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work\5월\5월 1주\광명하안\"/>
    </mc:Choice>
  </mc:AlternateContent>
  <xr:revisionPtr revIDLastSave="0" documentId="8_{E6711409-95B5-4399-B3BC-B8FB106672CB}" xr6:coauthVersionLast="47" xr6:coauthVersionMax="47" xr10:uidLastSave="{00000000-0000-0000-0000-000000000000}"/>
  <bookViews>
    <workbookView xWindow="-120" yWindow="-120" windowWidth="29040" windowHeight="15720" tabRatio="904" xr2:uid="{00000000-000D-0000-FFFF-FFFF00000000}"/>
  </bookViews>
  <sheets>
    <sheet name="견적서" sheetId="29" r:id="rId1"/>
    <sheet name="내역서(600)" sheetId="37" r:id="rId2"/>
    <sheet name="내역서(700)" sheetId="38" r:id="rId3"/>
    <sheet name="내역서(1000)" sheetId="35" r:id="rId4"/>
    <sheet name="자재견적서" sheetId="36" r:id="rId5"/>
    <sheet name="중기사용료목록" sheetId="39" r:id="rId6"/>
    <sheet name="중기사용료" sheetId="40" r:id="rId7"/>
    <sheet name="중기기초자료" sheetId="41" r:id="rId8"/>
    <sheet name="자재" sheetId="42" r:id="rId9"/>
    <sheet name="노임" sheetId="43" r:id="rId10"/>
    <sheet name="경비 (2)" sheetId="44" r:id="rId11"/>
    <sheet name="장비운반비 산출근거" sheetId="45" r:id="rId12"/>
    <sheet name="KP접합" sheetId="21" state="hidden" r:id="rId13"/>
    <sheet name="잡철물" sheetId="17" state="hidden" r:id="rId14"/>
    <sheet name="경비" sheetId="9" state="hidden" r:id="rId15"/>
    <sheet name="전역변수" sheetId="11" state="hidden" r:id="rId16"/>
    <sheet name="중기전역변수" sheetId="12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_____dfg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3" hidden="1">{#N/A,#N/A,FALSE,"배수1"}</definedName>
    <definedName name="_____P3" localSheetId="1" hidden="1">{#N/A,#N/A,FALSE,"배수1"}</definedName>
    <definedName name="_____P3" localSheetId="2" hidden="1">{#N/A,#N/A,FALSE,"배수1"}</definedName>
    <definedName name="_____P3" localSheetId="4" hidden="1">{#N/A,#N/A,FALSE,"배수1"}</definedName>
    <definedName name="_____P3" localSheetId="5" hidden="1">{#N/A,#N/A,FALSE,"배수1"}</definedName>
    <definedName name="_____P3" hidden="1">{#N/A,#N/A,FALSE,"배수1"}</definedName>
    <definedName name="_____P4" localSheetId="3" hidden="1">{#N/A,#N/A,FALSE,"혼합골재"}</definedName>
    <definedName name="_____P4" localSheetId="1" hidden="1">{#N/A,#N/A,FALSE,"혼합골재"}</definedName>
    <definedName name="_____P4" localSheetId="2" hidden="1">{#N/A,#N/A,FALSE,"혼합골재"}</definedName>
    <definedName name="_____P4" localSheetId="4" hidden="1">{#N/A,#N/A,FALSE,"혼합골재"}</definedName>
    <definedName name="_____P4" localSheetId="5" hidden="1">{#N/A,#N/A,FALSE,"혼합골재"}</definedName>
    <definedName name="_____P4" hidden="1">{#N/A,#N/A,FALSE,"혼합골재"}</definedName>
    <definedName name="_____P5" localSheetId="3" hidden="1">{#N/A,#N/A,FALSE,"배수1"}</definedName>
    <definedName name="_____P5" localSheetId="1" hidden="1">{#N/A,#N/A,FALSE,"배수1"}</definedName>
    <definedName name="_____P5" localSheetId="2" hidden="1">{#N/A,#N/A,FALSE,"배수1"}</definedName>
    <definedName name="_____P5" localSheetId="4" hidden="1">{#N/A,#N/A,FALSE,"배수1"}</definedName>
    <definedName name="_____P5" localSheetId="5" hidden="1">{#N/A,#N/A,FALSE,"배수1"}</definedName>
    <definedName name="_____P5" hidden="1">{#N/A,#N/A,FALSE,"배수1"}</definedName>
    <definedName name="_____P6" localSheetId="3" hidden="1">{#N/A,#N/A,FALSE,"2~8번"}</definedName>
    <definedName name="_____P6" localSheetId="1" hidden="1">{#N/A,#N/A,FALSE,"2~8번"}</definedName>
    <definedName name="_____P6" localSheetId="2" hidden="1">{#N/A,#N/A,FALSE,"2~8번"}</definedName>
    <definedName name="_____P6" localSheetId="4" hidden="1">{#N/A,#N/A,FALSE,"2~8번"}</definedName>
    <definedName name="_____P6" localSheetId="5" hidden="1">{#N/A,#N/A,FALSE,"2~8번"}</definedName>
    <definedName name="_____P6" hidden="1">{#N/A,#N/A,FALSE,"2~8번"}</definedName>
    <definedName name="_____S3" localSheetId="3" hidden="1">{#N/A,#N/A,FALSE,"포장2"}</definedName>
    <definedName name="_____S3" localSheetId="1" hidden="1">{#N/A,#N/A,FALSE,"포장2"}</definedName>
    <definedName name="_____S3" localSheetId="2" hidden="1">{#N/A,#N/A,FALSE,"포장2"}</definedName>
    <definedName name="_____S3" localSheetId="4" hidden="1">{#N/A,#N/A,FALSE,"포장2"}</definedName>
    <definedName name="_____S3" localSheetId="5" hidden="1">{#N/A,#N/A,FALSE,"포장2"}</definedName>
    <definedName name="_____S3" hidden="1">{#N/A,#N/A,FALSE,"포장2"}</definedName>
    <definedName name="___dfg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3" hidden="1">{#N/A,#N/A,FALSE,"배수1"}</definedName>
    <definedName name="___P3" localSheetId="1" hidden="1">{#N/A,#N/A,FALSE,"배수1"}</definedName>
    <definedName name="___P3" localSheetId="2" hidden="1">{#N/A,#N/A,FALSE,"배수1"}</definedName>
    <definedName name="___P3" localSheetId="4" hidden="1">{#N/A,#N/A,FALSE,"배수1"}</definedName>
    <definedName name="___P3" localSheetId="5" hidden="1">{#N/A,#N/A,FALSE,"배수1"}</definedName>
    <definedName name="___P3" hidden="1">{#N/A,#N/A,FALSE,"배수1"}</definedName>
    <definedName name="___P4" localSheetId="3" hidden="1">{#N/A,#N/A,FALSE,"혼합골재"}</definedName>
    <definedName name="___P4" localSheetId="1" hidden="1">{#N/A,#N/A,FALSE,"혼합골재"}</definedName>
    <definedName name="___P4" localSheetId="2" hidden="1">{#N/A,#N/A,FALSE,"혼합골재"}</definedName>
    <definedName name="___P4" localSheetId="4" hidden="1">{#N/A,#N/A,FALSE,"혼합골재"}</definedName>
    <definedName name="___P4" localSheetId="5" hidden="1">{#N/A,#N/A,FALSE,"혼합골재"}</definedName>
    <definedName name="___P4" hidden="1">{#N/A,#N/A,FALSE,"혼합골재"}</definedName>
    <definedName name="___P5" localSheetId="3" hidden="1">{#N/A,#N/A,FALSE,"배수1"}</definedName>
    <definedName name="___P5" localSheetId="1" hidden="1">{#N/A,#N/A,FALSE,"배수1"}</definedName>
    <definedName name="___P5" localSheetId="2" hidden="1">{#N/A,#N/A,FALSE,"배수1"}</definedName>
    <definedName name="___P5" localSheetId="4" hidden="1">{#N/A,#N/A,FALSE,"배수1"}</definedName>
    <definedName name="___P5" localSheetId="5" hidden="1">{#N/A,#N/A,FALSE,"배수1"}</definedName>
    <definedName name="___P5" hidden="1">{#N/A,#N/A,FALSE,"배수1"}</definedName>
    <definedName name="___P6" localSheetId="3" hidden="1">{#N/A,#N/A,FALSE,"2~8번"}</definedName>
    <definedName name="___P6" localSheetId="1" hidden="1">{#N/A,#N/A,FALSE,"2~8번"}</definedName>
    <definedName name="___P6" localSheetId="2" hidden="1">{#N/A,#N/A,FALSE,"2~8번"}</definedName>
    <definedName name="___P6" localSheetId="4" hidden="1">{#N/A,#N/A,FALSE,"2~8번"}</definedName>
    <definedName name="___P6" localSheetId="5" hidden="1">{#N/A,#N/A,FALSE,"2~8번"}</definedName>
    <definedName name="___P6" hidden="1">{#N/A,#N/A,FALSE,"2~8번"}</definedName>
    <definedName name="___S3" localSheetId="3" hidden="1">{#N/A,#N/A,FALSE,"포장2"}</definedName>
    <definedName name="___S3" localSheetId="1" hidden="1">{#N/A,#N/A,FALSE,"포장2"}</definedName>
    <definedName name="___S3" localSheetId="2" hidden="1">{#N/A,#N/A,FALSE,"포장2"}</definedName>
    <definedName name="___S3" localSheetId="4" hidden="1">{#N/A,#N/A,FALSE,"포장2"}</definedName>
    <definedName name="___S3" localSheetId="5" hidden="1">{#N/A,#N/A,FALSE,"포장2"}</definedName>
    <definedName name="___S3" hidden="1">{#N/A,#N/A,FALSE,"포장2"}</definedName>
    <definedName name="__123Graph_X" hidden="1">'[1]ENE-CAL 1'!$E$10:$E$35</definedName>
    <definedName name="__dfg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3" hidden="1">{#N/A,#N/A,FALSE,"배수1"}</definedName>
    <definedName name="__P3" localSheetId="1" hidden="1">{#N/A,#N/A,FALSE,"배수1"}</definedName>
    <definedName name="__P3" localSheetId="2" hidden="1">{#N/A,#N/A,FALSE,"배수1"}</definedName>
    <definedName name="__P3" localSheetId="4" hidden="1">{#N/A,#N/A,FALSE,"배수1"}</definedName>
    <definedName name="__P3" localSheetId="5" hidden="1">{#N/A,#N/A,FALSE,"배수1"}</definedName>
    <definedName name="__P3" hidden="1">{#N/A,#N/A,FALSE,"배수1"}</definedName>
    <definedName name="__P4" localSheetId="3" hidden="1">{#N/A,#N/A,FALSE,"혼합골재"}</definedName>
    <definedName name="__P4" localSheetId="1" hidden="1">{#N/A,#N/A,FALSE,"혼합골재"}</definedName>
    <definedName name="__P4" localSheetId="2" hidden="1">{#N/A,#N/A,FALSE,"혼합골재"}</definedName>
    <definedName name="__P4" localSheetId="4" hidden="1">{#N/A,#N/A,FALSE,"혼합골재"}</definedName>
    <definedName name="__P4" localSheetId="5" hidden="1">{#N/A,#N/A,FALSE,"혼합골재"}</definedName>
    <definedName name="__P4" hidden="1">{#N/A,#N/A,FALSE,"혼합골재"}</definedName>
    <definedName name="__P5" localSheetId="3" hidden="1">{#N/A,#N/A,FALSE,"배수1"}</definedName>
    <definedName name="__P5" localSheetId="1" hidden="1">{#N/A,#N/A,FALSE,"배수1"}</definedName>
    <definedName name="__P5" localSheetId="2" hidden="1">{#N/A,#N/A,FALSE,"배수1"}</definedName>
    <definedName name="__P5" localSheetId="4" hidden="1">{#N/A,#N/A,FALSE,"배수1"}</definedName>
    <definedName name="__P5" localSheetId="5" hidden="1">{#N/A,#N/A,FALSE,"배수1"}</definedName>
    <definedName name="__P5" hidden="1">{#N/A,#N/A,FALSE,"배수1"}</definedName>
    <definedName name="__P6" localSheetId="3" hidden="1">{#N/A,#N/A,FALSE,"2~8번"}</definedName>
    <definedName name="__P6" localSheetId="1" hidden="1">{#N/A,#N/A,FALSE,"2~8번"}</definedName>
    <definedName name="__P6" localSheetId="2" hidden="1">{#N/A,#N/A,FALSE,"2~8번"}</definedName>
    <definedName name="__P6" localSheetId="4" hidden="1">{#N/A,#N/A,FALSE,"2~8번"}</definedName>
    <definedName name="__P6" localSheetId="5" hidden="1">{#N/A,#N/A,FALSE,"2~8번"}</definedName>
    <definedName name="__P6" hidden="1">{#N/A,#N/A,FALSE,"2~8번"}</definedName>
    <definedName name="__S3" localSheetId="3" hidden="1">{#N/A,#N/A,FALSE,"포장2"}</definedName>
    <definedName name="__S3" localSheetId="1" hidden="1">{#N/A,#N/A,FALSE,"포장2"}</definedName>
    <definedName name="__S3" localSheetId="2" hidden="1">{#N/A,#N/A,FALSE,"포장2"}</definedName>
    <definedName name="__S3" localSheetId="4" hidden="1">{#N/A,#N/A,FALSE,"포장2"}</definedName>
    <definedName name="__S3" localSheetId="5" hidden="1">{#N/A,#N/A,FALSE,"포장2"}</definedName>
    <definedName name="__S3" hidden="1">{#N/A,#N/A,FALSE,"포장2"}</definedName>
    <definedName name="_10S3_" localSheetId="3" hidden="1">{#N/A,#N/A,FALSE,"포장2"}</definedName>
    <definedName name="_10S3_" localSheetId="1" hidden="1">{#N/A,#N/A,FALSE,"포장2"}</definedName>
    <definedName name="_10S3_" localSheetId="2" hidden="1">{#N/A,#N/A,FALSE,"포장2"}</definedName>
    <definedName name="_10S3_" localSheetId="4" hidden="1">{#N/A,#N/A,FALSE,"포장2"}</definedName>
    <definedName name="_10S3_" localSheetId="5" hidden="1">{#N/A,#N/A,FALSE,"포장2"}</definedName>
    <definedName name="_10S3_" hidden="1">{#N/A,#N/A,FALSE,"포장2"}</definedName>
    <definedName name="_12P6_" localSheetId="3" hidden="1">{#N/A,#N/A,FALSE,"2~8번"}</definedName>
    <definedName name="_12P6_" localSheetId="1" hidden="1">{#N/A,#N/A,FALSE,"2~8번"}</definedName>
    <definedName name="_12P6_" localSheetId="2" hidden="1">{#N/A,#N/A,FALSE,"2~8번"}</definedName>
    <definedName name="_12P6_" localSheetId="4" hidden="1">{#N/A,#N/A,FALSE,"2~8번"}</definedName>
    <definedName name="_12P6_" localSheetId="5" hidden="1">{#N/A,#N/A,FALSE,"2~8번"}</definedName>
    <definedName name="_12P6_" hidden="1">{#N/A,#N/A,FALSE,"2~8번"}</definedName>
    <definedName name="_15A">[2]가격조사서!$D$4:$D$11</definedName>
    <definedName name="_15S3_" localSheetId="3" hidden="1">{#N/A,#N/A,FALSE,"포장2"}</definedName>
    <definedName name="_15S3_" localSheetId="1" hidden="1">{#N/A,#N/A,FALSE,"포장2"}</definedName>
    <definedName name="_15S3_" localSheetId="2" hidden="1">{#N/A,#N/A,FALSE,"포장2"}</definedName>
    <definedName name="_15S3_" localSheetId="4" hidden="1">{#N/A,#N/A,FALSE,"포장2"}</definedName>
    <definedName name="_15S3_" localSheetId="5" hidden="1">{#N/A,#N/A,FALSE,"포장2"}</definedName>
    <definedName name="_15S3_" hidden="1">{#N/A,#N/A,FALSE,"포장2"}</definedName>
    <definedName name="_1P3_" localSheetId="3" hidden="1">{#N/A,#N/A,FALSE,"배수1"}</definedName>
    <definedName name="_1P3_" localSheetId="1" hidden="1">{#N/A,#N/A,FALSE,"배수1"}</definedName>
    <definedName name="_1P3_" localSheetId="2" hidden="1">{#N/A,#N/A,FALSE,"배수1"}</definedName>
    <definedName name="_1P3_" localSheetId="4" hidden="1">{#N/A,#N/A,FALSE,"배수1"}</definedName>
    <definedName name="_1P3_" localSheetId="5" hidden="1">{#N/A,#N/A,FALSE,"배수1"}</definedName>
    <definedName name="_1P3_" hidden="1">{#N/A,#N/A,FALSE,"배수1"}</definedName>
    <definedName name="_2P3_" localSheetId="3" hidden="1">{#N/A,#N/A,FALSE,"배수1"}</definedName>
    <definedName name="_2P3_" localSheetId="1" hidden="1">{#N/A,#N/A,FALSE,"배수1"}</definedName>
    <definedName name="_2P3_" localSheetId="2" hidden="1">{#N/A,#N/A,FALSE,"배수1"}</definedName>
    <definedName name="_2P3_" localSheetId="4" hidden="1">{#N/A,#N/A,FALSE,"배수1"}</definedName>
    <definedName name="_2P3_" localSheetId="5" hidden="1">{#N/A,#N/A,FALSE,"배수1"}</definedName>
    <definedName name="_2P3_" hidden="1">{#N/A,#N/A,FALSE,"배수1"}</definedName>
    <definedName name="_2P4_" localSheetId="3" hidden="1">{#N/A,#N/A,FALSE,"혼합골재"}</definedName>
    <definedName name="_2P4_" localSheetId="1" hidden="1">{#N/A,#N/A,FALSE,"혼합골재"}</definedName>
    <definedName name="_2P4_" localSheetId="2" hidden="1">{#N/A,#N/A,FALSE,"혼합골재"}</definedName>
    <definedName name="_2P4_" localSheetId="4" hidden="1">{#N/A,#N/A,FALSE,"혼합골재"}</definedName>
    <definedName name="_2P4_" localSheetId="5" hidden="1">{#N/A,#N/A,FALSE,"혼합골재"}</definedName>
    <definedName name="_2P4_" hidden="1">{#N/A,#N/A,FALSE,"혼합골재"}</definedName>
    <definedName name="_3P3_" localSheetId="3" hidden="1">{#N/A,#N/A,FALSE,"배수1"}</definedName>
    <definedName name="_3P3_" localSheetId="1" hidden="1">{#N/A,#N/A,FALSE,"배수1"}</definedName>
    <definedName name="_3P3_" localSheetId="2" hidden="1">{#N/A,#N/A,FALSE,"배수1"}</definedName>
    <definedName name="_3P3_" localSheetId="4" hidden="1">{#N/A,#N/A,FALSE,"배수1"}</definedName>
    <definedName name="_3P3_" localSheetId="5" hidden="1">{#N/A,#N/A,FALSE,"배수1"}</definedName>
    <definedName name="_3P3_" hidden="1">{#N/A,#N/A,FALSE,"배수1"}</definedName>
    <definedName name="_3P5_" localSheetId="3" hidden="1">{#N/A,#N/A,FALSE,"배수1"}</definedName>
    <definedName name="_3P5_" localSheetId="1" hidden="1">{#N/A,#N/A,FALSE,"배수1"}</definedName>
    <definedName name="_3P5_" localSheetId="2" hidden="1">{#N/A,#N/A,FALSE,"배수1"}</definedName>
    <definedName name="_3P5_" localSheetId="4" hidden="1">{#N/A,#N/A,FALSE,"배수1"}</definedName>
    <definedName name="_3P5_" localSheetId="5" hidden="1">{#N/A,#N/A,FALSE,"배수1"}</definedName>
    <definedName name="_3P5_" hidden="1">{#N/A,#N/A,FALSE,"배수1"}</definedName>
    <definedName name="_4P4_" localSheetId="3" hidden="1">{#N/A,#N/A,FALSE,"혼합골재"}</definedName>
    <definedName name="_4P4_" localSheetId="1" hidden="1">{#N/A,#N/A,FALSE,"혼합골재"}</definedName>
    <definedName name="_4P4_" localSheetId="2" hidden="1">{#N/A,#N/A,FALSE,"혼합골재"}</definedName>
    <definedName name="_4P4_" localSheetId="4" hidden="1">{#N/A,#N/A,FALSE,"혼합골재"}</definedName>
    <definedName name="_4P4_" localSheetId="5" hidden="1">{#N/A,#N/A,FALSE,"혼합골재"}</definedName>
    <definedName name="_4P4_" hidden="1">{#N/A,#N/A,FALSE,"혼합골재"}</definedName>
    <definedName name="_4P6_" localSheetId="3" hidden="1">{#N/A,#N/A,FALSE,"2~8번"}</definedName>
    <definedName name="_4P6_" localSheetId="1" hidden="1">{#N/A,#N/A,FALSE,"2~8번"}</definedName>
    <definedName name="_4P6_" localSheetId="2" hidden="1">{#N/A,#N/A,FALSE,"2~8번"}</definedName>
    <definedName name="_4P6_" localSheetId="4" hidden="1">{#N/A,#N/A,FALSE,"2~8번"}</definedName>
    <definedName name="_4P6_" localSheetId="5" hidden="1">{#N/A,#N/A,FALSE,"2~8번"}</definedName>
    <definedName name="_4P6_" hidden="1">{#N/A,#N/A,FALSE,"2~8번"}</definedName>
    <definedName name="_5S3_" localSheetId="3" hidden="1">{#N/A,#N/A,FALSE,"포장2"}</definedName>
    <definedName name="_5S3_" localSheetId="1" hidden="1">{#N/A,#N/A,FALSE,"포장2"}</definedName>
    <definedName name="_5S3_" localSheetId="2" hidden="1">{#N/A,#N/A,FALSE,"포장2"}</definedName>
    <definedName name="_5S3_" localSheetId="4" hidden="1">{#N/A,#N/A,FALSE,"포장2"}</definedName>
    <definedName name="_5S3_" localSheetId="5" hidden="1">{#N/A,#N/A,FALSE,"포장2"}</definedName>
    <definedName name="_5S3_" hidden="1">{#N/A,#N/A,FALSE,"포장2"}</definedName>
    <definedName name="_6P4_" localSheetId="3" hidden="1">{#N/A,#N/A,FALSE,"혼합골재"}</definedName>
    <definedName name="_6P4_" localSheetId="1" hidden="1">{#N/A,#N/A,FALSE,"혼합골재"}</definedName>
    <definedName name="_6P4_" localSheetId="2" hidden="1">{#N/A,#N/A,FALSE,"혼합골재"}</definedName>
    <definedName name="_6P4_" localSheetId="4" hidden="1">{#N/A,#N/A,FALSE,"혼합골재"}</definedName>
    <definedName name="_6P4_" localSheetId="5" hidden="1">{#N/A,#N/A,FALSE,"혼합골재"}</definedName>
    <definedName name="_6P4_" hidden="1">{#N/A,#N/A,FALSE,"혼합골재"}</definedName>
    <definedName name="_6P5_" localSheetId="3" hidden="1">{#N/A,#N/A,FALSE,"배수1"}</definedName>
    <definedName name="_6P5_" localSheetId="1" hidden="1">{#N/A,#N/A,FALSE,"배수1"}</definedName>
    <definedName name="_6P5_" localSheetId="2" hidden="1">{#N/A,#N/A,FALSE,"배수1"}</definedName>
    <definedName name="_6P5_" localSheetId="4" hidden="1">{#N/A,#N/A,FALSE,"배수1"}</definedName>
    <definedName name="_6P5_" localSheetId="5" hidden="1">{#N/A,#N/A,FALSE,"배수1"}</definedName>
    <definedName name="_6P5_" hidden="1">{#N/A,#N/A,FALSE,"배수1"}</definedName>
    <definedName name="_8P6_" localSheetId="3" hidden="1">{#N/A,#N/A,FALSE,"2~8번"}</definedName>
    <definedName name="_8P6_" localSheetId="1" hidden="1">{#N/A,#N/A,FALSE,"2~8번"}</definedName>
    <definedName name="_8P6_" localSheetId="2" hidden="1">{#N/A,#N/A,FALSE,"2~8번"}</definedName>
    <definedName name="_8P6_" localSheetId="4" hidden="1">{#N/A,#N/A,FALSE,"2~8번"}</definedName>
    <definedName name="_8P6_" localSheetId="5" hidden="1">{#N/A,#N/A,FALSE,"2~8번"}</definedName>
    <definedName name="_8P6_" hidden="1">{#N/A,#N/A,FALSE,"2~8번"}</definedName>
    <definedName name="_9P5_" localSheetId="3" hidden="1">{#N/A,#N/A,FALSE,"배수1"}</definedName>
    <definedName name="_9P5_" localSheetId="1" hidden="1">{#N/A,#N/A,FALSE,"배수1"}</definedName>
    <definedName name="_9P5_" localSheetId="2" hidden="1">{#N/A,#N/A,FALSE,"배수1"}</definedName>
    <definedName name="_9P5_" localSheetId="4" hidden="1">{#N/A,#N/A,FALSE,"배수1"}</definedName>
    <definedName name="_9P5_" localSheetId="5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hidden="1">[5]조명시설!#REF!</definedName>
    <definedName name="_Dist_Bin" hidden="1">[6]조명시설!#REF!</definedName>
    <definedName name="_Dist_Values" hidden="1">[6]조명시설!#REF!</definedName>
    <definedName name="_Fill" localSheetId="3" hidden="1">#REF!</definedName>
    <definedName name="_Fill" localSheetId="1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12" hidden="1">KP접합!$A$1:$N$231</definedName>
    <definedName name="_xlnm._FilterDatabase" localSheetId="3" hidden="1">#REF!</definedName>
    <definedName name="_xlnm._FilterDatabase" localSheetId="1" hidden="1">#REF!</definedName>
    <definedName name="_xlnm._FilterDatabase" localSheetId="2" hidden="1">#REF!</definedName>
    <definedName name="_xlnm._FilterDatabase" localSheetId="4" hidden="1">#REF!</definedName>
    <definedName name="_xlnm._FilterDatabase" localSheetId="7" hidden="1">중기기초자료!$A$2:$H$112</definedName>
    <definedName name="_xlnm._FilterDatabase" localSheetId="6" hidden="1">중기사용료!$A$5:$H$1507</definedName>
    <definedName name="_xlnm._FilterDatabase" localSheetId="5" hidden="1">중기사용료목록!$A$2:$I$132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3" hidden="1">#REF!</definedName>
    <definedName name="_Key1" localSheetId="1" hidden="1">#REF!</definedName>
    <definedName name="_Key1" localSheetId="2" hidden="1">#REF!</definedName>
    <definedName name="_Key1" localSheetId="4" hidden="1">#REF!</definedName>
    <definedName name="_Key1" localSheetId="5" hidden="1">#REF!</definedName>
    <definedName name="_Key1" hidden="1">#REF!</definedName>
    <definedName name="_Key2" localSheetId="3" hidden="1">#REF!</definedName>
    <definedName name="_Key2" localSheetId="1" hidden="1">#REF!</definedName>
    <definedName name="_Key2" localSheetId="2" hidden="1">#REF!</definedName>
    <definedName name="_Key2" localSheetId="4" hidden="1">#REF!</definedName>
    <definedName name="_Key2" localSheetId="5" hidden="1">#REF!</definedName>
    <definedName name="_Key2" hidden="1">#REF!</definedName>
    <definedName name="_kfkf" localSheetId="3" hidden="1">#REF!</definedName>
    <definedName name="_kfkf" localSheetId="1" hidden="1">#REF!</definedName>
    <definedName name="_kfkf" localSheetId="2" hidden="1">#REF!</definedName>
    <definedName name="_kfkf" localSheetId="4" hidden="1">#REF!</definedName>
    <definedName name="_kfkf" localSheetId="5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3" hidden="1">{#N/A,#N/A,FALSE,"배수1"}</definedName>
    <definedName name="_P3" localSheetId="1" hidden="1">{#N/A,#N/A,FALSE,"배수1"}</definedName>
    <definedName name="_P3" localSheetId="2" hidden="1">{#N/A,#N/A,FALSE,"배수1"}</definedName>
    <definedName name="_P3" localSheetId="4" hidden="1">{#N/A,#N/A,FALSE,"배수1"}</definedName>
    <definedName name="_P3" localSheetId="5" hidden="1">{#N/A,#N/A,FALSE,"배수1"}</definedName>
    <definedName name="_P3" hidden="1">{#N/A,#N/A,FALSE,"배수1"}</definedName>
    <definedName name="_P4" localSheetId="3" hidden="1">{#N/A,#N/A,FALSE,"혼합골재"}</definedName>
    <definedName name="_P4" localSheetId="1" hidden="1">{#N/A,#N/A,FALSE,"혼합골재"}</definedName>
    <definedName name="_P4" localSheetId="2" hidden="1">{#N/A,#N/A,FALSE,"혼합골재"}</definedName>
    <definedName name="_P4" localSheetId="4" hidden="1">{#N/A,#N/A,FALSE,"혼합골재"}</definedName>
    <definedName name="_P4" localSheetId="5" hidden="1">{#N/A,#N/A,FALSE,"혼합골재"}</definedName>
    <definedName name="_P4" hidden="1">{#N/A,#N/A,FALSE,"혼합골재"}</definedName>
    <definedName name="_P5" localSheetId="3" hidden="1">{#N/A,#N/A,FALSE,"배수1"}</definedName>
    <definedName name="_P5" localSheetId="1" hidden="1">{#N/A,#N/A,FALSE,"배수1"}</definedName>
    <definedName name="_P5" localSheetId="2" hidden="1">{#N/A,#N/A,FALSE,"배수1"}</definedName>
    <definedName name="_P5" localSheetId="4" hidden="1">{#N/A,#N/A,FALSE,"배수1"}</definedName>
    <definedName name="_P5" localSheetId="5" hidden="1">{#N/A,#N/A,FALSE,"배수1"}</definedName>
    <definedName name="_P5" hidden="1">{#N/A,#N/A,FALSE,"배수1"}</definedName>
    <definedName name="_P6" localSheetId="3" hidden="1">{#N/A,#N/A,FALSE,"2~8번"}</definedName>
    <definedName name="_P6" localSheetId="1" hidden="1">{#N/A,#N/A,FALSE,"2~8번"}</definedName>
    <definedName name="_P6" localSheetId="2" hidden="1">{#N/A,#N/A,FALSE,"2~8번"}</definedName>
    <definedName name="_P6" localSheetId="4" hidden="1">{#N/A,#N/A,FALSE,"2~8번"}</definedName>
    <definedName name="_P6" localSheetId="5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3" hidden="1">#REF!</definedName>
    <definedName name="_Regression_Out" localSheetId="1" hidden="1">#REF!</definedName>
    <definedName name="_Regression_Out" localSheetId="2" hidden="1">#REF!</definedName>
    <definedName name="_Regression_Out" localSheetId="4" hidden="1">#REF!</definedName>
    <definedName name="_Regression_Out" localSheetId="5" hidden="1">#REF!</definedName>
    <definedName name="_Regression_Out" hidden="1">#REF!</definedName>
    <definedName name="_Regression_X" localSheetId="3" hidden="1">#REF!</definedName>
    <definedName name="_Regression_X" localSheetId="1" hidden="1">#REF!</definedName>
    <definedName name="_Regression_X" localSheetId="2" hidden="1">#REF!</definedName>
    <definedName name="_Regression_X" localSheetId="4" hidden="1">#REF!</definedName>
    <definedName name="_Regression_X" localSheetId="5" hidden="1">#REF!</definedName>
    <definedName name="_Regression_X" hidden="1">#REF!</definedName>
    <definedName name="_Regression_Y" localSheetId="3" hidden="1">#REF!</definedName>
    <definedName name="_Regression_Y" localSheetId="1" hidden="1">#REF!</definedName>
    <definedName name="_Regression_Y" localSheetId="2" hidden="1">#REF!</definedName>
    <definedName name="_Regression_Y" localSheetId="4" hidden="1">#REF!</definedName>
    <definedName name="_Regression_Y" localSheetId="5" hidden="1">#REF!</definedName>
    <definedName name="_Regression_Y" hidden="1">#REF!</definedName>
    <definedName name="_S3" localSheetId="3" hidden="1">{#N/A,#N/A,FALSE,"포장2"}</definedName>
    <definedName name="_S3" localSheetId="1" hidden="1">{#N/A,#N/A,FALSE,"포장2"}</definedName>
    <definedName name="_S3" localSheetId="2" hidden="1">{#N/A,#N/A,FALSE,"포장2"}</definedName>
    <definedName name="_S3" localSheetId="4" hidden="1">{#N/A,#N/A,FALSE,"포장2"}</definedName>
    <definedName name="_S3" localSheetId="5" hidden="1">{#N/A,#N/A,FALSE,"포장2"}</definedName>
    <definedName name="_S3" hidden="1">{#N/A,#N/A,FALSE,"포장2"}</definedName>
    <definedName name="_Sort" localSheetId="3" hidden="1">#REF!</definedName>
    <definedName name="_Sort" localSheetId="1" hidden="1">#REF!</definedName>
    <definedName name="_Sort" localSheetId="2" hidden="1">#REF!</definedName>
    <definedName name="_Sort" localSheetId="4" hidden="1">#REF!</definedName>
    <definedName name="_Sort" localSheetId="5" hidden="1">#REF!</definedName>
    <definedName name="_Sort" hidden="1">#REF!</definedName>
    <definedName name="_Table1_In1" localSheetId="3" hidden="1">#REF!</definedName>
    <definedName name="_Table1_In1" localSheetId="1" hidden="1">#REF!</definedName>
    <definedName name="_Table1_In1" localSheetId="2" hidden="1">#REF!</definedName>
    <definedName name="_Table1_In1" localSheetId="4" hidden="1">#REF!</definedName>
    <definedName name="_Table1_In1" localSheetId="5" hidden="1">#REF!</definedName>
    <definedName name="_Table1_In1" hidden="1">#REF!</definedName>
    <definedName name="_Table1_Out" localSheetId="3" hidden="1">#REF!</definedName>
    <definedName name="_Table1_Out" localSheetId="1" hidden="1">#REF!</definedName>
    <definedName name="_Table1_Out" localSheetId="2" hidden="1">#REF!</definedName>
    <definedName name="_Table1_Out" localSheetId="4" hidden="1">#REF!</definedName>
    <definedName name="_Table1_Out" localSheetId="5" hidden="1">#REF!</definedName>
    <definedName name="_Table1_Out" hidden="1">#REF!</definedName>
    <definedName name="_woogi" localSheetId="3" hidden="1">#REF!</definedName>
    <definedName name="_woogi" localSheetId="1" hidden="1">#REF!</definedName>
    <definedName name="_woogi" localSheetId="2" hidden="1">#REF!</definedName>
    <definedName name="_woogi" localSheetId="5" hidden="1">#REF!</definedName>
    <definedName name="_woogi" hidden="1">#REF!</definedName>
    <definedName name="_woogi2" localSheetId="3" hidden="1">#REF!</definedName>
    <definedName name="_woogi2" localSheetId="1" hidden="1">#REF!</definedName>
    <definedName name="_woogi2" localSheetId="2" hidden="1">#REF!</definedName>
    <definedName name="_woogi2" localSheetId="5" hidden="1">#REF!</definedName>
    <definedName name="_woogi2" hidden="1">#REF!</definedName>
    <definedName name="_woogi24" localSheetId="3" hidden="1">#REF!</definedName>
    <definedName name="_woogi24" localSheetId="1" hidden="1">#REF!</definedName>
    <definedName name="_woogi24" localSheetId="2" hidden="1">#REF!</definedName>
    <definedName name="_woogi24" localSheetId="5" hidden="1">#REF!</definedName>
    <definedName name="_woogi24" hidden="1">#REF!</definedName>
    <definedName name="_woogi3" localSheetId="3" hidden="1">#REF!</definedName>
    <definedName name="_woogi3" localSheetId="1" hidden="1">#REF!</definedName>
    <definedName name="_woogi3" localSheetId="2" hidden="1">#REF!</definedName>
    <definedName name="_woogi3" localSheetId="5" hidden="1">#REF!</definedName>
    <definedName name="_woogi3" hidden="1">#REF!</definedName>
    <definedName name="_재ㅐ햐" localSheetId="3" hidden="1">#REF!</definedName>
    <definedName name="_재ㅐ햐" localSheetId="1" hidden="1">#REF!</definedName>
    <definedName name="_재ㅐ햐" localSheetId="2" hidden="1">#REF!</definedName>
    <definedName name="_재ㅐ햐" localSheetId="5" hidden="1">#REF!</definedName>
    <definedName name="_재ㅐ햐" hidden="1">#REF!</definedName>
    <definedName name="aaaaaa" localSheetId="3" hidden="1">{#N/A,#N/A,FALSE,"속도"}</definedName>
    <definedName name="aaaaaa" localSheetId="1" hidden="1">{#N/A,#N/A,FALSE,"속도"}</definedName>
    <definedName name="aaaaaa" localSheetId="2" hidden="1">{#N/A,#N/A,FALSE,"속도"}</definedName>
    <definedName name="aaaaaa" localSheetId="4" hidden="1">{#N/A,#N/A,FALSE,"속도"}</definedName>
    <definedName name="aaaaaa" localSheetId="5" hidden="1">{#N/A,#N/A,FALSE,"속도"}</definedName>
    <definedName name="aaaaaa" hidden="1">{#N/A,#N/A,FALSE,"속도"}</definedName>
    <definedName name="AAAAAAAA" localSheetId="4" hidden="1">{"'도면'!$G$62:$H$63","'도면'!$G$62:$H$63"}</definedName>
    <definedName name="AAAAAAAA" hidden="1">{"'도면'!$G$62:$H$63","'도면'!$G$62:$H$63"}</definedName>
    <definedName name="AAAAAQQQ" localSheetId="4" hidden="1">{"'도면'!$G$62:$H$63","'도면'!$G$62:$H$63"}</definedName>
    <definedName name="AAAAAQQQ" hidden="1">{"'도면'!$G$62:$H$63","'도면'!$G$62:$H$63"}</definedName>
    <definedName name="AAAAAQQQ_1" localSheetId="4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localSheetId="4" hidden="1">{"'Firr(선)'!$AS$1:$AY$62","'Firr(사)'!$AS$1:$AY$62","'Firr(회)'!$AS$1:$AY$62","'Firr(선)'!$L$1:$V$62","'Firr(사)'!$L$1:$V$62","'Firr(회)'!$L$1:$V$62"}</definedName>
    <definedName name="adfvvv" hidden="1">{"'Firr(선)'!$AS$1:$AY$62","'Firr(사)'!$AS$1:$AY$62","'Firr(회)'!$AS$1:$AY$62","'Firr(선)'!$L$1:$V$62","'Firr(사)'!$L$1:$V$62","'Firr(회)'!$L$1:$V$62"}</definedName>
    <definedName name="adfvvv_1" localSheetId="4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3" hidden="1">{#N/A,#N/A,FALSE,"2~8번"}</definedName>
    <definedName name="ASF" localSheetId="1" hidden="1">{#N/A,#N/A,FALSE,"2~8번"}</definedName>
    <definedName name="ASF" localSheetId="2" hidden="1">{#N/A,#N/A,FALSE,"2~8번"}</definedName>
    <definedName name="ASF" localSheetId="4" hidden="1">{#N/A,#N/A,FALSE,"2~8번"}</definedName>
    <definedName name="ASF" localSheetId="5" hidden="1">{#N/A,#N/A,FALSE,"2~8번"}</definedName>
    <definedName name="ASF" hidden="1">{#N/A,#N/A,FALSE,"2~8번"}</definedName>
    <definedName name="asfwe" localSheetId="4" hidden="1">{"'Firr(선)'!$AS$1:$AY$62","'Firr(사)'!$AS$1:$AY$62","'Firr(회)'!$AS$1:$AY$62","'Firr(선)'!$L$1:$V$62","'Firr(사)'!$L$1:$V$62","'Firr(회)'!$L$1:$V$62"}</definedName>
    <definedName name="asfwe" hidden="1">{"'Firr(선)'!$AS$1:$AY$62","'Firr(사)'!$AS$1:$AY$62","'Firr(회)'!$AS$1:$AY$62","'Firr(선)'!$L$1:$V$62","'Firr(사)'!$L$1:$V$62","'Firr(회)'!$L$1:$V$62"}</definedName>
    <definedName name="asfwe_1" localSheetId="4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localSheetId="4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localSheetId="4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localSheetId="4" hidden="1">{"'도면'!$G$62:$H$63","'도면'!$G$62:$H$63"}</definedName>
    <definedName name="BBBBB" hidden="1">{"'도면'!$G$62:$H$63","'도면'!$G$62:$H$63"}</definedName>
    <definedName name="BBBBB_1" localSheetId="4" hidden="1">{"'도면'!$G$62:$H$63","'도면'!$G$62:$H$63"}</definedName>
    <definedName name="BBBBB_1" hidden="1">{"'도면'!$G$62:$H$63","'도면'!$G$62:$H$63"}</definedName>
    <definedName name="bdfgdgr" localSheetId="12">[11]!Macro8</definedName>
    <definedName name="bdfgdgr" localSheetId="13">[11]!Macro8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localSheetId="4" hidden="1">{"'도면'!$G$62:$H$63","'도면'!$G$62:$H$63"}</definedName>
    <definedName name="CC" hidden="1">{"'도면'!$G$62:$H$63","'도면'!$G$62:$H$63"}</definedName>
    <definedName name="CC_1" localSheetId="4" hidden="1">{"'도면'!$G$62:$H$63","'도면'!$G$62:$H$63"}</definedName>
    <definedName name="CC_1" hidden="1">{"'도면'!$G$62:$H$63","'도면'!$G$62:$H$63"}</definedName>
    <definedName name="CCCC" localSheetId="4" hidden="1">{"'도면'!$G$62:$H$63","'도면'!$G$62:$H$63"}</definedName>
    <definedName name="CCCC" hidden="1">{"'도면'!$G$62:$H$63","'도면'!$G$62:$H$63"}</definedName>
    <definedName name="cds" localSheetId="4">자재견적서!cds</definedName>
    <definedName name="cds">[0]!cds</definedName>
    <definedName name="cds가로등" localSheetId="4">자재견적서!cds가로등</definedName>
    <definedName name="cds가로등">[0]!cds가로등</definedName>
    <definedName name="CIRCUIT">[13]Sheet1!$C$4:$D$10</definedName>
    <definedName name="CLIENT">[12]LEGEND!$D$6</definedName>
    <definedName name="cnltn" localSheetId="4" hidden="1">{"'신흥취수펌프 검토'!$M$2","'신흥취수펌프 검토'!$A$1:$AE$87"}</definedName>
    <definedName name="cnltn" hidden="1">{"'신흥취수펌프 검토'!$M$2","'신흥취수펌프 검토'!$A$1:$AE$87"}</definedName>
    <definedName name="cnltn_1" localSheetId="4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localSheetId="4" hidden="1">{"'Firr(선)'!$AS$1:$AY$62","'Firr(사)'!$AS$1:$AY$62","'Firr(회)'!$AS$1:$AY$62","'Firr(선)'!$L$1:$V$62","'Firr(사)'!$L$1:$V$62","'Firr(회)'!$L$1:$V$62"}</definedName>
    <definedName name="cxee" hidden="1">{"'Firr(선)'!$AS$1:$AY$62","'Firr(사)'!$AS$1:$AY$62","'Firr(회)'!$AS$1:$AY$62","'Firr(선)'!$L$1:$V$62","'Firr(사)'!$L$1:$V$62","'Firr(회)'!$L$1:$V$62"}</definedName>
    <definedName name="cxee_1" localSheetId="4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3" hidden="1">#REF!</definedName>
    <definedName name="dataww" localSheetId="1" hidden="1">#REF!</definedName>
    <definedName name="dataww" localSheetId="2" hidden="1">#REF!</definedName>
    <definedName name="dataww" localSheetId="4" hidden="1">#REF!</definedName>
    <definedName name="dataww" localSheetId="5" hidden="1">#REF!</definedName>
    <definedName name="dataww" hidden="1">#REF!</definedName>
    <definedName name="DBGUDTLR" localSheetId="4" hidden="1">{"'PC현황'!$A$1:$Z$29"}</definedName>
    <definedName name="DBGUDTLR" hidden="1">{"'PC현황'!$A$1:$Z$29"}</definedName>
    <definedName name="DB형식" localSheetId="4" hidden="1">{"'PC현황'!$A$1:$Z$29"}</definedName>
    <definedName name="DB형식" hidden="1">{"'PC현황'!$A$1:$Z$29"}</definedName>
    <definedName name="DDDD" localSheetId="4" hidden="1">{"'도면'!$G$62:$H$63","'도면'!$G$62:$H$63"}</definedName>
    <definedName name="DDDD" hidden="1">{"'도면'!$G$62:$H$63","'도면'!$G$62:$H$63"}</definedName>
    <definedName name="ddddd" localSheetId="3" hidden="1">#REF!</definedName>
    <definedName name="ddddd" localSheetId="1" hidden="1">#REF!</definedName>
    <definedName name="ddddd" localSheetId="2" hidden="1">#REF!</definedName>
    <definedName name="ddddd" localSheetId="4" hidden="1">#REF!</definedName>
    <definedName name="ddddd" localSheetId="5" hidden="1">#REF!</definedName>
    <definedName name="ddddd" hidden="1">#REF!</definedName>
    <definedName name="DDDDD_1" localSheetId="4" hidden="1">{"'도면'!$G$62:$H$63","'도면'!$G$62:$H$63"}</definedName>
    <definedName name="DDDDD_1" hidden="1">{"'도면'!$G$62:$H$63","'도면'!$G$62:$H$63"}</definedName>
    <definedName name="dddddd" localSheetId="3" hidden="1">{#N/A,#N/A,FALSE,"이정표"}</definedName>
    <definedName name="dddddd" localSheetId="1" hidden="1">{#N/A,#N/A,FALSE,"이정표"}</definedName>
    <definedName name="dddddd" localSheetId="2" hidden="1">{#N/A,#N/A,FALSE,"이정표"}</definedName>
    <definedName name="dddddd" localSheetId="4" hidden="1">{#N/A,#N/A,FALSE,"이정표"}</definedName>
    <definedName name="dddddd" localSheetId="5" hidden="1">{#N/A,#N/A,FALSE,"이정표"}</definedName>
    <definedName name="dddddd" hidden="1">{#N/A,#N/A,FALSE,"이정표"}</definedName>
    <definedName name="ddd가로등" localSheetId="4">자재견적서!ddd가로등</definedName>
    <definedName name="ddd가로등">[0]!ddd가로등</definedName>
    <definedName name="derwr" localSheetId="4" hidden="1">{"'Firr(선)'!$AS$1:$AY$62","'Firr(사)'!$AS$1:$AY$62","'Firr(회)'!$AS$1:$AY$62","'Firr(선)'!$L$1:$V$62","'Firr(사)'!$L$1:$V$62","'Firr(회)'!$L$1:$V$62"}</definedName>
    <definedName name="derwr" hidden="1">{"'Firr(선)'!$AS$1:$AY$62","'Firr(사)'!$AS$1:$AY$62","'Firr(회)'!$AS$1:$AY$62","'Firr(선)'!$L$1:$V$62","'Firr(사)'!$L$1:$V$62","'Firr(회)'!$L$1:$V$62"}</definedName>
    <definedName name="derwr_1" localSheetId="4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3" hidden="1">{#N/A,#N/A,FALSE,"골재소요량";#N/A,#N/A,FALSE,"골재소요량"}</definedName>
    <definedName name="DFASFD" localSheetId="1" hidden="1">{#N/A,#N/A,FALSE,"골재소요량";#N/A,#N/A,FALSE,"골재소요량"}</definedName>
    <definedName name="DFASFD" localSheetId="2" hidden="1">{#N/A,#N/A,FALSE,"골재소요량";#N/A,#N/A,FALSE,"골재소요량"}</definedName>
    <definedName name="DFASFD" localSheetId="4" hidden="1">{#N/A,#N/A,FALSE,"골재소요량";#N/A,#N/A,FALSE,"골재소요량"}</definedName>
    <definedName name="DFASFD" localSheetId="5" hidden="1">{#N/A,#N/A,FALSE,"골재소요량";#N/A,#N/A,FALSE,"골재소요량"}</definedName>
    <definedName name="DFASFD" hidden="1">{#N/A,#N/A,FALSE,"골재소요량";#N/A,#N/A,FALSE,"골재소요량"}</definedName>
    <definedName name="DFDASFGDASG" localSheetId="3" hidden="1">{#N/A,#N/A,FALSE,"단가표지"}</definedName>
    <definedName name="DFDASFGDASG" localSheetId="1" hidden="1">{#N/A,#N/A,FALSE,"단가표지"}</definedName>
    <definedName name="DFDASFGDASG" localSheetId="2" hidden="1">{#N/A,#N/A,FALSE,"단가표지"}</definedName>
    <definedName name="DFDASFGDASG" localSheetId="4" hidden="1">{#N/A,#N/A,FALSE,"단가표지"}</definedName>
    <definedName name="DFDASFGDASG" localSheetId="5" hidden="1">{#N/A,#N/A,FALSE,"단가표지"}</definedName>
    <definedName name="DFDASFGDASG" hidden="1">{#N/A,#N/A,FALSE,"단가표지"}</definedName>
    <definedName name="DFDF" localSheetId="3" hidden="1">{#N/A,#N/A,FALSE,"조골재"}</definedName>
    <definedName name="DFDF" localSheetId="1" hidden="1">{#N/A,#N/A,FALSE,"조골재"}</definedName>
    <definedName name="DFDF" localSheetId="2" hidden="1">{#N/A,#N/A,FALSE,"조골재"}</definedName>
    <definedName name="DFDF" localSheetId="4" hidden="1">{#N/A,#N/A,FALSE,"조골재"}</definedName>
    <definedName name="DFDF" localSheetId="5" hidden="1">{#N/A,#N/A,FALSE,"조골재"}</definedName>
    <definedName name="DFDF" hidden="1">{#N/A,#N/A,FALSE,"조골재"}</definedName>
    <definedName name="DFDFDF" localSheetId="3" hidden="1">{#N/A,#N/A,FALSE,"단가표지"}</definedName>
    <definedName name="DFDFDF" localSheetId="1" hidden="1">{#N/A,#N/A,FALSE,"단가표지"}</definedName>
    <definedName name="DFDFDF" localSheetId="2" hidden="1">{#N/A,#N/A,FALSE,"단가표지"}</definedName>
    <definedName name="DFDFDF" localSheetId="4" hidden="1">{#N/A,#N/A,FALSE,"단가표지"}</definedName>
    <definedName name="DFDFDF" localSheetId="5" hidden="1">{#N/A,#N/A,FALSE,"단가표지"}</definedName>
    <definedName name="DFDFDF" hidden="1">{#N/A,#N/A,FALSE,"단가표지"}</definedName>
    <definedName name="DFDSADFADSF" localSheetId="3" hidden="1">{#N/A,#N/A,FALSE,"2~8번"}</definedName>
    <definedName name="DFDSADFADSF" localSheetId="1" hidden="1">{#N/A,#N/A,FALSE,"2~8번"}</definedName>
    <definedName name="DFDSADFADSF" localSheetId="2" hidden="1">{#N/A,#N/A,FALSE,"2~8번"}</definedName>
    <definedName name="DFDSADFADSF" localSheetId="4" hidden="1">{#N/A,#N/A,FALSE,"2~8번"}</definedName>
    <definedName name="DFDSADFADSF" localSheetId="5" hidden="1">{#N/A,#N/A,FALSE,"2~8번"}</definedName>
    <definedName name="DFDSADFADSF" hidden="1">{#N/A,#N/A,FALSE,"2~8번"}</definedName>
    <definedName name="DFDSAFDFD" localSheetId="3" hidden="1">{#N/A,#N/A,FALSE,"부대1"}</definedName>
    <definedName name="DFDSAFDFD" localSheetId="1" hidden="1">{#N/A,#N/A,FALSE,"부대1"}</definedName>
    <definedName name="DFDSAFDFD" localSheetId="2" hidden="1">{#N/A,#N/A,FALSE,"부대1"}</definedName>
    <definedName name="DFDSAFDFD" localSheetId="4" hidden="1">{#N/A,#N/A,FALSE,"부대1"}</definedName>
    <definedName name="DFDSAFDFD" localSheetId="5" hidden="1">{#N/A,#N/A,FALSE,"부대1"}</definedName>
    <definedName name="DFDSAFDFD" hidden="1">{#N/A,#N/A,FALSE,"부대1"}</definedName>
    <definedName name="DFDSAFSFG" localSheetId="3" hidden="1">{#N/A,#N/A,FALSE,"구조2"}</definedName>
    <definedName name="DFDSAFSFG" localSheetId="1" hidden="1">{#N/A,#N/A,FALSE,"구조2"}</definedName>
    <definedName name="DFDSAFSFG" localSheetId="2" hidden="1">{#N/A,#N/A,FALSE,"구조2"}</definedName>
    <definedName name="DFDSAFSFG" localSheetId="4" hidden="1">{#N/A,#N/A,FALSE,"구조2"}</definedName>
    <definedName name="DFDSAFSFG" localSheetId="5" hidden="1">{#N/A,#N/A,FALSE,"구조2"}</definedName>
    <definedName name="DFDSAFSFG" hidden="1">{#N/A,#N/A,FALSE,"구조2"}</definedName>
    <definedName name="DFDSAGFDSAG" localSheetId="3" hidden="1">{#N/A,#N/A,FALSE,"혼합골재"}</definedName>
    <definedName name="DFDSAGFDSAG" localSheetId="1" hidden="1">{#N/A,#N/A,FALSE,"혼합골재"}</definedName>
    <definedName name="DFDSAGFDSAG" localSheetId="2" hidden="1">{#N/A,#N/A,FALSE,"혼합골재"}</definedName>
    <definedName name="DFDSAGFDSAG" localSheetId="4" hidden="1">{#N/A,#N/A,FALSE,"혼합골재"}</definedName>
    <definedName name="DFDSAGFDSAG" localSheetId="5" hidden="1">{#N/A,#N/A,FALSE,"혼합골재"}</definedName>
    <definedName name="DFDSAGFDSAG" hidden="1">{#N/A,#N/A,FALSE,"혼합골재"}</definedName>
    <definedName name="DFDSFD" localSheetId="3" hidden="1">{#N/A,#N/A,FALSE,"속도"}</definedName>
    <definedName name="DFDSFD" localSheetId="1" hidden="1">{#N/A,#N/A,FALSE,"속도"}</definedName>
    <definedName name="DFDSFD" localSheetId="2" hidden="1">{#N/A,#N/A,FALSE,"속도"}</definedName>
    <definedName name="DFDSFD" localSheetId="4" hidden="1">{#N/A,#N/A,FALSE,"속도"}</definedName>
    <definedName name="DFDSFD" localSheetId="5" hidden="1">{#N/A,#N/A,FALSE,"속도"}</definedName>
    <definedName name="DFDSFD" hidden="1">{#N/A,#N/A,FALSE,"속도"}</definedName>
    <definedName name="DFDSFDFDFD" localSheetId="3" hidden="1">{#N/A,#N/A,FALSE,"구조1"}</definedName>
    <definedName name="DFDSFDFDFD" localSheetId="1" hidden="1">{#N/A,#N/A,FALSE,"구조1"}</definedName>
    <definedName name="DFDSFDFDFD" localSheetId="2" hidden="1">{#N/A,#N/A,FALSE,"구조1"}</definedName>
    <definedName name="DFDSFDFDFD" localSheetId="4" hidden="1">{#N/A,#N/A,FALSE,"구조1"}</definedName>
    <definedName name="DFDSFDFDFD" localSheetId="5" hidden="1">{#N/A,#N/A,FALSE,"구조1"}</definedName>
    <definedName name="DFDSFDFDFD" hidden="1">{#N/A,#N/A,FALSE,"구조1"}</definedName>
    <definedName name="DFDSFDS" localSheetId="3" hidden="1">{#N/A,#N/A,FALSE,"부대2"}</definedName>
    <definedName name="DFDSFDS" localSheetId="1" hidden="1">{#N/A,#N/A,FALSE,"부대2"}</definedName>
    <definedName name="DFDSFDS" localSheetId="2" hidden="1">{#N/A,#N/A,FALSE,"부대2"}</definedName>
    <definedName name="DFDSFDS" localSheetId="4" hidden="1">{#N/A,#N/A,FALSE,"부대2"}</definedName>
    <definedName name="DFDSFDS" localSheetId="5" hidden="1">{#N/A,#N/A,FALSE,"부대2"}</definedName>
    <definedName name="DFDSFDS" hidden="1">{#N/A,#N/A,FALSE,"부대2"}</definedName>
    <definedName name="DFDSSF" localSheetId="3" hidden="1">{#N/A,#N/A,FALSE,"이정표"}</definedName>
    <definedName name="DFDSSF" localSheetId="1" hidden="1">{#N/A,#N/A,FALSE,"이정표"}</definedName>
    <definedName name="DFDSSF" localSheetId="2" hidden="1">{#N/A,#N/A,FALSE,"이정표"}</definedName>
    <definedName name="DFDSSF" localSheetId="4" hidden="1">{#N/A,#N/A,FALSE,"이정표"}</definedName>
    <definedName name="DFDSSF" localSheetId="5" hidden="1">{#N/A,#N/A,FALSE,"이정표"}</definedName>
    <definedName name="DFDSSF" hidden="1">{#N/A,#N/A,FALSE,"이정표"}</definedName>
    <definedName name="dfffffs" localSheetId="4">자재견적서!dfffffs</definedName>
    <definedName name="dfffffs">[0]!dfffffs</definedName>
    <definedName name="dffffs가로등" localSheetId="4">자재견적서!dffffs가로등</definedName>
    <definedName name="dffffs가로등">[0]!dffffs가로등</definedName>
    <definedName name="df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3" hidden="1">{#N/A,#N/A,FALSE,"운반시간"}</definedName>
    <definedName name="DFGADSGAFDG" localSheetId="1" hidden="1">{#N/A,#N/A,FALSE,"운반시간"}</definedName>
    <definedName name="DFGADSGAFDG" localSheetId="2" hidden="1">{#N/A,#N/A,FALSE,"운반시간"}</definedName>
    <definedName name="DFGADSGAFDG" localSheetId="4" hidden="1">{#N/A,#N/A,FALSE,"운반시간"}</definedName>
    <definedName name="DFGADSGAFDG" localSheetId="5" hidden="1">{#N/A,#N/A,FALSE,"운반시간"}</definedName>
    <definedName name="DFGADSGAFDG" hidden="1">{#N/A,#N/A,FALSE,"운반시간"}</definedName>
    <definedName name="dfggh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 localSheetId="4">자재견적서!dfs가로등</definedName>
    <definedName name="dfs가로등">[0]!dfs가로등</definedName>
    <definedName name="dfwer" localSheetId="4" hidden="1">{"'Firr(선)'!$AS$1:$AY$62","'Firr(사)'!$AS$1:$AY$62","'Firr(회)'!$AS$1:$AY$62","'Firr(선)'!$L$1:$V$62","'Firr(사)'!$L$1:$V$62","'Firr(회)'!$L$1:$V$62"}</definedName>
    <definedName name="dfwer" hidden="1">{"'Firr(선)'!$AS$1:$AY$62","'Firr(사)'!$AS$1:$AY$62","'Firr(회)'!$AS$1:$AY$62","'Firr(선)'!$L$1:$V$62","'Firr(사)'!$L$1:$V$62","'Firr(회)'!$L$1:$V$62"}</definedName>
    <definedName name="dfwer_1" localSheetId="4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 localSheetId="4">자재견적서!df가로등</definedName>
    <definedName name="df가로등">[0]!df가로등</definedName>
    <definedName name="D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localSheetId="4" hidden="1">{"'도면'!$G$62:$H$63","'도면'!$G$62:$H$63"}</definedName>
    <definedName name="DGDFFG" hidden="1">{"'도면'!$G$62:$H$63","'도면'!$G$62:$H$63"}</definedName>
    <definedName name="DGDFFG_1" localSheetId="4" hidden="1">{"'도면'!$G$62:$H$63","'도면'!$G$62:$H$63"}</definedName>
    <definedName name="DGDFFG_1" hidden="1">{"'도면'!$G$62:$H$63","'도면'!$G$62:$H$63"}</definedName>
    <definedName name="DGDFGFGDG" localSheetId="3" hidden="1">{#N/A,#N/A,FALSE,"배수1"}</definedName>
    <definedName name="DGDFGFGDG" localSheetId="1" hidden="1">{#N/A,#N/A,FALSE,"배수1"}</definedName>
    <definedName name="DGDFGFGDG" localSheetId="2" hidden="1">{#N/A,#N/A,FALSE,"배수1"}</definedName>
    <definedName name="DGDFGFGDG" localSheetId="4" hidden="1">{#N/A,#N/A,FALSE,"배수1"}</definedName>
    <definedName name="DGDFGFGDG" localSheetId="5" hidden="1">{#N/A,#N/A,FALSE,"배수1"}</definedName>
    <definedName name="DGDFGFGDG" hidden="1">{#N/A,#N/A,FALSE,"배수1"}</definedName>
    <definedName name="DGo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localSheetId="4" hidden="1">{"'신흥취수펌프 검토'!$M$2","'신흥취수펌프 검토'!$A$1:$AE$87"}</definedName>
    <definedName name="dkdkd" hidden="1">{"'신흥취수펌프 검토'!$M$2","'신흥취수펌프 검토'!$A$1:$AE$87"}</definedName>
    <definedName name="dkdkd_1" localSheetId="4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3" hidden="1">{#N/A,#N/A,FALSE,"포장1";#N/A,#N/A,FALSE,"포장1"}</definedName>
    <definedName name="DSA" localSheetId="1" hidden="1">{#N/A,#N/A,FALSE,"포장1";#N/A,#N/A,FALSE,"포장1"}</definedName>
    <definedName name="DSA" localSheetId="2" hidden="1">{#N/A,#N/A,FALSE,"포장1";#N/A,#N/A,FALSE,"포장1"}</definedName>
    <definedName name="DSA" localSheetId="4" hidden="1">{#N/A,#N/A,FALSE,"포장1";#N/A,#N/A,FALSE,"포장1"}</definedName>
    <definedName name="DSA" localSheetId="5" hidden="1">{#N/A,#N/A,FALSE,"포장1";#N/A,#N/A,FALSE,"포장1"}</definedName>
    <definedName name="DSA" hidden="1">{#N/A,#N/A,FALSE,"포장1";#N/A,#N/A,FALSE,"포장1"}</definedName>
    <definedName name="dsaf" localSheetId="3" hidden="1">{#N/A,#N/A,FALSE,"조골재"}</definedName>
    <definedName name="dsaf" localSheetId="1" hidden="1">{#N/A,#N/A,FALSE,"조골재"}</definedName>
    <definedName name="dsaf" localSheetId="2" hidden="1">{#N/A,#N/A,FALSE,"조골재"}</definedName>
    <definedName name="dsaf" localSheetId="4" hidden="1">{#N/A,#N/A,FALSE,"조골재"}</definedName>
    <definedName name="dsaf" localSheetId="5" hidden="1">{#N/A,#N/A,FALSE,"조골재"}</definedName>
    <definedName name="dsaf" hidden="1">{#N/A,#N/A,FALSE,"조골재"}</definedName>
    <definedName name="DSF" localSheetId="3" hidden="1">{#N/A,#N/A,FALSE,"골재소요량";#N/A,#N/A,FALSE,"골재소요량"}</definedName>
    <definedName name="DSF" localSheetId="1" hidden="1">{#N/A,#N/A,FALSE,"골재소요량";#N/A,#N/A,FALSE,"골재소요량"}</definedName>
    <definedName name="DSF" localSheetId="2" hidden="1">{#N/A,#N/A,FALSE,"골재소요량";#N/A,#N/A,FALSE,"골재소요량"}</definedName>
    <definedName name="DSF" localSheetId="4" hidden="1">{#N/A,#N/A,FALSE,"골재소요량";#N/A,#N/A,FALSE,"골재소요량"}</definedName>
    <definedName name="DSF" localSheetId="5" hidden="1">{#N/A,#N/A,FALSE,"골재소요량";#N/A,#N/A,FALSE,"골재소요량"}</definedName>
    <definedName name="DSF" hidden="1">{#N/A,#N/A,FALSE,"골재소요량";#N/A,#N/A,FALSE,"골재소요량"}</definedName>
    <definedName name="dtrhgnb" localSheetId="3" hidden="1">{#N/A,#N/A,FALSE,"2~8번"}</definedName>
    <definedName name="dtrhgnb" localSheetId="1" hidden="1">{#N/A,#N/A,FALSE,"2~8번"}</definedName>
    <definedName name="dtrhgnb" localSheetId="2" hidden="1">{#N/A,#N/A,FALSE,"2~8번"}</definedName>
    <definedName name="dtrhgnb" localSheetId="4" hidden="1">{#N/A,#N/A,FALSE,"2~8번"}</definedName>
    <definedName name="dtrhgnb" localSheetId="5" hidden="1">{#N/A,#N/A,FALSE,"2~8번"}</definedName>
    <definedName name="dtrhgnb" hidden="1">{#N/A,#N/A,FALSE,"2~8번"}</definedName>
    <definedName name="DW" localSheetId="3" hidden="1">{#N/A,#N/A,FALSE,"배수2"}</definedName>
    <definedName name="DW" localSheetId="1" hidden="1">{#N/A,#N/A,FALSE,"배수2"}</definedName>
    <definedName name="DW" localSheetId="2" hidden="1">{#N/A,#N/A,FALSE,"배수2"}</definedName>
    <definedName name="DW" localSheetId="4" hidden="1">{#N/A,#N/A,FALSE,"배수2"}</definedName>
    <definedName name="DW" localSheetId="5" hidden="1">{#N/A,#N/A,FALSE,"배수2"}</definedName>
    <definedName name="DW" hidden="1">{#N/A,#N/A,FALSE,"배수2"}</definedName>
    <definedName name="ee" localSheetId="3" hidden="1">{#N/A,#N/A,FALSE,"단가표지"}</definedName>
    <definedName name="ee" localSheetId="1" hidden="1">{#N/A,#N/A,FALSE,"단가표지"}</definedName>
    <definedName name="ee" localSheetId="2" hidden="1">{#N/A,#N/A,FALSE,"단가표지"}</definedName>
    <definedName name="ee" localSheetId="4" hidden="1">{#N/A,#N/A,FALSE,"단가표지"}</definedName>
    <definedName name="ee" localSheetId="5" hidden="1">{#N/A,#N/A,FALSE,"단가표지"}</definedName>
    <definedName name="ee" hidden="1">{#N/A,#N/A,FALSE,"단가표지"}</definedName>
    <definedName name="EEEEE" localSheetId="4" hidden="1">{"'도면'!$G$62:$H$63","'도면'!$G$62:$H$63"}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localSheetId="4" hidden="1">{"'Firr(선)'!$AS$1:$AY$62","'Firr(사)'!$AS$1:$AY$62","'Firr(회)'!$AS$1:$AY$62","'Firr(선)'!$L$1:$V$62","'Firr(사)'!$L$1:$V$62","'Firr(회)'!$L$1:$V$62"}</definedName>
    <definedName name="ewq" hidden="1">{"'Firr(선)'!$AS$1:$AY$62","'Firr(사)'!$AS$1:$AY$62","'Firr(회)'!$AS$1:$AY$62","'Firr(선)'!$L$1:$V$62","'Firr(사)'!$L$1:$V$62","'Firr(회)'!$L$1:$V$62"}</definedName>
    <definedName name="ewq_1" localSheetId="4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3" hidden="1">{#N/A,#N/A,FALSE,"포장1";#N/A,#N/A,FALSE,"포장1"}</definedName>
    <definedName name="FDGDFAGFD" localSheetId="1" hidden="1">{#N/A,#N/A,FALSE,"포장1";#N/A,#N/A,FALSE,"포장1"}</definedName>
    <definedName name="FDGDFAGFD" localSheetId="2" hidden="1">{#N/A,#N/A,FALSE,"포장1";#N/A,#N/A,FALSE,"포장1"}</definedName>
    <definedName name="FDGDFAGFD" localSheetId="4" hidden="1">{#N/A,#N/A,FALSE,"포장1";#N/A,#N/A,FALSE,"포장1"}</definedName>
    <definedName name="FDGDFAGFD" localSheetId="5" hidden="1">{#N/A,#N/A,FALSE,"포장1";#N/A,#N/A,FALSE,"포장1"}</definedName>
    <definedName name="FDGDFAGFD" hidden="1">{#N/A,#N/A,FALSE,"포장1";#N/A,#N/A,FALSE,"포장1"}</definedName>
    <definedName name="fdgfdg" localSheetId="3" hidden="1">{#N/A,#N/A,FALSE,"2~8번"}</definedName>
    <definedName name="fdgfdg" localSheetId="1" hidden="1">{#N/A,#N/A,FALSE,"2~8번"}</definedName>
    <definedName name="fdgfdg" localSheetId="2" hidden="1">{#N/A,#N/A,FALSE,"2~8번"}</definedName>
    <definedName name="fdgfdg" localSheetId="4" hidden="1">{#N/A,#N/A,FALSE,"2~8번"}</definedName>
    <definedName name="fdgfdg" localSheetId="5" hidden="1">{#N/A,#N/A,FALSE,"2~8번"}</definedName>
    <definedName name="fdgfdg" hidden="1">{#N/A,#N/A,FALSE,"2~8번"}</definedName>
    <definedName name="fdgfgf" localSheetId="3" hidden="1">{#N/A,#N/A,FALSE,"운반시간"}</definedName>
    <definedName name="fdgfgf" localSheetId="1" hidden="1">{#N/A,#N/A,FALSE,"운반시간"}</definedName>
    <definedName name="fdgfgf" localSheetId="2" hidden="1">{#N/A,#N/A,FALSE,"운반시간"}</definedName>
    <definedName name="fdgfgf" localSheetId="4" hidden="1">{#N/A,#N/A,FALSE,"운반시간"}</definedName>
    <definedName name="fdgfgf" localSheetId="5" hidden="1">{#N/A,#N/A,FALSE,"운반시간"}</definedName>
    <definedName name="fdgfgf" hidden="1">{#N/A,#N/A,FALSE,"운반시간"}</definedName>
    <definedName name="ffffff" localSheetId="3" hidden="1">{#N/A,#N/A,FALSE,"조골재"}</definedName>
    <definedName name="ffffff" localSheetId="1" hidden="1">{#N/A,#N/A,FALSE,"조골재"}</definedName>
    <definedName name="ffffff" localSheetId="2" hidden="1">{#N/A,#N/A,FALSE,"조골재"}</definedName>
    <definedName name="ffffff" localSheetId="4" hidden="1">{#N/A,#N/A,FALSE,"조골재"}</definedName>
    <definedName name="ffffff" localSheetId="5" hidden="1">{#N/A,#N/A,FALSE,"조골재"}</definedName>
    <definedName name="ffffff" hidden="1">{#N/A,#N/A,FALSE,"조골재"}</definedName>
    <definedName name="FGDAG" localSheetId="3" hidden="1">{#N/A,#N/A,FALSE,"포장2"}</definedName>
    <definedName name="FGDAG" localSheetId="1" hidden="1">{#N/A,#N/A,FALSE,"포장2"}</definedName>
    <definedName name="FGDAG" localSheetId="2" hidden="1">{#N/A,#N/A,FALSE,"포장2"}</definedName>
    <definedName name="FGDAG" localSheetId="4" hidden="1">{#N/A,#N/A,FALSE,"포장2"}</definedName>
    <definedName name="FGDAG" localSheetId="5" hidden="1">{#N/A,#N/A,FALSE,"포장2"}</definedName>
    <definedName name="FGDAG" hidden="1">{#N/A,#N/A,FALSE,"포장2"}</definedName>
    <definedName name="FGDAGFG" localSheetId="3" hidden="1">{#N/A,#N/A,FALSE,"혼합골재"}</definedName>
    <definedName name="FGDAGFG" localSheetId="1" hidden="1">{#N/A,#N/A,FALSE,"혼합골재"}</definedName>
    <definedName name="FGDAGFG" localSheetId="2" hidden="1">{#N/A,#N/A,FALSE,"혼합골재"}</definedName>
    <definedName name="FGDAGFG" localSheetId="4" hidden="1">{#N/A,#N/A,FALSE,"혼합골재"}</definedName>
    <definedName name="FGDAGFG" localSheetId="5" hidden="1">{#N/A,#N/A,FALSE,"혼합골재"}</definedName>
    <definedName name="FGDAGFG" hidden="1">{#N/A,#N/A,FALSE,"혼합골재"}</definedName>
    <definedName name="fgfadgf" localSheetId="3" hidden="1">{#N/A,#N/A,FALSE,"혼합골재"}</definedName>
    <definedName name="fgfadgf" localSheetId="1" hidden="1">{#N/A,#N/A,FALSE,"혼합골재"}</definedName>
    <definedName name="fgfadgf" localSheetId="2" hidden="1">{#N/A,#N/A,FALSE,"혼합골재"}</definedName>
    <definedName name="fgfadgf" localSheetId="4" hidden="1">{#N/A,#N/A,FALSE,"혼합골재"}</definedName>
    <definedName name="fgfadgf" localSheetId="5" hidden="1">{#N/A,#N/A,FALSE,"혼합골재"}</definedName>
    <definedName name="fgfadgf" hidden="1">{#N/A,#N/A,FALSE,"혼합골재"}</definedName>
    <definedName name="FGFDG" localSheetId="3" hidden="1">{#N/A,#N/A,FALSE,"표지목차"}</definedName>
    <definedName name="FGFDG" localSheetId="1" hidden="1">{#N/A,#N/A,FALSE,"표지목차"}</definedName>
    <definedName name="FGFDG" localSheetId="2" hidden="1">{#N/A,#N/A,FALSE,"표지목차"}</definedName>
    <definedName name="FGFDG" localSheetId="4" hidden="1">{#N/A,#N/A,FALSE,"표지목차"}</definedName>
    <definedName name="FGFDG" localSheetId="5" hidden="1">{#N/A,#N/A,FALSE,"표지목차"}</definedName>
    <definedName name="FGFDG" hidden="1">{#N/A,#N/A,FALSE,"표지목차"}</definedName>
    <definedName name="fgfdgffff" localSheetId="3" hidden="1">{#N/A,#N/A,FALSE,"부대2"}</definedName>
    <definedName name="fgfdgffff" localSheetId="1" hidden="1">{#N/A,#N/A,FALSE,"부대2"}</definedName>
    <definedName name="fgfdgffff" localSheetId="2" hidden="1">{#N/A,#N/A,FALSE,"부대2"}</definedName>
    <definedName name="fgfdgffff" localSheetId="4" hidden="1">{#N/A,#N/A,FALSE,"부대2"}</definedName>
    <definedName name="fgfdgffff" localSheetId="5" hidden="1">{#N/A,#N/A,FALSE,"부대2"}</definedName>
    <definedName name="fgfdgffff" hidden="1">{#N/A,#N/A,FALSE,"부대2"}</definedName>
    <definedName name="fgfdsgdfg" localSheetId="3" hidden="1">{#N/A,#N/A,FALSE,"혼합골재"}</definedName>
    <definedName name="fgfdsgdfg" localSheetId="1" hidden="1">{#N/A,#N/A,FALSE,"혼합골재"}</definedName>
    <definedName name="fgfdsgdfg" localSheetId="2" hidden="1">{#N/A,#N/A,FALSE,"혼합골재"}</definedName>
    <definedName name="fgfdsgdfg" localSheetId="4" hidden="1">{#N/A,#N/A,FALSE,"혼합골재"}</definedName>
    <definedName name="fgfdsgdfg" localSheetId="5" hidden="1">{#N/A,#N/A,FALSE,"혼합골재"}</definedName>
    <definedName name="fgfdsgdfg" hidden="1">{#N/A,#N/A,FALSE,"혼합골재"}</definedName>
    <definedName name="fghfdagfd" localSheetId="3" hidden="1">{#N/A,#N/A,FALSE,"표지목차"}</definedName>
    <definedName name="fghfdagfd" localSheetId="1" hidden="1">{#N/A,#N/A,FALSE,"표지목차"}</definedName>
    <definedName name="fghfdagfd" localSheetId="2" hidden="1">{#N/A,#N/A,FALSE,"표지목차"}</definedName>
    <definedName name="fghfdagfd" localSheetId="4" hidden="1">{#N/A,#N/A,FALSE,"표지목차"}</definedName>
    <definedName name="fghfdagfd" localSheetId="5" hidden="1">{#N/A,#N/A,FALSE,"표지목차"}</definedName>
    <definedName name="fghfdagfd" hidden="1">{#N/A,#N/A,FALSE,"표지목차"}</definedName>
    <definedName name="fhddg" localSheetId="3" hidden="1">{#N/A,#N/A,FALSE,"부대1"}</definedName>
    <definedName name="fhddg" localSheetId="1" hidden="1">{#N/A,#N/A,FALSE,"부대1"}</definedName>
    <definedName name="fhddg" localSheetId="2" hidden="1">{#N/A,#N/A,FALSE,"부대1"}</definedName>
    <definedName name="fhddg" localSheetId="4" hidden="1">{#N/A,#N/A,FALSE,"부대1"}</definedName>
    <definedName name="fhddg" localSheetId="5" hidden="1">{#N/A,#N/A,FALSE,"부대1"}</definedName>
    <definedName name="fhddg" hidden="1">{#N/A,#N/A,FALSE,"부대1"}</definedName>
    <definedName name="FJKSDJF" localSheetId="4" hidden="1">{"'도면'!$G$62:$H$63","'도면'!$G$62:$H$63"}</definedName>
    <definedName name="FJKSDJF" hidden="1">{"'도면'!$G$62:$H$63","'도면'!$G$62:$H$63"}</definedName>
    <definedName name="FS" localSheetId="3" hidden="1">{#N/A,#N/A,FALSE,"배수1"}</definedName>
    <definedName name="FS" localSheetId="1" hidden="1">{#N/A,#N/A,FALSE,"배수1"}</definedName>
    <definedName name="FS" localSheetId="2" hidden="1">{#N/A,#N/A,FALSE,"배수1"}</definedName>
    <definedName name="FS" localSheetId="4" hidden="1">{#N/A,#N/A,FALSE,"배수1"}</definedName>
    <definedName name="FS" localSheetId="5" hidden="1">{#N/A,#N/A,FALSE,"배수1"}</definedName>
    <definedName name="FS" hidden="1">{#N/A,#N/A,FALSE,"배수1"}</definedName>
    <definedName name="fx" localSheetId="3" hidden="1">{#N/A,#N/A,FALSE,"조골재"}</definedName>
    <definedName name="fx" localSheetId="1" hidden="1">{#N/A,#N/A,FALSE,"조골재"}</definedName>
    <definedName name="fx" localSheetId="2" hidden="1">{#N/A,#N/A,FALSE,"조골재"}</definedName>
    <definedName name="fx" localSheetId="4" hidden="1">{#N/A,#N/A,FALSE,"조골재"}</definedName>
    <definedName name="fx" localSheetId="5" hidden="1">{#N/A,#N/A,FALSE,"조골재"}</definedName>
    <definedName name="fx" hidden="1">{#N/A,#N/A,FALSE,"조골재"}</definedName>
    <definedName name="GDG" localSheetId="3" hidden="1">{#N/A,#N/A,FALSE,"포장2"}</definedName>
    <definedName name="GDG" localSheetId="1" hidden="1">{#N/A,#N/A,FALSE,"포장2"}</definedName>
    <definedName name="GDG" localSheetId="2" hidden="1">{#N/A,#N/A,FALSE,"포장2"}</definedName>
    <definedName name="GDG" localSheetId="4" hidden="1">{#N/A,#N/A,FALSE,"포장2"}</definedName>
    <definedName name="GDG" localSheetId="5" hidden="1">{#N/A,#N/A,FALSE,"포장2"}</definedName>
    <definedName name="GDG" hidden="1">{#N/A,#N/A,FALSE,"포장2"}</definedName>
    <definedName name="GDGFD" localSheetId="3" hidden="1">{#N/A,#N/A,FALSE,"배수1"}</definedName>
    <definedName name="GDGFD" localSheetId="1" hidden="1">{#N/A,#N/A,FALSE,"배수1"}</definedName>
    <definedName name="GDGFD" localSheetId="2" hidden="1">{#N/A,#N/A,FALSE,"배수1"}</definedName>
    <definedName name="GDGFD" localSheetId="4" hidden="1">{#N/A,#N/A,FALSE,"배수1"}</definedName>
    <definedName name="GDGFD" localSheetId="5" hidden="1">{#N/A,#N/A,FALSE,"배수1"}</definedName>
    <definedName name="GDGFD" hidden="1">{#N/A,#N/A,FALSE,"배수1"}</definedName>
    <definedName name="GFDG" localSheetId="3" hidden="1">{#N/A,#N/A,FALSE,"2~8번"}</definedName>
    <definedName name="GFDG" localSheetId="1" hidden="1">{#N/A,#N/A,FALSE,"2~8번"}</definedName>
    <definedName name="GFDG" localSheetId="2" hidden="1">{#N/A,#N/A,FALSE,"2~8번"}</definedName>
    <definedName name="GFDG" localSheetId="4" hidden="1">{#N/A,#N/A,FALSE,"2~8번"}</definedName>
    <definedName name="GFDG" localSheetId="5" hidden="1">{#N/A,#N/A,FALSE,"2~8번"}</definedName>
    <definedName name="GFDG" hidden="1">{#N/A,#N/A,FALSE,"2~8번"}</definedName>
    <definedName name="GFDGDFGFG" localSheetId="3" hidden="1">{#N/A,#N/A,FALSE,"혼합골재"}</definedName>
    <definedName name="GFDGDFGFG" localSheetId="1" hidden="1">{#N/A,#N/A,FALSE,"혼합골재"}</definedName>
    <definedName name="GFDGDFGFG" localSheetId="2" hidden="1">{#N/A,#N/A,FALSE,"혼합골재"}</definedName>
    <definedName name="GFDGDFGFG" localSheetId="4" hidden="1">{#N/A,#N/A,FALSE,"혼합골재"}</definedName>
    <definedName name="GFDGDFGFG" localSheetId="5" hidden="1">{#N/A,#N/A,FALSE,"혼합골재"}</definedName>
    <definedName name="GFDGDFGFG" hidden="1">{#N/A,#N/A,FALSE,"혼합골재"}</definedName>
    <definedName name="gfgdfg" hidden="1">[19]차액보증!#REF!</definedName>
    <definedName name="GFGFHGFHF" localSheetId="3" hidden="1">{#N/A,#N/A,FALSE,"토공2"}</definedName>
    <definedName name="GFGFHGFHF" localSheetId="1" hidden="1">{#N/A,#N/A,FALSE,"토공2"}</definedName>
    <definedName name="GFGFHGFHF" localSheetId="2" hidden="1">{#N/A,#N/A,FALSE,"토공2"}</definedName>
    <definedName name="GFGFHGFHF" localSheetId="4" hidden="1">{#N/A,#N/A,FALSE,"토공2"}</definedName>
    <definedName name="GFGFHGFHF" localSheetId="5" hidden="1">{#N/A,#N/A,FALSE,"토공2"}</definedName>
    <definedName name="GFGFHGFHF" hidden="1">{#N/A,#N/A,FALSE,"토공2"}</definedName>
    <definedName name="gfhgh" localSheetId="3" hidden="1">{#N/A,#N/A,FALSE,"배수2"}</definedName>
    <definedName name="gfhgh" localSheetId="1" hidden="1">{#N/A,#N/A,FALSE,"배수2"}</definedName>
    <definedName name="gfhgh" localSheetId="2" hidden="1">{#N/A,#N/A,FALSE,"배수2"}</definedName>
    <definedName name="gfhgh" localSheetId="4" hidden="1">{#N/A,#N/A,FALSE,"배수2"}</definedName>
    <definedName name="gfhgh" localSheetId="5" hidden="1">{#N/A,#N/A,FALSE,"배수2"}</definedName>
    <definedName name="gfhgh" hidden="1">{#N/A,#N/A,FALSE,"배수2"}</definedName>
    <definedName name="ggfhgfshgh" localSheetId="3" hidden="1">{#N/A,#N/A,FALSE,"포장2"}</definedName>
    <definedName name="ggfhgfshgh" localSheetId="1" hidden="1">{#N/A,#N/A,FALSE,"포장2"}</definedName>
    <definedName name="ggfhgfshgh" localSheetId="2" hidden="1">{#N/A,#N/A,FALSE,"포장2"}</definedName>
    <definedName name="ggfhgfshgh" localSheetId="4" hidden="1">{#N/A,#N/A,FALSE,"포장2"}</definedName>
    <definedName name="ggfhgfshgh" localSheetId="5" hidden="1">{#N/A,#N/A,FALSE,"포장2"}</definedName>
    <definedName name="ggfhgfshgh" hidden="1">{#N/A,#N/A,FALSE,"포장2"}</definedName>
    <definedName name="ggggg" localSheetId="3" hidden="1">{#N/A,#N/A,FALSE,"구조1"}</definedName>
    <definedName name="ggggg" localSheetId="1" hidden="1">{#N/A,#N/A,FALSE,"구조1"}</definedName>
    <definedName name="ggggg" localSheetId="2" hidden="1">{#N/A,#N/A,FALSE,"구조1"}</definedName>
    <definedName name="ggggg" localSheetId="4" hidden="1">{#N/A,#N/A,FALSE,"구조1"}</definedName>
    <definedName name="ggggg" localSheetId="5" hidden="1">{#N/A,#N/A,FALSE,"구조1"}</definedName>
    <definedName name="ggggg" hidden="1">{#N/A,#N/A,FALSE,"구조1"}</definedName>
    <definedName name="ghgfh" localSheetId="3" hidden="1">{#N/A,#N/A,FALSE,"포장2"}</definedName>
    <definedName name="ghgfh" localSheetId="1" hidden="1">{#N/A,#N/A,FALSE,"포장2"}</definedName>
    <definedName name="ghgfh" localSheetId="2" hidden="1">{#N/A,#N/A,FALSE,"포장2"}</definedName>
    <definedName name="ghgfh" localSheetId="4" hidden="1">{#N/A,#N/A,FALSE,"포장2"}</definedName>
    <definedName name="ghgfh" localSheetId="5" hidden="1">{#N/A,#N/A,FALSE,"포장2"}</definedName>
    <definedName name="ghgfh" hidden="1">{#N/A,#N/A,FALSE,"포장2"}</definedName>
    <definedName name="GJHGLI" localSheetId="3" hidden="1">{#N/A,#N/A,FALSE,"포장1";#N/A,#N/A,FALSE,"포장1"}</definedName>
    <definedName name="GJHGLI" localSheetId="1" hidden="1">{#N/A,#N/A,FALSE,"포장1";#N/A,#N/A,FALSE,"포장1"}</definedName>
    <definedName name="GJHGLI" localSheetId="2" hidden="1">{#N/A,#N/A,FALSE,"포장1";#N/A,#N/A,FALSE,"포장1"}</definedName>
    <definedName name="GJHGLI" localSheetId="4" hidden="1">{#N/A,#N/A,FALSE,"포장1";#N/A,#N/A,FALSE,"포장1"}</definedName>
    <definedName name="GJHGLI" localSheetId="5" hidden="1">{#N/A,#N/A,FALSE,"포장1";#N/A,#N/A,FALSE,"포장1"}</definedName>
    <definedName name="GJHGLI" hidden="1">{#N/A,#N/A,FALSE,"포장1";#N/A,#N/A,FALSE,"포장1"}</definedName>
    <definedName name="GS" localSheetId="3" hidden="1">{#N/A,#N/A,FALSE,"포장2"}</definedName>
    <definedName name="GS" localSheetId="1" hidden="1">{#N/A,#N/A,FALSE,"포장2"}</definedName>
    <definedName name="GS" localSheetId="2" hidden="1">{#N/A,#N/A,FALSE,"포장2"}</definedName>
    <definedName name="GS" localSheetId="4" hidden="1">{#N/A,#N/A,FALSE,"포장2"}</definedName>
    <definedName name="GS" localSheetId="5" hidden="1">{#N/A,#N/A,FALSE,"포장2"}</definedName>
    <definedName name="GS" hidden="1">{#N/A,#N/A,FALSE,"포장2"}</definedName>
    <definedName name="happy" localSheetId="4" hidden="1">{"'7'!$B$15:$D$32"}</definedName>
    <definedName name="happy" hidden="1">{"'7'!$B$15:$D$32"}</definedName>
    <definedName name="hgd" localSheetId="3" hidden="1">{#N/A,#N/A,FALSE,"배수2"}</definedName>
    <definedName name="hgd" localSheetId="1" hidden="1">{#N/A,#N/A,FALSE,"배수2"}</definedName>
    <definedName name="hgd" localSheetId="2" hidden="1">{#N/A,#N/A,FALSE,"배수2"}</definedName>
    <definedName name="hgd" localSheetId="4" hidden="1">{#N/A,#N/A,FALSE,"배수2"}</definedName>
    <definedName name="hgd" localSheetId="5" hidden="1">{#N/A,#N/A,FALSE,"배수2"}</definedName>
    <definedName name="hgd" hidden="1">{#N/A,#N/A,FALSE,"배수2"}</definedName>
    <definedName name="hg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localSheetId="4" hidden="1">{"'도면'!$G$62:$H$63","'도면'!$G$62:$H$63"}</definedName>
    <definedName name="hhhh_1" hidden="1">{"'도면'!$G$62:$H$63","'도면'!$G$62:$H$63"}</definedName>
    <definedName name="hhhhh" localSheetId="4" hidden="1">{"'도면'!$G$62:$H$63","'도면'!$G$62:$H$63"}</definedName>
    <definedName name="hhhhh" hidden="1">{"'도면'!$G$62:$H$63","'도면'!$G$62:$H$63"}</definedName>
    <definedName name="hhhhh_1" localSheetId="4" hidden="1">{"'도면'!$G$62:$H$63","'도면'!$G$62:$H$63"}</definedName>
    <definedName name="hhhhh_1" hidden="1">{"'도면'!$G$62:$H$63","'도면'!$G$62:$H$63"}</definedName>
    <definedName name="HHR" localSheetId="3" hidden="1">{#N/A,#N/A,FALSE,"포장2"}</definedName>
    <definedName name="HHR" localSheetId="1" hidden="1">{#N/A,#N/A,FALSE,"포장2"}</definedName>
    <definedName name="HHR" localSheetId="2" hidden="1">{#N/A,#N/A,FALSE,"포장2"}</definedName>
    <definedName name="HHR" localSheetId="4" hidden="1">{#N/A,#N/A,FALSE,"포장2"}</definedName>
    <definedName name="HHR" localSheetId="5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3" hidden="1">{"'공사부문'!$A$6:$A$32"}</definedName>
    <definedName name="HTML_Control" localSheetId="1" hidden="1">{"'공사부문'!$A$6:$A$32"}</definedName>
    <definedName name="HTML_Control" localSheetId="2" hidden="1">{"'공사부문'!$A$6:$A$32"}</definedName>
    <definedName name="HTML_Control" localSheetId="4" hidden="1">{"'공사부문'!$A$6:$A$32"}</definedName>
    <definedName name="HTML_Control" localSheetId="5" hidden="1">{"'Firr(선)'!$AS$1:$AY$62","'Firr(사)'!$AS$1:$AY$62","'Firr(회)'!$AS$1:$AY$62","'Firr(선)'!$L$1:$V$62","'Firr(사)'!$L$1:$V$62","'Firr(회)'!$L$1:$V$62"}</definedName>
    <definedName name="HTML_Control" hidden="1">{"'Firr(선)'!$AS$1:$AY$62","'Firr(사)'!$AS$1:$AY$62","'Firr(회)'!$AS$1:$AY$62","'Firr(선)'!$L$1:$V$62","'Firr(사)'!$L$1:$V$62","'Firr(회)'!$L$1:$V$62"}</definedName>
    <definedName name="HTML_Control_1" localSheetId="4" hidden="1">{"'Firr(선)'!$AS$1:$AY$62","'Firr(사)'!$AS$1:$AY$62","'Firr(회)'!$AS$1:$AY$62","'Firr(선)'!$L$1:$V$62","'Firr(사)'!$L$1:$V$62","'Firr(회)'!$L$1:$V$62"}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3" hidden="1">"공사부문"</definedName>
    <definedName name="HTML_Header" localSheetId="1" hidden="1">"공사부문"</definedName>
    <definedName name="HTML_Header" localSheetId="2" hidden="1">"공사부문"</definedName>
    <definedName name="HTML_Header" localSheetId="4" hidden="1">"공사부문"</definedName>
    <definedName name="HTML_Header" localSheetId="5" hidden="1">"8%"</definedName>
    <definedName name="HTML_Header" hidden="1">"8%"</definedName>
    <definedName name="HTML_LastUpdate" localSheetId="3" hidden="1">"98-04-27"</definedName>
    <definedName name="HTML_LastUpdate" localSheetId="1" hidden="1">"98-04-27"</definedName>
    <definedName name="HTML_LastUpdate" localSheetId="2" hidden="1">"98-04-27"</definedName>
    <definedName name="HTML_LastUpdate" localSheetId="4" hidden="1">"98-04-27"</definedName>
    <definedName name="HTML_LastUpdate" localSheetId="5" hidden="1">"2000-11-08"</definedName>
    <definedName name="HTML_LastUpdate" hidden="1">"2000-11-08"</definedName>
    <definedName name="HTML_LineAfter" hidden="1">FALSE</definedName>
    <definedName name="HTML_LineBefore" hidden="1">FALSE</definedName>
    <definedName name="HTML_Name" localSheetId="3" hidden="1">"김준곤"</definedName>
    <definedName name="HTML_Name" localSheetId="1" hidden="1">"김준곤"</definedName>
    <definedName name="HTML_Name" localSheetId="2" hidden="1">"김준곤"</definedName>
    <definedName name="HTML_Name" localSheetId="4" hidden="1">"김준곤"</definedName>
    <definedName name="HTML_Name" localSheetId="5" hidden="1">"이제찬"</definedName>
    <definedName name="HTML_Name" hidden="1">"이제찬"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"C:\WINNT\Profiles\Administrator\Personal\MyHTML.htm"</definedName>
    <definedName name="HTML_PathFile" localSheetId="1" hidden="1">"C:\WINNT\Profiles\Administrator\Personal\MyHTML.htm"</definedName>
    <definedName name="HTML_PathFile" localSheetId="2" hidden="1">"C:\WINNT\Profiles\Administrator\Personal\MyHTML.htm"</definedName>
    <definedName name="HTML_PathFile" localSheetId="4" hidden="1">"C:\WINNT\Profiles\Administrator\Personal\MyHTML.htm"</definedName>
    <definedName name="HTML_PathFile" localSheetId="5" hidden="1">"C:\My Documents\MyHTML.htm"</definedName>
    <definedName name="HTML_PathFile" hidden="1">"C:\My Documents\MyHTML.htm"</definedName>
    <definedName name="HTML_PathTemplate" hidden="1">"C:\USERS\JHW\Kwangju\Distribution-Analysis\HTMLTemp.htm"</definedName>
    <definedName name="HTML_Title" localSheetId="3" hidden="1">"시중노임단가"</definedName>
    <definedName name="HTML_Title" localSheetId="1" hidden="1">"시중노임단가"</definedName>
    <definedName name="HTML_Title" localSheetId="2" hidden="1">"시중노임단가"</definedName>
    <definedName name="HTML_Title" localSheetId="4" hidden="1">"시중노임단가"</definedName>
    <definedName name="HTML_Title" localSheetId="5" hidden="1">"Firrsrwd"</definedName>
    <definedName name="HTML_Title" hidden="1">"Firrsrwd"</definedName>
    <definedName name="HUJYUJUJ" localSheetId="4" hidden="1">{"'도면'!$G$62:$H$63","'도면'!$G$62:$H$63"}</definedName>
    <definedName name="HUJYUJUJ" hidden="1">{"'도면'!$G$62:$H$63","'도면'!$G$62:$H$63"}</definedName>
    <definedName name="HUJYUJUJ_1" localSheetId="4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3" hidden="1">{#N/A,#N/A,FALSE,"표지목차"}</definedName>
    <definedName name="IOIOIOIO" localSheetId="1" hidden="1">{#N/A,#N/A,FALSE,"표지목차"}</definedName>
    <definedName name="IOIOIOIO" localSheetId="2" hidden="1">{#N/A,#N/A,FALSE,"표지목차"}</definedName>
    <definedName name="IOIOIOIO" localSheetId="4" hidden="1">{#N/A,#N/A,FALSE,"표지목차"}</definedName>
    <definedName name="IOIOIOIO" localSheetId="5" hidden="1">{#N/A,#N/A,FALSE,"표지목차"}</definedName>
    <definedName name="IOIOIOIO" hidden="1">{#N/A,#N/A,FALSE,"표지목차"}</definedName>
    <definedName name="JJJ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3" hidden="1">{#N/A,#N/A,FALSE,"포장1";#N/A,#N/A,FALSE,"포장1"}</definedName>
    <definedName name="JKJKJKJK" localSheetId="1" hidden="1">{#N/A,#N/A,FALSE,"포장1";#N/A,#N/A,FALSE,"포장1"}</definedName>
    <definedName name="JKJKJKJK" localSheetId="2" hidden="1">{#N/A,#N/A,FALSE,"포장1";#N/A,#N/A,FALSE,"포장1"}</definedName>
    <definedName name="JKJKJKJK" localSheetId="4" hidden="1">{#N/A,#N/A,FALSE,"포장1";#N/A,#N/A,FALSE,"포장1"}</definedName>
    <definedName name="JKJKJKJK" localSheetId="5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localSheetId="4" hidden="1">{"'도면'!$G$62:$H$63","'도면'!$G$62:$H$63"}</definedName>
    <definedName name="juhouho" hidden="1">{"'도면'!$G$62:$H$63","'도면'!$G$62:$H$63"}</definedName>
    <definedName name="juhouho_1" localSheetId="4" hidden="1">{"'도면'!$G$62:$H$63","'도면'!$G$62:$H$63"}</definedName>
    <definedName name="juhouho_1" hidden="1">{"'도면'!$G$62:$H$63","'도면'!$G$62:$H$63"}</definedName>
    <definedName name="k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3" hidden="1">{#N/A,#N/A,FALSE,"2~8번"}</definedName>
    <definedName name="khl" localSheetId="1" hidden="1">{#N/A,#N/A,FALSE,"2~8번"}</definedName>
    <definedName name="khl" localSheetId="2" hidden="1">{#N/A,#N/A,FALSE,"2~8번"}</definedName>
    <definedName name="khl" localSheetId="4" hidden="1">{#N/A,#N/A,FALSE,"2~8번"}</definedName>
    <definedName name="khl" localSheetId="5" hidden="1">{#N/A,#N/A,FALSE,"2~8번"}</definedName>
    <definedName name="khl" hidden="1">{#N/A,#N/A,FALSE,"2~8번"}</definedName>
    <definedName name="KIM" localSheetId="4" hidden="1">{"'도면'!$G$62:$H$63","'도면'!$G$62:$H$63"}</definedName>
    <definedName name="KIM" hidden="1">{"'도면'!$G$62:$H$63","'도면'!$G$62:$H$63"}</definedName>
    <definedName name="KLLKLKLK" localSheetId="3" hidden="1">{#N/A,#N/A,FALSE,"포장2"}</definedName>
    <definedName name="KLLKLKLK" localSheetId="1" hidden="1">{#N/A,#N/A,FALSE,"포장2"}</definedName>
    <definedName name="KLLKLKLK" localSheetId="2" hidden="1">{#N/A,#N/A,FALSE,"포장2"}</definedName>
    <definedName name="KLLKLKLK" localSheetId="4" hidden="1">{#N/A,#N/A,FALSE,"포장2"}</definedName>
    <definedName name="KLLKLKLK" localSheetId="5" hidden="1">{#N/A,#N/A,FALSE,"포장2"}</definedName>
    <definedName name="KLLKLKLK" hidden="1">{#N/A,#N/A,FALSE,"포장2"}</definedName>
    <definedName name="KO">'[23]D-RMIL'!$B$7:$C$19</definedName>
    <definedName name="ktf" localSheetId="3" hidden="1">#REF!</definedName>
    <definedName name="ktf" localSheetId="1" hidden="1">#REF!</definedName>
    <definedName name="ktf" localSheetId="2" hidden="1">#REF!</definedName>
    <definedName name="ktf" localSheetId="4" hidden="1">#REF!</definedName>
    <definedName name="ktf" localSheetId="5" hidden="1">#REF!</definedName>
    <definedName name="ktf" hidden="1">#REF!</definedName>
    <definedName name="kty" localSheetId="3" hidden="1">#REF!</definedName>
    <definedName name="kty" localSheetId="1" hidden="1">#REF!</definedName>
    <definedName name="kty" localSheetId="2" hidden="1">#REF!</definedName>
    <definedName name="kty" localSheetId="4" hidden="1">#REF!</definedName>
    <definedName name="kty" localSheetId="5" hidden="1">#REF!</definedName>
    <definedName name="kty" hidden="1">#REF!</definedName>
    <definedName name="KYNGSADO" localSheetId="12">[24]!KYNGSADO</definedName>
    <definedName name="KYNGSADO" localSheetId="13">[24]!KYNGSADO</definedName>
    <definedName name="KYNGSADO">[24]!KYNGSADO</definedName>
    <definedName name="KYNGSAYL" localSheetId="12">[25]!KYNGSAYL</definedName>
    <definedName name="KYNGSAYL" localSheetId="13">[25]!KYNGSAYL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 localSheetId="12">[30]!Macro1</definedName>
    <definedName name="Macro1" localSheetId="13">[30]!Macro1</definedName>
    <definedName name="Macro1">[30]!Macro1</definedName>
    <definedName name="Macro10" localSheetId="12">[31]!Macro10</definedName>
    <definedName name="Macro10" localSheetId="13">[31]!Macro10</definedName>
    <definedName name="Macro10">[31]!Macro10</definedName>
    <definedName name="Macro11" localSheetId="12">[30]!Macro11</definedName>
    <definedName name="Macro11" localSheetId="13">[30]!Macro11</definedName>
    <definedName name="Macro11">[30]!Macro11</definedName>
    <definedName name="Macro12" localSheetId="12">[31]!Macro12</definedName>
    <definedName name="Macro12" localSheetId="13">[31]!Macro12</definedName>
    <definedName name="Macro12">[31]!Macro12</definedName>
    <definedName name="Macro13" localSheetId="12">[31]!Macro13</definedName>
    <definedName name="Macro13" localSheetId="13">[31]!Macro13</definedName>
    <definedName name="Macro13">[31]!Macro13</definedName>
    <definedName name="Macro14" localSheetId="12">[31]!Macro14</definedName>
    <definedName name="Macro14" localSheetId="13">[31]!Macro14</definedName>
    <definedName name="Macro14">[31]!Macro14</definedName>
    <definedName name="Macro2" localSheetId="12">[31]!Macro2</definedName>
    <definedName name="Macro2" localSheetId="13">[31]!Macro2</definedName>
    <definedName name="Macro2">[31]!Macro2</definedName>
    <definedName name="MACRO20" localSheetId="12">[11]!Macro2</definedName>
    <definedName name="MACRO20" localSheetId="13">[11]!Macro2</definedName>
    <definedName name="MACRO20">[11]!Macro2</definedName>
    <definedName name="Macro3" localSheetId="12">[30]!Macro3</definedName>
    <definedName name="Macro3" localSheetId="13">[30]!Macro3</definedName>
    <definedName name="Macro3">[30]!Macro3</definedName>
    <definedName name="Macro4" localSheetId="12">[30]!Macro4</definedName>
    <definedName name="Macro4" localSheetId="13">[30]!Macro4</definedName>
    <definedName name="Macro4">[30]!Macro4</definedName>
    <definedName name="Macro5" localSheetId="12">[31]!Macro5</definedName>
    <definedName name="Macro5" localSheetId="13">[31]!Macro5</definedName>
    <definedName name="Macro5">[31]!Macro5</definedName>
    <definedName name="Macro6" localSheetId="12">[31]!Macro6</definedName>
    <definedName name="Macro6" localSheetId="13">[31]!Macro6</definedName>
    <definedName name="Macro6">[31]!Macro6</definedName>
    <definedName name="Macro7" localSheetId="12">[31]!Macro7</definedName>
    <definedName name="Macro7" localSheetId="13">[31]!Macro7</definedName>
    <definedName name="Macro7">[31]!Macro7</definedName>
    <definedName name="Macro8" localSheetId="12">[31]!Macro8</definedName>
    <definedName name="Macro8" localSheetId="13">[31]!Macro8</definedName>
    <definedName name="Macro8">[31]!Macro8</definedName>
    <definedName name="Macro9" localSheetId="12">[31]!Macro9</definedName>
    <definedName name="Macro9" localSheetId="13">[31]!Macro9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 localSheetId="4">자재견적서!NNNNN</definedName>
    <definedName name="NNNNN">[0]!NNNNN</definedName>
    <definedName name="NOMU">[33]NOMUBI!$B$3:$H$39</definedName>
    <definedName name="OOOO" localSheetId="4" hidden="1">{"'도면'!$G$62:$H$63","'도면'!$G$62:$H$63"}</definedName>
    <definedName name="OOOO" hidden="1">{"'도면'!$G$62:$H$63","'도면'!$G$62:$H$63"}</definedName>
    <definedName name="OOOO_1" localSheetId="4" hidden="1">{"'도면'!$G$62:$H$63","'도면'!$G$62:$H$63"}</definedName>
    <definedName name="OOOO_1" hidden="1">{"'도면'!$G$62:$H$63","'도면'!$G$62:$H$63"}</definedName>
    <definedName name="PBL" localSheetId="4" hidden="1">{"'Firr(선)'!$AS$1:$AY$62","'Firr(사)'!$AS$1:$AY$62","'Firr(회)'!$AS$1:$AY$62","'Firr(선)'!$L$1:$V$62","'Firr(사)'!$L$1:$V$62","'Firr(회)'!$L$1:$V$62"}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localSheetId="4" hidden="1">{"'도면'!$G$62:$H$63","'도면'!$G$62:$H$63"}</definedName>
    <definedName name="PPPPP" hidden="1">{"'도면'!$G$62:$H$63","'도면'!$G$62:$H$63"}</definedName>
    <definedName name="PPPPP_1" localSheetId="4" hidden="1">{"'도면'!$G$62:$H$63","'도면'!$G$62:$H$63"}</definedName>
    <definedName name="PPPPP_1" hidden="1">{"'도면'!$G$62:$H$63","'도면'!$G$62:$H$63"}</definedName>
    <definedName name="_xlnm.Print_Area" localSheetId="12">#REF!</definedName>
    <definedName name="_xlnm.Print_Area" localSheetId="0">견적서!$B$2:$AP$40</definedName>
    <definedName name="_xlnm.Print_Area" localSheetId="3">'내역서(1000)'!$B$1:$O$269</definedName>
    <definedName name="_xlnm.Print_Area" localSheetId="1">'내역서(600)'!$B$1:$O$243</definedName>
    <definedName name="_xlnm.Print_Area" localSheetId="2">'내역서(700)'!$B$1:$O$243</definedName>
    <definedName name="_xlnm.Print_Area" localSheetId="4">자재견적서!$B$2:$AI$64</definedName>
    <definedName name="_xlnm.Print_Area" localSheetId="13">#REF!</definedName>
    <definedName name="_xlnm.Print_Area">#REF!</definedName>
    <definedName name="_xlnm.Print_Titles" localSheetId="12">KP접합!$1:$3</definedName>
    <definedName name="_xlnm.Print_Titles" localSheetId="14">경비!$1:$2</definedName>
    <definedName name="_xlnm.Print_Titles" localSheetId="3">'내역서(1000)'!$20:$21</definedName>
    <definedName name="_xlnm.Print_Titles" localSheetId="1">'내역서(600)'!$20:$21</definedName>
    <definedName name="_xlnm.Print_Titles" localSheetId="2">'내역서(700)'!$20:$21</definedName>
    <definedName name="_xlnm.Print_Titles" localSheetId="13">잡철물!$1:$3</definedName>
    <definedName name="_xlnm.Print_Titles" localSheetId="15">전역변수!$1:$2</definedName>
    <definedName name="_xlnm.Print_Titles" localSheetId="7">중기기초자료!$1:$2</definedName>
    <definedName name="_xlnm.Print_Titles" localSheetId="6">[34]노임!$1:$2</definedName>
    <definedName name="_xlnm.Print_Titles" localSheetId="5">중기사용료목록!$1:$2</definedName>
    <definedName name="_xlnm.Print_Titles" localSheetId="16">중기전역변수!$1:$2</definedName>
    <definedName name="_xlnm.Print_Titles">#N/A</definedName>
    <definedName name="PROJ">[12]LEGEND!$D$4</definedName>
    <definedName name="q00" localSheetId="3" hidden="1">{#N/A,#N/A,FALSE,"운반시간"}</definedName>
    <definedName name="q00" localSheetId="1" hidden="1">{#N/A,#N/A,FALSE,"운반시간"}</definedName>
    <definedName name="q00" localSheetId="2" hidden="1">{#N/A,#N/A,FALSE,"운반시간"}</definedName>
    <definedName name="q00" localSheetId="4" hidden="1">{#N/A,#N/A,FALSE,"운반시간"}</definedName>
    <definedName name="q00" localSheetId="5" hidden="1">{#N/A,#N/A,FALSE,"운반시간"}</definedName>
    <definedName name="q00" hidden="1">{#N/A,#N/A,FALSE,"운반시간"}</definedName>
    <definedName name="Q3WEE" localSheetId="3" hidden="1">{#N/A,#N/A,FALSE,"조골재"}</definedName>
    <definedName name="Q3WEE" localSheetId="1" hidden="1">{#N/A,#N/A,FALSE,"조골재"}</definedName>
    <definedName name="Q3WEE" localSheetId="2" hidden="1">{#N/A,#N/A,FALSE,"조골재"}</definedName>
    <definedName name="Q3WEE" localSheetId="4" hidden="1">{#N/A,#N/A,FALSE,"조골재"}</definedName>
    <definedName name="Q3WEE" localSheetId="5" hidden="1">{#N/A,#N/A,FALSE,"조골재"}</definedName>
    <definedName name="Q3WEE" hidden="1">{#N/A,#N/A,FALSE,"조골재"}</definedName>
    <definedName name="QQ" localSheetId="4" hidden="1">{"'도면'!$G$62:$H$63","'도면'!$G$62:$H$63"}</definedName>
    <definedName name="QQ" hidden="1">{"'도면'!$G$62:$H$63","'도면'!$G$62:$H$63"}</definedName>
    <definedName name="qqqqq" localSheetId="4" hidden="1">{"'도면'!$G$62:$H$63","'도면'!$G$62:$H$63"}</definedName>
    <definedName name="qqqqq" hidden="1">{"'도면'!$G$62:$H$63","'도면'!$G$62:$H$63"}</definedName>
    <definedName name="qqqqq_1" localSheetId="4" hidden="1">{"'도면'!$G$62:$H$63","'도면'!$G$62:$H$63"}</definedName>
    <definedName name="qqqqq_1" hidden="1">{"'도면'!$G$62:$H$63","'도면'!$G$62:$H$63"}</definedName>
    <definedName name="qqqqqq" localSheetId="4" hidden="1">{"'도면'!$G$62:$H$63","'도면'!$G$62:$H$63"}</definedName>
    <definedName name="qqqqqq" hidden="1">{"'도면'!$G$62:$H$63","'도면'!$G$62:$H$63"}</definedName>
    <definedName name="qqqqqq_1" localSheetId="4" hidden="1">{"'도면'!$G$62:$H$63","'도면'!$G$62:$H$63"}</definedName>
    <definedName name="qqqqqq_1" hidden="1">{"'도면'!$G$62:$H$63","'도면'!$G$62:$H$63"}</definedName>
    <definedName name="qsdf" localSheetId="4" hidden="1">{"'Firr(선)'!$AS$1:$AY$62","'Firr(사)'!$AS$1:$AY$62","'Firr(회)'!$AS$1:$AY$62","'Firr(선)'!$L$1:$V$62","'Firr(사)'!$L$1:$V$62","'Firr(회)'!$L$1:$V$62"}</definedName>
    <definedName name="qsdf" hidden="1">{"'Firr(선)'!$AS$1:$AY$62","'Firr(사)'!$AS$1:$AY$62","'Firr(회)'!$AS$1:$AY$62","'Firr(선)'!$L$1:$V$62","'Firr(사)'!$L$1:$V$62","'Firr(회)'!$L$1:$V$62"}</definedName>
    <definedName name="qsdf_1" localSheetId="4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3" hidden="1">{#N/A,#N/A,FALSE,"단가표지"}</definedName>
    <definedName name="qw" localSheetId="1" hidden="1">{#N/A,#N/A,FALSE,"단가표지"}</definedName>
    <definedName name="qw" localSheetId="2" hidden="1">{#N/A,#N/A,FALSE,"단가표지"}</definedName>
    <definedName name="qw" localSheetId="4" hidden="1">{#N/A,#N/A,FALSE,"단가표지"}</definedName>
    <definedName name="qw" localSheetId="5" hidden="1">{#N/A,#N/A,FALSE,"단가표지"}</definedName>
    <definedName name="qw" hidden="1">{#N/A,#N/A,FALSE,"단가표지"}</definedName>
    <definedName name="QWQ" localSheetId="3" hidden="1">{#N/A,#N/A,FALSE,"배수2"}</definedName>
    <definedName name="QWQ" localSheetId="1" hidden="1">{#N/A,#N/A,FALSE,"배수2"}</definedName>
    <definedName name="QWQ" localSheetId="2" hidden="1">{#N/A,#N/A,FALSE,"배수2"}</definedName>
    <definedName name="QWQ" localSheetId="4" hidden="1">{#N/A,#N/A,FALSE,"배수2"}</definedName>
    <definedName name="QWQ" localSheetId="5" hidden="1">{#N/A,#N/A,FALSE,"배수2"}</definedName>
    <definedName name="QWQ" hidden="1">{#N/A,#N/A,FALSE,"배수2"}</definedName>
    <definedName name="rhsk" localSheetId="4">자재견적서!rhsk</definedName>
    <definedName name="rhsk">[0]!rhsk</definedName>
    <definedName name="RR" localSheetId="4" hidden="1">{"'7'!$B$15:$D$32"}</definedName>
    <definedName name="RR" hidden="1">{"'7'!$B$15:$D$32"}</definedName>
    <definedName name="RRR" localSheetId="4" hidden="1">{"'7'!$B$15:$D$32"}</definedName>
    <definedName name="RRR" hidden="1">{"'7'!$B$15:$D$32"}</definedName>
    <definedName name="RRTRENMKJKK" localSheetId="4" hidden="1">{"'도면'!$G$62:$H$63","'도면'!$G$62:$H$63"}</definedName>
    <definedName name="RRTRENMKJKK" hidden="1">{"'도면'!$G$62:$H$63","'도면'!$G$62:$H$63"}</definedName>
    <definedName name="RRTRENMKJKK_1" localSheetId="4" hidden="1">{"'도면'!$G$62:$H$63","'도면'!$G$62:$H$63"}</definedName>
    <definedName name="RRTRENMKJKK_1" hidden="1">{"'도면'!$G$62:$H$63","'도면'!$G$62:$H$63"}</definedName>
    <definedName name="SAAAA" localSheetId="4" hidden="1">{"'도면'!$G$62:$H$63","'도면'!$G$62:$H$63"}</definedName>
    <definedName name="SAAAA" hidden="1">{"'도면'!$G$62:$H$63","'도면'!$G$62:$H$63"}</definedName>
    <definedName name="SAAAA_1" localSheetId="4" hidden="1">{"'도면'!$G$62:$H$63","'도면'!$G$62:$H$63"}</definedName>
    <definedName name="SAAAA_1" hidden="1">{"'도면'!$G$62:$H$63","'도면'!$G$62:$H$63"}</definedName>
    <definedName name="SDAS" localSheetId="4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AS_1" localSheetId="4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3" hidden="1">{#N/A,#N/A,FALSE,"운반시간"}</definedName>
    <definedName name="SDCFG\" localSheetId="1" hidden="1">{#N/A,#N/A,FALSE,"운반시간"}</definedName>
    <definedName name="SDCFG\" localSheetId="2" hidden="1">{#N/A,#N/A,FALSE,"운반시간"}</definedName>
    <definedName name="SDCFG\" localSheetId="4" hidden="1">{#N/A,#N/A,FALSE,"운반시간"}</definedName>
    <definedName name="SDCFG\" localSheetId="5" hidden="1">{#N/A,#N/A,FALSE,"운반시간"}</definedName>
    <definedName name="SDCFG\" hidden="1">{#N/A,#N/A,FALSE,"운반시간"}</definedName>
    <definedName name="SDDFD" localSheetId="3" hidden="1">{#N/A,#N/A,FALSE,"배수1"}</definedName>
    <definedName name="SDDFD" localSheetId="1" hidden="1">{#N/A,#N/A,FALSE,"배수1"}</definedName>
    <definedName name="SDDFD" localSheetId="2" hidden="1">{#N/A,#N/A,FALSE,"배수1"}</definedName>
    <definedName name="SDDFD" localSheetId="4" hidden="1">{#N/A,#N/A,FALSE,"배수1"}</definedName>
    <definedName name="SDDFD" localSheetId="5" hidden="1">{#N/A,#N/A,FALSE,"배수1"}</definedName>
    <definedName name="SDDFD" hidden="1">{#N/A,#N/A,FALSE,"배수1"}</definedName>
    <definedName name="SDF" localSheetId="3" hidden="1">{#N/A,#N/A,FALSE,"혼합골재"}</definedName>
    <definedName name="SDF" localSheetId="1" hidden="1">{#N/A,#N/A,FALSE,"혼합골재"}</definedName>
    <definedName name="SDF" localSheetId="2" hidden="1">{#N/A,#N/A,FALSE,"혼합골재"}</definedName>
    <definedName name="SDF" localSheetId="4" hidden="1">{#N/A,#N/A,FALSE,"혼합골재"}</definedName>
    <definedName name="SDF" localSheetId="5" hidden="1">{#N/A,#N/A,FALSE,"혼합골재"}</definedName>
    <definedName name="SDF" hidden="1">{#N/A,#N/A,FALSE,"혼합골재"}</definedName>
    <definedName name="SDFDFD" localSheetId="3" hidden="1">{#N/A,#N/A,FALSE,"운반시간"}</definedName>
    <definedName name="SDFDFD" localSheetId="1" hidden="1">{#N/A,#N/A,FALSE,"운반시간"}</definedName>
    <definedName name="SDFDFD" localSheetId="2" hidden="1">{#N/A,#N/A,FALSE,"운반시간"}</definedName>
    <definedName name="SDFDFD" localSheetId="4" hidden="1">{#N/A,#N/A,FALSE,"운반시간"}</definedName>
    <definedName name="SDFDFD" localSheetId="5" hidden="1">{#N/A,#N/A,FALSE,"운반시간"}</definedName>
    <definedName name="SDFDFD" hidden="1">{#N/A,#N/A,FALSE,"운반시간"}</definedName>
    <definedName name="SDS" localSheetId="3" hidden="1">{#N/A,#N/A,FALSE,"2~8번"}</definedName>
    <definedName name="SDS" localSheetId="1" hidden="1">{#N/A,#N/A,FALSE,"2~8번"}</definedName>
    <definedName name="SDS" localSheetId="2" hidden="1">{#N/A,#N/A,FALSE,"2~8번"}</definedName>
    <definedName name="SDS" localSheetId="4" hidden="1">{#N/A,#N/A,FALSE,"2~8번"}</definedName>
    <definedName name="SDS" localSheetId="5" hidden="1">{#N/A,#N/A,FALSE,"2~8번"}</definedName>
    <definedName name="SDS" hidden="1">{#N/A,#N/A,FALSE,"2~8번"}</definedName>
    <definedName name="sdsdddd" localSheetId="3" hidden="1">{#N/A,#N/A,FALSE,"토공2"}</definedName>
    <definedName name="sdsdddd" localSheetId="1" hidden="1">{#N/A,#N/A,FALSE,"토공2"}</definedName>
    <definedName name="sdsdddd" localSheetId="2" hidden="1">{#N/A,#N/A,FALSE,"토공2"}</definedName>
    <definedName name="sdsdddd" localSheetId="4" hidden="1">{#N/A,#N/A,FALSE,"토공2"}</definedName>
    <definedName name="sdsdddd" localSheetId="5" hidden="1">{#N/A,#N/A,FALSE,"토공2"}</definedName>
    <definedName name="sdsdddd" hidden="1">{#N/A,#N/A,FALSE,"토공2"}</definedName>
    <definedName name="SFA" localSheetId="3" hidden="1">{#N/A,#N/A,FALSE,"포장1";#N/A,#N/A,FALSE,"포장1"}</definedName>
    <definedName name="SFA" localSheetId="1" hidden="1">{#N/A,#N/A,FALSE,"포장1";#N/A,#N/A,FALSE,"포장1"}</definedName>
    <definedName name="SFA" localSheetId="2" hidden="1">{#N/A,#N/A,FALSE,"포장1";#N/A,#N/A,FALSE,"포장1"}</definedName>
    <definedName name="SFA" localSheetId="4" hidden="1">{#N/A,#N/A,FALSE,"포장1";#N/A,#N/A,FALSE,"포장1"}</definedName>
    <definedName name="SFA" localSheetId="5" hidden="1">{#N/A,#N/A,FALSE,"포장1";#N/A,#N/A,FALSE,"포장1"}</definedName>
    <definedName name="SFA" hidden="1">{#N/A,#N/A,FALSE,"포장1";#N/A,#N/A,FALSE,"포장1"}</definedName>
    <definedName name="sfdbd" localSheetId="12">[11]!Macro9</definedName>
    <definedName name="sfdbd" localSheetId="13">[11]!Macro9</definedName>
    <definedName name="sfdbd">[11]!Macro9</definedName>
    <definedName name="sfggf" localSheetId="3" hidden="1">{#N/A,#N/A,FALSE,"배수1"}</definedName>
    <definedName name="sfggf" localSheetId="1" hidden="1">{#N/A,#N/A,FALSE,"배수1"}</definedName>
    <definedName name="sfggf" localSheetId="2" hidden="1">{#N/A,#N/A,FALSE,"배수1"}</definedName>
    <definedName name="sfggf" localSheetId="4" hidden="1">{#N/A,#N/A,FALSE,"배수1"}</definedName>
    <definedName name="sfggf" localSheetId="5" hidden="1">{#N/A,#N/A,FALSE,"배수1"}</definedName>
    <definedName name="sfggf" hidden="1">{#N/A,#N/A,FALSE,"배수1"}</definedName>
    <definedName name="SFSDFDSF" localSheetId="3" hidden="1">{#N/A,#N/A,FALSE,"운반시간"}</definedName>
    <definedName name="SFSDFDSF" localSheetId="1" hidden="1">{#N/A,#N/A,FALSE,"운반시간"}</definedName>
    <definedName name="SFSDFDSF" localSheetId="2" hidden="1">{#N/A,#N/A,FALSE,"운반시간"}</definedName>
    <definedName name="SFSDFDSF" localSheetId="4" hidden="1">{#N/A,#N/A,FALSE,"운반시간"}</definedName>
    <definedName name="SFSDFDSF" localSheetId="5" hidden="1">{#N/A,#N/A,FALSE,"운반시간"}</definedName>
    <definedName name="SFSDFDSF" hidden="1">{#N/A,#N/A,FALSE,"운반시간"}</definedName>
    <definedName name="SJS">[17]data!$P$4:$Q$13</definedName>
    <definedName name="sssss" localSheetId="3" hidden="1">{#N/A,#N/A,FALSE,"운반시간"}</definedName>
    <definedName name="sssss" localSheetId="1" hidden="1">{#N/A,#N/A,FALSE,"운반시간"}</definedName>
    <definedName name="sssss" localSheetId="2" hidden="1">{#N/A,#N/A,FALSE,"운반시간"}</definedName>
    <definedName name="sssss" localSheetId="4" hidden="1">{#N/A,#N/A,FALSE,"운반시간"}</definedName>
    <definedName name="sssss" localSheetId="5" hidden="1">{#N/A,#N/A,FALSE,"운반시간"}</definedName>
    <definedName name="sssss" hidden="1">{#N/A,#N/A,FALSE,"운반시간"}</definedName>
    <definedName name="tttt_1" localSheetId="4" hidden="1">{"'도면'!$G$62:$H$63","'도면'!$G$62:$H$63"}</definedName>
    <definedName name="tttt_1" hidden="1">{"'도면'!$G$62:$H$63","'도면'!$G$62:$H$63"}</definedName>
    <definedName name="tttttt" localSheetId="4" hidden="1">{"'도면'!$G$62:$H$63","'도면'!$G$62:$H$63"}</definedName>
    <definedName name="tttttt" hidden="1">{"'도면'!$G$62:$H$63","'도면'!$G$62:$H$63"}</definedName>
    <definedName name="tttttt_1" localSheetId="4" hidden="1">{"'도면'!$G$62:$H$63","'도면'!$G$62:$H$63"}</definedName>
    <definedName name="tttttt_1" hidden="1">{"'도면'!$G$62:$H$63","'도면'!$G$62:$H$63"}</definedName>
    <definedName name="TYHFDGFD" localSheetId="3" hidden="1">{#N/A,#N/A,FALSE,"배수2"}</definedName>
    <definedName name="TYHFDGFD" localSheetId="1" hidden="1">{#N/A,#N/A,FALSE,"배수2"}</definedName>
    <definedName name="TYHFDGFD" localSheetId="2" hidden="1">{#N/A,#N/A,FALSE,"배수2"}</definedName>
    <definedName name="TYHFDGFD" localSheetId="4" hidden="1">{#N/A,#N/A,FALSE,"배수2"}</definedName>
    <definedName name="TYHFDGFD" localSheetId="5" hidden="1">{#N/A,#N/A,FALSE,"배수2"}</definedName>
    <definedName name="TYHFDGFD" hidden="1">{#N/A,#N/A,FALSE,"배수2"}</definedName>
    <definedName name="uu">[35]DATA!$B$4:$F$495</definedName>
    <definedName name="uy89ihbn" localSheetId="3" hidden="1">{#N/A,#N/A,FALSE,"2~8번"}</definedName>
    <definedName name="uy89ihbn" localSheetId="1" hidden="1">{#N/A,#N/A,FALSE,"2~8번"}</definedName>
    <definedName name="uy89ihbn" localSheetId="2" hidden="1">{#N/A,#N/A,FALSE,"2~8번"}</definedName>
    <definedName name="uy89ihbn" localSheetId="4" hidden="1">{#N/A,#N/A,FALSE,"2~8번"}</definedName>
    <definedName name="uy89ihbn" localSheetId="5" hidden="1">{#N/A,#N/A,FALSE,"2~8번"}</definedName>
    <definedName name="uy89ihbn" hidden="1">{#N/A,#N/A,FALSE,"2~8번"}</definedName>
    <definedName name="vbdfgg" localSheetId="12">[11]!Macro7</definedName>
    <definedName name="vbdfgg" localSheetId="13">[11]!Macro7</definedName>
    <definedName name="vbdfgg">[11]!Macro7</definedName>
    <definedName name="ve" localSheetId="4" hidden="1">{"'Firr(선)'!$AS$1:$AY$62","'Firr(사)'!$AS$1:$AY$62","'Firr(회)'!$AS$1:$AY$62","'Firr(선)'!$L$1:$V$62","'Firr(사)'!$L$1:$V$62","'Firr(회)'!$L$1:$V$62"}</definedName>
    <definedName name="ve" hidden="1">{"'Firr(선)'!$AS$1:$AY$62","'Firr(사)'!$AS$1:$AY$62","'Firr(회)'!$AS$1:$AY$62","'Firr(선)'!$L$1:$V$62","'Firr(사)'!$L$1:$V$62","'Firr(회)'!$L$1:$V$62"}</definedName>
    <definedName name="ve_1" localSheetId="4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'[36]1.동력공사'!$1:$3</definedName>
    <definedName name="wm.조골재1" localSheetId="3" hidden="1">{#N/A,#N/A,FALSE,"조골재"}</definedName>
    <definedName name="wm.조골재1" localSheetId="1" hidden="1">{#N/A,#N/A,FALSE,"조골재"}</definedName>
    <definedName name="wm.조골재1" localSheetId="2" hidden="1">{#N/A,#N/A,FALSE,"조골재"}</definedName>
    <definedName name="wm.조골재1" localSheetId="4" hidden="1">{#N/A,#N/A,FALSE,"조골재"}</definedName>
    <definedName name="wm.조골재1" localSheetId="5" hidden="1">{#N/A,#N/A,FALSE,"조골재"}</definedName>
    <definedName name="wm.조골재1" hidden="1">{#N/A,#N/A,FALSE,"조골재"}</definedName>
    <definedName name="wrn.2번." localSheetId="3" hidden="1">{#N/A,#N/A,FALSE,"2~8번"}</definedName>
    <definedName name="wrn.2번." localSheetId="1" hidden="1">{#N/A,#N/A,FALSE,"2~8번"}</definedName>
    <definedName name="wrn.2번." localSheetId="2" hidden="1">{#N/A,#N/A,FALSE,"2~8번"}</definedName>
    <definedName name="wrn.2번." localSheetId="4" hidden="1">{#N/A,#N/A,FALSE,"2~8번"}</definedName>
    <definedName name="wrn.2번." localSheetId="5" hidden="1">{#N/A,#N/A,FALSE,"2~8번"}</definedName>
    <definedName name="wrn.2번." hidden="1">{#N/A,#N/A,FALSE,"2~8번"}</definedName>
    <definedName name="wrn.골재소요량." localSheetId="3" hidden="1">{#N/A,#N/A,FALSE,"골재소요량";#N/A,#N/A,FALSE,"골재소요량"}</definedName>
    <definedName name="wrn.골재소요량." localSheetId="1" hidden="1">{#N/A,#N/A,FALSE,"골재소요량";#N/A,#N/A,FALSE,"골재소요량"}</definedName>
    <definedName name="wrn.골재소요량." localSheetId="2" hidden="1">{#N/A,#N/A,FALSE,"골재소요량";#N/A,#N/A,FALSE,"골재소요량"}</definedName>
    <definedName name="wrn.골재소요량." localSheetId="4" hidden="1">{#N/A,#N/A,FALSE,"골재소요량";#N/A,#N/A,FALSE,"골재소요량"}</definedName>
    <definedName name="wrn.골재소요량." localSheetId="5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3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5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3" hidden="1">{#N/A,#N/A,FALSE,"구조2"}</definedName>
    <definedName name="wrn.구조2." localSheetId="1" hidden="1">{#N/A,#N/A,FALSE,"구조2"}</definedName>
    <definedName name="wrn.구조2." localSheetId="2" hidden="1">{#N/A,#N/A,FALSE,"구조2"}</definedName>
    <definedName name="wrn.구조2." localSheetId="4" hidden="1">{#N/A,#N/A,FALSE,"구조2"}</definedName>
    <definedName name="wrn.구조2." localSheetId="5" hidden="1">{#N/A,#N/A,FALSE,"구조2"}</definedName>
    <definedName name="wrn.구조2." hidden="1">{#N/A,#N/A,FALSE,"구조2"}</definedName>
    <definedName name="wrn.단가표지." localSheetId="3" hidden="1">{#N/A,#N/A,FALSE,"단가표지"}</definedName>
    <definedName name="wrn.단가표지." localSheetId="1" hidden="1">{#N/A,#N/A,FALSE,"단가표지"}</definedName>
    <definedName name="wrn.단가표지." localSheetId="2" hidden="1">{#N/A,#N/A,FALSE,"단가표지"}</definedName>
    <definedName name="wrn.단가표지." localSheetId="4" hidden="1">{#N/A,#N/A,FALSE,"단가표지"}</definedName>
    <definedName name="wrn.단가표지." localSheetId="5" hidden="1">{#N/A,#N/A,FALSE,"단가표지"}</definedName>
    <definedName name="wrn.단가표지." hidden="1">{#N/A,#N/A,FALSE,"단가표지"}</definedName>
    <definedName name="wrn.배수1." localSheetId="3" hidden="1">{#N/A,#N/A,FALSE,"배수1"}</definedName>
    <definedName name="wrn.배수1." localSheetId="1" hidden="1">{#N/A,#N/A,FALSE,"배수1"}</definedName>
    <definedName name="wrn.배수1." localSheetId="2" hidden="1">{#N/A,#N/A,FALSE,"배수1"}</definedName>
    <definedName name="wrn.배수1." localSheetId="4" hidden="1">{#N/A,#N/A,FALSE,"배수1"}</definedName>
    <definedName name="wrn.배수1." localSheetId="5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localSheetId="1" hidden="1">{#N/A,#N/A,FALSE,"배수2"}</definedName>
    <definedName name="wrn.배수2." localSheetId="2" hidden="1">{#N/A,#N/A,FALSE,"배수2"}</definedName>
    <definedName name="wrn.배수2." localSheetId="4" hidden="1">{#N/A,#N/A,FALSE,"배수2"}</definedName>
    <definedName name="wrn.배수2." localSheetId="5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localSheetId="1" hidden="1">{#N/A,#N/A,FALSE,"부대1"}</definedName>
    <definedName name="wrn.부대1." localSheetId="2" hidden="1">{#N/A,#N/A,FALSE,"부대1"}</definedName>
    <definedName name="wrn.부대1." localSheetId="4" hidden="1">{#N/A,#N/A,FALSE,"부대1"}</definedName>
    <definedName name="wrn.부대1." localSheetId="5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localSheetId="1" hidden="1">{#N/A,#N/A,FALSE,"부대2"}</definedName>
    <definedName name="wrn.부대2." localSheetId="2" hidden="1">{#N/A,#N/A,FALSE,"부대2"}</definedName>
    <definedName name="wrn.부대2." localSheetId="4" hidden="1">{#N/A,#N/A,FALSE,"부대2"}</definedName>
    <definedName name="wrn.부대2." localSheetId="5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localSheetId="1" hidden="1">{#N/A,#N/A,FALSE,"속도"}</definedName>
    <definedName name="wrn.속도." localSheetId="2" hidden="1">{#N/A,#N/A,FALSE,"속도"}</definedName>
    <definedName name="wrn.속도." localSheetId="4" hidden="1">{#N/A,#N/A,FALSE,"속도"}</definedName>
    <definedName name="wrn.속도." localSheetId="5" hidden="1">{#N/A,#N/A,FALSE,"속도"}</definedName>
    <definedName name="wrn.속도." hidden="1">{#N/A,#N/A,FALSE,"속도"}</definedName>
    <definedName name="wrn.운반시간." localSheetId="3" hidden="1">{#N/A,#N/A,FALSE,"운반시간"}</definedName>
    <definedName name="wrn.운반시간." localSheetId="1" hidden="1">{#N/A,#N/A,FALSE,"운반시간"}</definedName>
    <definedName name="wrn.운반시간." localSheetId="2" hidden="1">{#N/A,#N/A,FALSE,"운반시간"}</definedName>
    <definedName name="wrn.운반시간." localSheetId="4" hidden="1">{#N/A,#N/A,FALSE,"운반시간"}</definedName>
    <definedName name="wrn.운반시간." localSheetId="5" hidden="1">{#N/A,#N/A,FALSE,"운반시간"}</definedName>
    <definedName name="wrn.운반시간." hidden="1">{#N/A,#N/A,FALSE,"운반시간"}</definedName>
    <definedName name="wrn.이정표." localSheetId="3" hidden="1">{#N/A,#N/A,FALSE,"이정표"}</definedName>
    <definedName name="wrn.이정표." localSheetId="1" hidden="1">{#N/A,#N/A,FALSE,"이정표"}</definedName>
    <definedName name="wrn.이정표." localSheetId="2" hidden="1">{#N/A,#N/A,FALSE,"이정표"}</definedName>
    <definedName name="wrn.이정표." localSheetId="4" hidden="1">{#N/A,#N/A,FALSE,"이정표"}</definedName>
    <definedName name="wrn.이정표." localSheetId="5" hidden="1">{#N/A,#N/A,FALSE,"이정표"}</definedName>
    <definedName name="wrn.이정표." hidden="1">{#N/A,#N/A,FALSE,"이정표"}</definedName>
    <definedName name="wrn.조골재." localSheetId="3" hidden="1">{#N/A,#N/A,FALSE,"조골재"}</definedName>
    <definedName name="wrn.조골재." localSheetId="1" hidden="1">{#N/A,#N/A,FALSE,"조골재"}</definedName>
    <definedName name="wrn.조골재." localSheetId="2" hidden="1">{#N/A,#N/A,FALSE,"조골재"}</definedName>
    <definedName name="wrn.조골재." localSheetId="4" hidden="1">{#N/A,#N/A,FALSE,"조골재"}</definedName>
    <definedName name="wrn.조골재." localSheetId="5" hidden="1">{#N/A,#N/A,FALSE,"조골재"}</definedName>
    <definedName name="wrn.조골재." hidden="1">{#N/A,#N/A,FALSE,"조골재"}</definedName>
    <definedName name="wrn.토공1." localSheetId="3" hidden="1">{#N/A,#N/A,FALSE,"구조1"}</definedName>
    <definedName name="wrn.토공1." localSheetId="1" hidden="1">{#N/A,#N/A,FALSE,"구조1"}</definedName>
    <definedName name="wrn.토공1." localSheetId="2" hidden="1">{#N/A,#N/A,FALSE,"구조1"}</definedName>
    <definedName name="wrn.토공1." localSheetId="4" hidden="1">{#N/A,#N/A,FALSE,"구조1"}</definedName>
    <definedName name="wrn.토공1." localSheetId="5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localSheetId="1" hidden="1">{#N/A,#N/A,FALSE,"토공2"}</definedName>
    <definedName name="wrn.토공2." localSheetId="2" hidden="1">{#N/A,#N/A,FALSE,"토공2"}</definedName>
    <definedName name="wrn.토공2." localSheetId="4" hidden="1">{#N/A,#N/A,FALSE,"토공2"}</definedName>
    <definedName name="wrn.토공2." localSheetId="5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localSheetId="1" hidden="1">{#N/A,#N/A,FALSE,"포장1";#N/A,#N/A,FALSE,"포장1"}</definedName>
    <definedName name="wrn.포장1." localSheetId="2" hidden="1">{#N/A,#N/A,FALSE,"포장1";#N/A,#N/A,FALSE,"포장1"}</definedName>
    <definedName name="wrn.포장1." localSheetId="4" hidden="1">{#N/A,#N/A,FALSE,"포장1";#N/A,#N/A,FALSE,"포장1"}</definedName>
    <definedName name="wrn.포장1." localSheetId="5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localSheetId="1" hidden="1">{#N/A,#N/A,FALSE,"포장2"}</definedName>
    <definedName name="wrn.포장2." localSheetId="2" hidden="1">{#N/A,#N/A,FALSE,"포장2"}</definedName>
    <definedName name="wrn.포장2." localSheetId="4" hidden="1">{#N/A,#N/A,FALSE,"포장2"}</definedName>
    <definedName name="wrn.포장2." localSheetId="5" hidden="1">{#N/A,#N/A,FALSE,"포장2"}</definedName>
    <definedName name="wrn.포장2." hidden="1">{#N/A,#N/A,FALSE,"포장2"}</definedName>
    <definedName name="wrn.표지목차." localSheetId="3" hidden="1">{#N/A,#N/A,FALSE,"표지목차"}</definedName>
    <definedName name="wrn.표지목차." localSheetId="1" hidden="1">{#N/A,#N/A,FALSE,"표지목차"}</definedName>
    <definedName name="wrn.표지목차." localSheetId="2" hidden="1">{#N/A,#N/A,FALSE,"표지목차"}</definedName>
    <definedName name="wrn.표지목차." localSheetId="4" hidden="1">{#N/A,#N/A,FALSE,"표지목차"}</definedName>
    <definedName name="wrn.표지목차." localSheetId="5" hidden="1">{#N/A,#N/A,FALSE,"표지목차"}</definedName>
    <definedName name="wrn.표지목차." hidden="1">{#N/A,#N/A,FALSE,"표지목차"}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localSheetId="5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3" hidden="1">{#N/A,#N/A,FALSE,"혼합골재"}</definedName>
    <definedName name="wrn.혼합골재." localSheetId="1" hidden="1">{#N/A,#N/A,FALSE,"혼합골재"}</definedName>
    <definedName name="wrn.혼합골재." localSheetId="2" hidden="1">{#N/A,#N/A,FALSE,"혼합골재"}</definedName>
    <definedName name="wrn.혼합골재." localSheetId="4" hidden="1">{#N/A,#N/A,FALSE,"혼합골재"}</definedName>
    <definedName name="wrn.혼합골재." localSheetId="5" hidden="1">{#N/A,#N/A,FALSE,"혼합골재"}</definedName>
    <definedName name="wrn.혼합골재." hidden="1">{#N/A,#N/A,FALSE,"혼합골재"}</definedName>
    <definedName name="WWW" localSheetId="4" hidden="1">{"'7'!$B$15:$D$32"}</definedName>
    <definedName name="WWW" hidden="1">{"'7'!$B$15:$D$32"}</definedName>
    <definedName name="WWW_1" localSheetId="4" hidden="1">{"'도면'!$G$62:$H$63","'도면'!$G$62:$H$63"}</definedName>
    <definedName name="WWW_1" hidden="1">{"'도면'!$G$62:$H$63","'도면'!$G$62:$H$63"}</definedName>
    <definedName name="WWWW" localSheetId="4" hidden="1">{"'도면'!$G$62:$H$63","'도면'!$G$62:$H$63"}</definedName>
    <definedName name="WWWW" hidden="1">{"'도면'!$G$62:$H$63","'도면'!$G$62:$H$63"}</definedName>
    <definedName name="WWWW_1" localSheetId="4" hidden="1">{"'도면'!$G$62:$H$63","'도면'!$G$62:$H$63"}</definedName>
    <definedName name="WWWW_1" hidden="1">{"'도면'!$G$62:$H$63","'도면'!$G$62:$H$63"}</definedName>
    <definedName name="xxca" localSheetId="4" hidden="1">{"'Firr(선)'!$AS$1:$AY$62","'Firr(사)'!$AS$1:$AY$62","'Firr(회)'!$AS$1:$AY$62","'Firr(선)'!$L$1:$V$62","'Firr(사)'!$L$1:$V$62","'Firr(회)'!$L$1:$V$62"}</definedName>
    <definedName name="xxca" hidden="1">{"'Firr(선)'!$AS$1:$AY$62","'Firr(사)'!$AS$1:$AY$62","'Firr(회)'!$AS$1:$AY$62","'Firr(선)'!$L$1:$V$62","'Firr(사)'!$L$1:$V$62","'Firr(회)'!$L$1:$V$62"}</definedName>
    <definedName name="xxca_1" localSheetId="4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3" hidden="1">{"'공사부문'!$A$6:$A$32"}</definedName>
    <definedName name="XXXXXX" localSheetId="1" hidden="1">{"'공사부문'!$A$6:$A$32"}</definedName>
    <definedName name="XXXXXX" localSheetId="2" hidden="1">{"'공사부문'!$A$6:$A$32"}</definedName>
    <definedName name="XXXXXX" localSheetId="4" hidden="1">{"'공사부문'!$A$6:$A$32"}</definedName>
    <definedName name="XXXXXX" localSheetId="5" hidden="1">{"'공사부문'!$A$6:$A$32"}</definedName>
    <definedName name="XXXXXX" hidden="1">{"'공사부문'!$A$6:$A$32"}</definedName>
    <definedName name="y" localSheetId="4" hidden="1">{"'도면'!$G$62:$H$63","'도면'!$G$62:$H$63"}</definedName>
    <definedName name="y" hidden="1">{"'도면'!$G$62:$H$63","'도면'!$G$62:$H$63"}</definedName>
    <definedName name="YUYUY" localSheetId="3" hidden="1">{#N/A,#N/A,FALSE,"혼합골재"}</definedName>
    <definedName name="YUYUY" localSheetId="1" hidden="1">{#N/A,#N/A,FALSE,"혼합골재"}</definedName>
    <definedName name="YUYUY" localSheetId="2" hidden="1">{#N/A,#N/A,FALSE,"혼합골재"}</definedName>
    <definedName name="YUYUY" localSheetId="4" hidden="1">{#N/A,#N/A,FALSE,"혼합골재"}</definedName>
    <definedName name="YUYUY" localSheetId="5" hidden="1">{#N/A,#N/A,FALSE,"혼합골재"}</definedName>
    <definedName name="YUYUY" hidden="1">{#N/A,#N/A,FALSE,"혼합골재"}</definedName>
    <definedName name="yyyyy" localSheetId="4" hidden="1">{"'도면'!$G$62:$H$63","'도면'!$G$62:$H$63"}</definedName>
    <definedName name="yyyyy" hidden="1">{"'도면'!$G$62:$H$63","'도면'!$G$62:$H$63"}</definedName>
    <definedName name="yyyyy_1" localSheetId="4" hidden="1">{"'도면'!$G$62:$H$63","'도면'!$G$62:$H$63"}</definedName>
    <definedName name="yyyyy_1" hidden="1">{"'도면'!$G$62:$H$63","'도면'!$G$62:$H$63"}</definedName>
    <definedName name="zhdk">'[37]일반문틀 설치'!$A$1:$L$25</definedName>
    <definedName name="ㄱㄱ" localSheetId="3" hidden="1">{#N/A,#N/A,FALSE,"운반시간"}</definedName>
    <definedName name="ㄱㄱ" localSheetId="1" hidden="1">{#N/A,#N/A,FALSE,"운반시간"}</definedName>
    <definedName name="ㄱㄱ" localSheetId="2" hidden="1">{#N/A,#N/A,FALSE,"운반시간"}</definedName>
    <definedName name="ㄱㄱ" localSheetId="4" hidden="1">{#N/A,#N/A,FALSE,"운반시간"}</definedName>
    <definedName name="ㄱㄱ" localSheetId="5" hidden="1">{#N/A,#N/A,FALSE,"운반시간"}</definedName>
    <definedName name="ㄱㄱ" hidden="1">{#N/A,#N/A,FALSE,"운반시간"}</definedName>
    <definedName name="ㄱㄷㅂㄱㅈ" localSheetId="3" hidden="1">{#N/A,#N/A,FALSE,"2~8번"}</definedName>
    <definedName name="ㄱㄷㅂㄱㅈ" localSheetId="1" hidden="1">{#N/A,#N/A,FALSE,"2~8번"}</definedName>
    <definedName name="ㄱㄷㅂㄱㅈ" localSheetId="2" hidden="1">{#N/A,#N/A,FALSE,"2~8번"}</definedName>
    <definedName name="ㄱㄷㅂㄱㅈ" localSheetId="4" hidden="1">{#N/A,#N/A,FALSE,"2~8번"}</definedName>
    <definedName name="ㄱㄷㅂㄱㅈ" localSheetId="5" hidden="1">{#N/A,#N/A,FALSE,"2~8번"}</definedName>
    <definedName name="ㄱㄷㅂㄱㅈ" hidden="1">{#N/A,#N/A,FALSE,"2~8번"}</definedName>
    <definedName name="ㄱㄷㅈㄱ" localSheetId="4" hidden="1">{"'7'!$B$15:$D$32"}</definedName>
    <definedName name="ㄱㄷㅈㄱ" hidden="1">{"'7'!$B$15:$D$32"}</definedName>
    <definedName name="가1" localSheetId="4" hidden="1">{"'Firr(선)'!$AS$1:$AY$62","'Firr(사)'!$AS$1:$AY$62","'Firr(회)'!$AS$1:$AY$62","'Firr(선)'!$L$1:$V$62","'Firr(사)'!$L$1:$V$62","'Firr(회)'!$L$1:$V$62"}</definedName>
    <definedName name="가1" hidden="1">{"'Firr(선)'!$AS$1:$AY$62","'Firr(사)'!$AS$1:$AY$62","'Firr(회)'!$AS$1:$AY$62","'Firr(선)'!$L$1:$V$62","'Firr(사)'!$L$1:$V$62","'Firr(회)'!$L$1:$V$62"}</definedName>
    <definedName name="가1_1" localSheetId="4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localSheetId="4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localSheetId="4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localSheetId="4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localSheetId="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localSheetId="4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localSheetId="4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localSheetId="4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localSheetId="4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localSheetId="4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localSheetId="4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 localSheetId="4">자재견적서!가로등기초입력</definedName>
    <definedName name="가로등기초입력">[0]!가로등기초입력</definedName>
    <definedName name="가로등입력" localSheetId="4">자재견적서!가로등입력</definedName>
    <definedName name="가로등입력">[0]!가로등입력</definedName>
    <definedName name="감독2" localSheetId="3" hidden="1">{#N/A,#N/A,FALSE,"단가표지"}</definedName>
    <definedName name="감독2" localSheetId="1" hidden="1">{#N/A,#N/A,FALSE,"단가표지"}</definedName>
    <definedName name="감독2" localSheetId="2" hidden="1">{#N/A,#N/A,FALSE,"단가표지"}</definedName>
    <definedName name="감독2" localSheetId="4" hidden="1">{#N/A,#N/A,FALSE,"단가표지"}</definedName>
    <definedName name="감독2" localSheetId="5" hidden="1">{#N/A,#N/A,FALSE,"단가표지"}</definedName>
    <definedName name="감독2" hidden="1">{#N/A,#N/A,FALSE,"단가표지"}</definedName>
    <definedName name="감독3" localSheetId="3" hidden="1">{#N/A,#N/A,FALSE,"단가표지"}</definedName>
    <definedName name="감독3" localSheetId="1" hidden="1">{#N/A,#N/A,FALSE,"단가표지"}</definedName>
    <definedName name="감독3" localSheetId="2" hidden="1">{#N/A,#N/A,FALSE,"단가표지"}</definedName>
    <definedName name="감독3" localSheetId="4" hidden="1">{#N/A,#N/A,FALSE,"단가표지"}</definedName>
    <definedName name="감독3" localSheetId="5" hidden="1">{#N/A,#N/A,FALSE,"단가표지"}</definedName>
    <definedName name="감독3" hidden="1">{#N/A,#N/A,FALSE,"단가표지"}</definedName>
    <definedName name="강정근" localSheetId="4" hidden="1">{"'도면'!$G$62:$H$63","'도면'!$G$62:$H$63"}</definedName>
    <definedName name="강정근" hidden="1">{"'도면'!$G$62:$H$63","'도면'!$G$62:$H$63"}</definedName>
    <definedName name="강정근_1" localSheetId="4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localSheetId="4" hidden="1">{"'7'!$B$15:$D$32"}</definedName>
    <definedName name="경비용역" hidden="1">{"'7'!$B$15:$D$32"}</definedName>
    <definedName name="고성" localSheetId="4" hidden="1">{"'도면'!$G$62:$H$63","'도면'!$G$62:$H$63"}</definedName>
    <definedName name="고성" hidden="1">{"'도면'!$G$62:$H$63","'도면'!$G$62:$H$63"}</definedName>
    <definedName name="고성_1" localSheetId="4" hidden="1">{"'도면'!$G$62:$H$63","'도면'!$G$62:$H$63"}</definedName>
    <definedName name="고성_1" hidden="1">{"'도면'!$G$62:$H$63","'도면'!$G$62:$H$63"}</definedName>
    <definedName name="고성1" localSheetId="4" hidden="1">{"'도면'!$G$62:$H$63","'도면'!$G$62:$H$63"}</definedName>
    <definedName name="고성1" hidden="1">{"'도면'!$G$62:$H$63","'도면'!$G$62:$H$63"}</definedName>
    <definedName name="고케">'[38]인건비 '!$B$5</definedName>
    <definedName name="곡동" localSheetId="4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곡동_1" localSheetId="4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 localSheetId="4">자재견적서!공구</definedName>
    <definedName name="공구">[0]!공구</definedName>
    <definedName name="공구손료">'[39]노무비(전기)뽑지마세요'!$C$49</definedName>
    <definedName name="공압축3.5간재">'[40]기계경비(시간당)'!$H$248</definedName>
    <definedName name="공압축3.5노무">'[40]기계경비(시간당)'!$H$244</definedName>
    <definedName name="공압축3.5노무야간">'[40]기계경비(시간당)'!$H$245</definedName>
    <definedName name="공압축3.5손료">'[40]기계경비(시간당)'!$H$243</definedName>
    <definedName name="공압축7.1간재">'[40]기계경비(시간당)'!$H$256</definedName>
    <definedName name="공압축7.1노무">'[40]기계경비(시간당)'!$H$252</definedName>
    <definedName name="공압축7.1노무야간">'[40]기계경비(시간당)'!$H$253</definedName>
    <definedName name="공압축7.1손료">'[40]기계경비(시간당)'!$H$251</definedName>
    <definedName name="공정" localSheetId="4">자재견적서!공정</definedName>
    <definedName name="공정">[0]!공정</definedName>
    <definedName name="곽동준" localSheetId="4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준_1" localSheetId="4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localSheetId="4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localSheetId="4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3" hidden="1">{#N/A,#N/A,FALSE,"배수1"}</definedName>
    <definedName name="교대펄근집계" localSheetId="1" hidden="1">{#N/A,#N/A,FALSE,"배수1"}</definedName>
    <definedName name="교대펄근집계" localSheetId="2" hidden="1">{#N/A,#N/A,FALSE,"배수1"}</definedName>
    <definedName name="교대펄근집계" localSheetId="4" hidden="1">{#N/A,#N/A,FALSE,"배수1"}</definedName>
    <definedName name="교대펄근집계" localSheetId="5" hidden="1">{#N/A,#N/A,FALSE,"배수1"}</definedName>
    <definedName name="교대펄근집계" hidden="1">{#N/A,#N/A,FALSE,"배수1"}</definedName>
    <definedName name="구매" localSheetId="4" hidden="1">{"'도면'!$G$62:$H$63","'도면'!$G$62:$H$63"}</definedName>
    <definedName name="구매" hidden="1">{"'도면'!$G$62:$H$63","'도면'!$G$62:$H$63"}</definedName>
    <definedName name="구매_1" localSheetId="4" hidden="1">{"'도면'!$G$62:$H$63","'도면'!$G$62:$H$63"}</definedName>
    <definedName name="구매_1" hidden="1">{"'도면'!$G$62:$H$63","'도면'!$G$62:$H$63"}</definedName>
    <definedName name="구산갑지" localSheetId="3" hidden="1">#REF!</definedName>
    <definedName name="구산갑지" localSheetId="1" hidden="1">#REF!</definedName>
    <definedName name="구산갑지" localSheetId="2" hidden="1">#REF!</definedName>
    <definedName name="구산갑지" localSheetId="4" hidden="1">#REF!</definedName>
    <definedName name="구산갑지" localSheetId="5" hidden="1">#REF!</definedName>
    <definedName name="구산갑지" hidden="1">#REF!</definedName>
    <definedName name="근" localSheetId="3" hidden="1">{#N/A,#N/A,FALSE,"조골재"}</definedName>
    <definedName name="근" localSheetId="1" hidden="1">{#N/A,#N/A,FALSE,"조골재"}</definedName>
    <definedName name="근" localSheetId="2" hidden="1">{#N/A,#N/A,FALSE,"조골재"}</definedName>
    <definedName name="근" localSheetId="4" hidden="1">{#N/A,#N/A,FALSE,"조골재"}</definedName>
    <definedName name="근" localSheetId="5" hidden="1">{#N/A,#N/A,FALSE,"조골재"}</definedName>
    <definedName name="근" hidden="1">{#N/A,#N/A,FALSE,"조골재"}</definedName>
    <definedName name="기층포설">[41]단가!$C$83</definedName>
    <definedName name="기타">[42]집계표!$A$1:$M$2</definedName>
    <definedName name="기타자재" localSheetId="4">자재견적서!기타자재</definedName>
    <definedName name="기타자재">[0]!기타자재</definedName>
    <definedName name="김1" localSheetId="4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1_1" localSheetId="4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[43]NOMUBI!$B$3:$H$39</definedName>
    <definedName name="김동" localSheetId="4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_1" localSheetId="4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localSheetId="4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localSheetId="4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localSheetId="4" hidden="1">{"'도면'!$G$62:$H$63","'도면'!$G$62:$H$63"}</definedName>
    <definedName name="김상묵" hidden="1">{"'도면'!$G$62:$H$63","'도면'!$G$62:$H$63"}</definedName>
    <definedName name="김상묵_1" localSheetId="4" hidden="1">{"'도면'!$G$62:$H$63","'도면'!$G$62:$H$63"}</definedName>
    <definedName name="김상묵_1" hidden="1">{"'도면'!$G$62:$H$63","'도면'!$G$62:$H$63"}</definedName>
    <definedName name="김신희" localSheetId="4" hidden="1">{"'7'!$B$15:$D$32"}</definedName>
    <definedName name="김신희" hidden="1">{"'7'!$B$15:$D$32"}</definedName>
    <definedName name="김ㅈㅗㅊ리" localSheetId="4" hidden="1">{"'7'!$B$15:$D$32"}</definedName>
    <definedName name="김ㅈㅗㅊ리" hidden="1">{"'7'!$B$15:$D$32"}</definedName>
    <definedName name="김지원" localSheetId="4" hidden="1">{"'도면'!$G$62:$H$63","'도면'!$G$62:$H$63"}</definedName>
    <definedName name="김지원" hidden="1">{"'도면'!$G$62:$H$63","'도면'!$G$62:$H$63"}</definedName>
    <definedName name="김지원_1" localSheetId="4" hidden="1">{"'도면'!$G$62:$H$63","'도면'!$G$62:$H$63"}</definedName>
    <definedName name="김지원_1" hidden="1">{"'도면'!$G$62:$H$63","'도면'!$G$62:$H$63"}</definedName>
    <definedName name="ㄳㄳㄳㄳ" localSheetId="4" hidden="1">{"'용역비'!$A$4:$C$8"}</definedName>
    <definedName name="ㄳㄳㄳㄳ" hidden="1">{"'용역비'!$A$4:$C$8"}</definedName>
    <definedName name="ㄴㄴㄴ" localSheetId="3" hidden="1">{#N/A,#N/A,FALSE,"배수1"}</definedName>
    <definedName name="ㄴㄴㄴ" localSheetId="1" hidden="1">{#N/A,#N/A,FALSE,"배수1"}</definedName>
    <definedName name="ㄴㄴㄴ" localSheetId="2" hidden="1">{#N/A,#N/A,FALSE,"배수1"}</definedName>
    <definedName name="ㄴㄴㄴ" localSheetId="4" hidden="1">{#N/A,#N/A,FALSE,"배수1"}</definedName>
    <definedName name="ㄴㄴㄴ" localSheetId="5" hidden="1">{#N/A,#N/A,FALSE,"배수1"}</definedName>
    <definedName name="ㄴㄴㄴ" hidden="1">{#N/A,#N/A,FALSE,"배수1"}</definedName>
    <definedName name="ㄴㄴㅀㅇㅇㅀ" localSheetId="3" hidden="1">{#N/A,#N/A,FALSE,"부대1"}</definedName>
    <definedName name="ㄴㄴㅀㅇㅇㅀ" localSheetId="1" hidden="1">{#N/A,#N/A,FALSE,"부대1"}</definedName>
    <definedName name="ㄴㄴㅀㅇㅇㅀ" localSheetId="2" hidden="1">{#N/A,#N/A,FALSE,"부대1"}</definedName>
    <definedName name="ㄴㄴㅀㅇㅇㅀ" localSheetId="4" hidden="1">{#N/A,#N/A,FALSE,"부대1"}</definedName>
    <definedName name="ㄴㄴㅀㅇㅇㅀ" localSheetId="5" hidden="1">{#N/A,#N/A,FALSE,"부대1"}</definedName>
    <definedName name="ㄴㄴㅀㅇㅇㅀ" hidden="1">{#N/A,#N/A,FALSE,"부대1"}</definedName>
    <definedName name="ㄴㄹㄴ" localSheetId="3" hidden="1">{#N/A,#N/A,FALSE,"단가표지"}</definedName>
    <definedName name="ㄴㄹㄴ" localSheetId="1" hidden="1">{#N/A,#N/A,FALSE,"단가표지"}</definedName>
    <definedName name="ㄴㄹㄴ" localSheetId="2" hidden="1">{#N/A,#N/A,FALSE,"단가표지"}</definedName>
    <definedName name="ㄴㄹㄴ" localSheetId="4" hidden="1">{#N/A,#N/A,FALSE,"단가표지"}</definedName>
    <definedName name="ㄴㄹㄴ" localSheetId="5" hidden="1">{#N/A,#N/A,FALSE,"단가표지"}</definedName>
    <definedName name="ㄴㄹㄴ" hidden="1">{#N/A,#N/A,FALSE,"단가표지"}</definedName>
    <definedName name="ㄴㄹㅇ" localSheetId="3" hidden="1">{#N/A,#N/A,FALSE,"포장2"}</definedName>
    <definedName name="ㄴㄹㅇ" localSheetId="1" hidden="1">{#N/A,#N/A,FALSE,"포장2"}</definedName>
    <definedName name="ㄴㄹㅇ" localSheetId="2" hidden="1">{#N/A,#N/A,FALSE,"포장2"}</definedName>
    <definedName name="ㄴㄹㅇ" localSheetId="4" hidden="1">{#N/A,#N/A,FALSE,"포장2"}</definedName>
    <definedName name="ㄴㄹㅇ" localSheetId="5" hidden="1">{#N/A,#N/A,FALSE,"포장2"}</definedName>
    <definedName name="ㄴㄹㅇ" hidden="1">{#N/A,#N/A,FALSE,"포장2"}</definedName>
    <definedName name="ㄴㅁㅇㄴㅁㅇ" localSheetId="3" hidden="1">{#N/A,#N/A,FALSE,"배수1"}</definedName>
    <definedName name="ㄴㅁㅇㄴㅁㅇ" localSheetId="1" hidden="1">{#N/A,#N/A,FALSE,"배수1"}</definedName>
    <definedName name="ㄴㅁㅇㄴㅁㅇ" localSheetId="2" hidden="1">{#N/A,#N/A,FALSE,"배수1"}</definedName>
    <definedName name="ㄴㅁㅇㄴㅁㅇ" localSheetId="4" hidden="1">{#N/A,#N/A,FALSE,"배수1"}</definedName>
    <definedName name="ㄴㅁㅇㄴㅁㅇ" localSheetId="5" hidden="1">{#N/A,#N/A,FALSE,"배수1"}</definedName>
    <definedName name="ㄴㅁㅇㄴㅁㅇ" hidden="1">{#N/A,#N/A,FALSE,"배수1"}</definedName>
    <definedName name="ㄴㅅㅎㅇㅎㄹㅇ" localSheetId="3" hidden="1">{#N/A,#N/A,FALSE,"배수2"}</definedName>
    <definedName name="ㄴㅅㅎㅇㅎㄹㅇ" localSheetId="1" hidden="1">{#N/A,#N/A,FALSE,"배수2"}</definedName>
    <definedName name="ㄴㅅㅎㅇㅎㄹㅇ" localSheetId="2" hidden="1">{#N/A,#N/A,FALSE,"배수2"}</definedName>
    <definedName name="ㄴㅅㅎㅇㅎㄹㅇ" localSheetId="4" hidden="1">{#N/A,#N/A,FALSE,"배수2"}</definedName>
    <definedName name="ㄴㅅㅎㅇㅎㄹㅇ" localSheetId="5" hidden="1">{#N/A,#N/A,FALSE,"배수2"}</definedName>
    <definedName name="ㄴㅅㅎㅇㅎㄹㅇ" hidden="1">{#N/A,#N/A,FALSE,"배수2"}</definedName>
    <definedName name="나">[44]노임단가!$A$1:$B$132</definedName>
    <definedName name="나1" localSheetId="4" hidden="1">{"'Firr(선)'!$AS$1:$AY$62","'Firr(사)'!$AS$1:$AY$62","'Firr(회)'!$AS$1:$AY$62","'Firr(선)'!$L$1:$V$62","'Firr(사)'!$L$1:$V$62","'Firr(회)'!$L$1:$V$62"}</definedName>
    <definedName name="나1" hidden="1">{"'Firr(선)'!$AS$1:$AY$62","'Firr(사)'!$AS$1:$AY$62","'Firr(회)'!$AS$1:$AY$62","'Firr(선)'!$L$1:$V$62","'Firr(사)'!$L$1:$V$62","'Firr(회)'!$L$1:$V$62"}</definedName>
    <definedName name="나1_1" localSheetId="4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localSheetId="4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localSheetId="4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3" hidden="1">#REF!</definedName>
    <definedName name="남남" localSheetId="1" hidden="1">#REF!</definedName>
    <definedName name="남남" localSheetId="2" hidden="1">#REF!</definedName>
    <definedName name="남남" localSheetId="4" hidden="1">#REF!</definedName>
    <definedName name="남남" localSheetId="5" hidden="1">#REF!</definedName>
    <definedName name="남남" hidden="1">#REF!</definedName>
    <definedName name="내역2" localSheetId="3">[45]배관내역!#REF!</definedName>
    <definedName name="내역2" localSheetId="1">[45]배관내역!#REF!</definedName>
    <definedName name="내역2" localSheetId="2">[45]배관내역!#REF!</definedName>
    <definedName name="내역2" localSheetId="4">[45]배관내역!#REF!</definedName>
    <definedName name="내역2" localSheetId="5">[45]배관내역!#REF!</definedName>
    <definedName name="내역2">[45]배관내역!#REF!</definedName>
    <definedName name="내전">'[38]인건비 '!$B$12</definedName>
    <definedName name="노" localSheetId="4" hidden="1">{"'도면'!$G$62:$H$63","'도면'!$G$62:$H$63"}</definedName>
    <definedName name="노" hidden="1">{"'도면'!$G$62:$H$63","'도면'!$G$62:$H$63"}</definedName>
    <definedName name="노_1" localSheetId="4" hidden="1">{"'도면'!$G$62:$H$63","'도면'!$G$62:$H$63"}</definedName>
    <definedName name="노_1" hidden="1">{"'도면'!$G$62:$H$63","'도면'!$G$62:$H$63"}</definedName>
    <definedName name="노임단가1">[46]노임단가!$A$1:$B$132</definedName>
    <definedName name="ㄷㄳㅅㄷㄱ" localSheetId="3" hidden="1">{#N/A,#N/A,FALSE,"2~8번"}</definedName>
    <definedName name="ㄷㄳㅅㄷㄱ" localSheetId="1" hidden="1">{#N/A,#N/A,FALSE,"2~8번"}</definedName>
    <definedName name="ㄷㄳㅅㄷㄱ" localSheetId="2" hidden="1">{#N/A,#N/A,FALSE,"2~8번"}</definedName>
    <definedName name="ㄷㄳㅅㄷㄱ" localSheetId="4" hidden="1">{#N/A,#N/A,FALSE,"2~8번"}</definedName>
    <definedName name="ㄷㄳㅅㄷㄱ" localSheetId="5" hidden="1">{#N/A,#N/A,FALSE,"2~8번"}</definedName>
    <definedName name="ㄷㄳㅅㄷㄱ" hidden="1">{#N/A,#N/A,FALSE,"2~8번"}</definedName>
    <definedName name="ㄷㅈㄱㄷㅈ" localSheetId="3" hidden="1">{#N/A,#N/A,FALSE,"혼합골재"}</definedName>
    <definedName name="ㄷㅈㄱㄷㅈ" localSheetId="1" hidden="1">{#N/A,#N/A,FALSE,"혼합골재"}</definedName>
    <definedName name="ㄷㅈㄱㄷㅈ" localSheetId="2" hidden="1">{#N/A,#N/A,FALSE,"혼합골재"}</definedName>
    <definedName name="ㄷㅈㄱㄷㅈ" localSheetId="4" hidden="1">{#N/A,#N/A,FALSE,"혼합골재"}</definedName>
    <definedName name="ㄷㅈㄱㄷㅈ" localSheetId="5" hidden="1">{#N/A,#N/A,FALSE,"혼합골재"}</definedName>
    <definedName name="ㄷㅈㄱㄷㅈ" hidden="1">{#N/A,#N/A,FALSE,"혼합골재"}</definedName>
    <definedName name="ㄷㅈㅂㄱㅈㅂㄷㄱ" localSheetId="3" hidden="1">{#N/A,#N/A,FALSE,"골재소요량";#N/A,#N/A,FALSE,"골재소요량"}</definedName>
    <definedName name="ㄷㅈㅂㄱㅈㅂㄷㄱ" localSheetId="1" hidden="1">{#N/A,#N/A,FALSE,"골재소요량";#N/A,#N/A,FALSE,"골재소요량"}</definedName>
    <definedName name="ㄷㅈㅂㄱㅈㅂㄷㄱ" localSheetId="2" hidden="1">{#N/A,#N/A,FALSE,"골재소요량";#N/A,#N/A,FALSE,"골재소요량"}</definedName>
    <definedName name="ㄷㅈㅂㄱㅈㅂㄷㄱ" localSheetId="4" hidden="1">{#N/A,#N/A,FALSE,"골재소요량";#N/A,#N/A,FALSE,"골재소요량"}</definedName>
    <definedName name="ㄷㅈㅂㄱㅈㅂㄷㄱ" localSheetId="5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3" hidden="1">#REF!</definedName>
    <definedName name="ㄷㅎㄹㅇ" localSheetId="1" hidden="1">#REF!</definedName>
    <definedName name="ㄷㅎㄹㅇ" localSheetId="2" hidden="1">#REF!</definedName>
    <definedName name="ㄷㅎㄹㅇ" localSheetId="4" hidden="1">#REF!</definedName>
    <definedName name="ㄷㅎㄹㅇ" localSheetId="5" hidden="1">#REF!</definedName>
    <definedName name="ㄷㅎㄹㅇ" hidden="1">#REF!</definedName>
    <definedName name="단가테이블">'[40]기계경비(시간당)'!$C$1:$F$58</definedName>
    <definedName name="단락전류2" localSheetId="4">자재견적서!단락전류2</definedName>
    <definedName name="단락전류2">[0]!단락전류2</definedName>
    <definedName name="단면특성1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3">#REF!</definedName>
    <definedName name="단위중량" localSheetId="1">#REF!</definedName>
    <definedName name="단위중량" localSheetId="2">#REF!</definedName>
    <definedName name="단위중량" localSheetId="4">#REF!</definedName>
    <definedName name="단위중량" localSheetId="5">#REF!</definedName>
    <definedName name="단위중량">#REF!</definedName>
    <definedName name="대화상자표시" localSheetId="4">자재견적서!대화상자표시</definedName>
    <definedName name="대화상자표시">[0]!대화상자표시</definedName>
    <definedName name="동력케이블" localSheetId="4">자재견적서!동력케이블</definedName>
    <definedName name="동력케이블">[0]!동력케이블</definedName>
    <definedName name="동준" localSheetId="4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동준_1" localSheetId="4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localSheetId="4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localSheetId="4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localSheetId="4" hidden="1">{"'도면'!$G$62:$H$63","'도면'!$G$62:$H$63"}</definedName>
    <definedName name="동해설명서" hidden="1">{"'도면'!$G$62:$H$63","'도면'!$G$62:$H$63"}</definedName>
    <definedName name="동해설명서_1" localSheetId="4" hidden="1">{"'도면'!$G$62:$H$63","'도면'!$G$62:$H$63"}</definedName>
    <definedName name="동해설명서_1" hidden="1">{"'도면'!$G$62:$H$63","'도면'!$G$62:$H$63"}</definedName>
    <definedName name="ㄹ761" localSheetId="3">[45]배관내역!#REF!</definedName>
    <definedName name="ㄹ761" localSheetId="1">[45]배관내역!#REF!</definedName>
    <definedName name="ㄹ761" localSheetId="2">[45]배관내역!#REF!</definedName>
    <definedName name="ㄹ761" localSheetId="5">[45]배관내역!#REF!</definedName>
    <definedName name="ㄹ761">[45]배관내역!#REF!</definedName>
    <definedName name="ㄹㄹㄹ" localSheetId="3" hidden="1">#REF!</definedName>
    <definedName name="ㄹㄹㄹ" localSheetId="1" hidden="1">#REF!</definedName>
    <definedName name="ㄹㄹㄹ" localSheetId="2" hidden="1">#REF!</definedName>
    <definedName name="ㄹㄹㄹ" localSheetId="4" hidden="1">#REF!</definedName>
    <definedName name="ㄹㄹㄹ" localSheetId="5" hidden="1">#REF!</definedName>
    <definedName name="ㄹㄹㄹ" hidden="1">#REF!</definedName>
    <definedName name="ㄹㄹㄹㄹ" localSheetId="4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ㄹㄹ_1" localSheetId="4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3" hidden="1">{#N/A,#N/A,FALSE,"혼합골재"}</definedName>
    <definedName name="ㄹㅇㅁㄴㄹ" localSheetId="1" hidden="1">{#N/A,#N/A,FALSE,"혼합골재"}</definedName>
    <definedName name="ㄹㅇㅁㄴㄹ" localSheetId="2" hidden="1">{#N/A,#N/A,FALSE,"혼합골재"}</definedName>
    <definedName name="ㄹㅇㅁㄴㄹ" localSheetId="4" hidden="1">{#N/A,#N/A,FALSE,"혼합골재"}</definedName>
    <definedName name="ㄹㅇㅁㄴㄹ" localSheetId="5" hidden="1">{#N/A,#N/A,FALSE,"혼합골재"}</definedName>
    <definedName name="ㄹㅇㅁㄴㄹ" hidden="1">{#N/A,#N/A,FALSE,"혼합골재"}</definedName>
    <definedName name="ㄹㅇ퓨ㅓㅜㅏㅗㅜㅠㅅ퐇휴ㅗㅎ" localSheetId="3" hidden="1">{#N/A,#N/A,FALSE,"조골재"}</definedName>
    <definedName name="ㄹㅇ퓨ㅓㅜㅏㅗㅜㅠㅅ퐇휴ㅗㅎ" localSheetId="1" hidden="1">{#N/A,#N/A,FALSE,"조골재"}</definedName>
    <definedName name="ㄹㅇ퓨ㅓㅜㅏㅗㅜㅠㅅ퐇휴ㅗㅎ" localSheetId="2" hidden="1">{#N/A,#N/A,FALSE,"조골재"}</definedName>
    <definedName name="ㄹㅇ퓨ㅓㅜㅏㅗㅜㅠㅅ퐇휴ㅗㅎ" localSheetId="4" hidden="1">{#N/A,#N/A,FALSE,"조골재"}</definedName>
    <definedName name="ㄹㅇ퓨ㅓㅜㅏㅗㅜㅠㅅ퐇휴ㅗㅎ" localSheetId="5" hidden="1">{#N/A,#N/A,FALSE,"조골재"}</definedName>
    <definedName name="ㄹㅇ퓨ㅓㅜㅏㅗㅜㅠㅅ퐇휴ㅗㅎ" hidden="1">{#N/A,#N/A,FALSE,"조골재"}</definedName>
    <definedName name="ㄹㅇㅎㅇㅀ" localSheetId="3" hidden="1">{#N/A,#N/A,FALSE,"부대2"}</definedName>
    <definedName name="ㄹㅇㅎㅇㅀ" localSheetId="1" hidden="1">{#N/A,#N/A,FALSE,"부대2"}</definedName>
    <definedName name="ㄹㅇㅎㅇㅀ" localSheetId="2" hidden="1">{#N/A,#N/A,FALSE,"부대2"}</definedName>
    <definedName name="ㄹㅇㅎㅇㅀ" localSheetId="4" hidden="1">{#N/A,#N/A,FALSE,"부대2"}</definedName>
    <definedName name="ㄹㅇㅎㅇㅀ" localSheetId="5" hidden="1">{#N/A,#N/A,FALSE,"부대2"}</definedName>
    <definedName name="ㄹㅇㅎㅇㅀ" hidden="1">{#N/A,#N/A,FALSE,"부대2"}</definedName>
    <definedName name="ㄹ허ㅗ" localSheetId="3" hidden="1">{#N/A,#N/A,FALSE,"이정표"}</definedName>
    <definedName name="ㄹ허ㅗ" localSheetId="1" hidden="1">{#N/A,#N/A,FALSE,"이정표"}</definedName>
    <definedName name="ㄹ허ㅗ" localSheetId="2" hidden="1">{#N/A,#N/A,FALSE,"이정표"}</definedName>
    <definedName name="ㄹ허ㅗ" localSheetId="4" hidden="1">{#N/A,#N/A,FALSE,"이정표"}</definedName>
    <definedName name="ㄹ허ㅗ" localSheetId="5" hidden="1">{#N/A,#N/A,FALSE,"이정표"}</definedName>
    <definedName name="ㄹ허ㅗ" hidden="1">{#N/A,#N/A,FALSE,"이정표"}</definedName>
    <definedName name="ㄹ홓ㄹ" localSheetId="3" hidden="1">{#N/A,#N/A,FALSE,"조골재"}</definedName>
    <definedName name="ㄹ홓ㄹ" localSheetId="1" hidden="1">{#N/A,#N/A,FALSE,"조골재"}</definedName>
    <definedName name="ㄹ홓ㄹ" localSheetId="2" hidden="1">{#N/A,#N/A,FALSE,"조골재"}</definedName>
    <definedName name="ㄹ홓ㄹ" localSheetId="4" hidden="1">{#N/A,#N/A,FALSE,"조골재"}</definedName>
    <definedName name="ㄹ홓ㄹ" localSheetId="5" hidden="1">{#N/A,#N/A,FALSE,"조골재"}</definedName>
    <definedName name="ㄹ홓ㄹ" hidden="1">{#N/A,#N/A,FALSE,"조골재"}</definedName>
    <definedName name="램머Q간재">[40]램머!$D$20</definedName>
    <definedName name="램머Q간재10">[40]램머!$F$20</definedName>
    <definedName name="램머Q간재야간">[40]램머!$J$20</definedName>
    <definedName name="램머Q노무">[40]램머!$D$21</definedName>
    <definedName name="램머Q노무10">[40]램머!$F$21</definedName>
    <definedName name="램머Q노무야간">[40]램머!$J$21</definedName>
    <definedName name="램머Q손료">[40]램머!$D$22</definedName>
    <definedName name="램머Q손료10">[40]램머!$F$22</definedName>
    <definedName name="램머Q손료야간">[40]램머!$J$22</definedName>
    <definedName name="램머간재">'[40]기계경비(시간당)'!$H$170</definedName>
    <definedName name="램머노무">'[40]기계경비(시간당)'!$H$166</definedName>
    <definedName name="램머노무야간">'[40]기계경비(시간당)'!$H$167</definedName>
    <definedName name="램머손료">'[40]기계경비(시간당)'!$H$165</definedName>
    <definedName name="류효정" localSheetId="4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류효정_1" localSheetId="4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localSheetId="4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localSheetId="4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hidden="1">[47]차액보증!#REF!</definedName>
    <definedName name="ㅁ388" localSheetId="3">[45]배관내역!#REF!</definedName>
    <definedName name="ㅁ388" localSheetId="1">[45]배관내역!#REF!</definedName>
    <definedName name="ㅁ388" localSheetId="2">[45]배관내역!#REF!</definedName>
    <definedName name="ㅁ388">[45]배관내역!#REF!</definedName>
    <definedName name="ㅁㄱㅂ" localSheetId="3" hidden="1">{#N/A,#N/A,FALSE,"단가표지"}</definedName>
    <definedName name="ㅁㄱㅂ" localSheetId="1" hidden="1">{#N/A,#N/A,FALSE,"단가표지"}</definedName>
    <definedName name="ㅁㄱㅂ" localSheetId="2" hidden="1">{#N/A,#N/A,FALSE,"단가표지"}</definedName>
    <definedName name="ㅁㄱㅂ" localSheetId="4" hidden="1">{#N/A,#N/A,FALSE,"단가표지"}</definedName>
    <definedName name="ㅁㄱㅂ" localSheetId="5" hidden="1">{#N/A,#N/A,FALSE,"단가표지"}</definedName>
    <definedName name="ㅁㄱㅂ" hidden="1">{#N/A,#N/A,FALSE,"단가표지"}</definedName>
    <definedName name="ㅁㄴ" localSheetId="3" hidden="1">{#N/A,#N/A,FALSE,"2~8번"}</definedName>
    <definedName name="ㅁㄴ" localSheetId="1" hidden="1">{#N/A,#N/A,FALSE,"2~8번"}</definedName>
    <definedName name="ㅁㄴ" localSheetId="2" hidden="1">{#N/A,#N/A,FALSE,"2~8번"}</definedName>
    <definedName name="ㅁㄴ" localSheetId="4" hidden="1">{#N/A,#N/A,FALSE,"2~8번"}</definedName>
    <definedName name="ㅁㄴ" localSheetId="5" hidden="1">{#N/A,#N/A,FALSE,"2~8번"}</definedName>
    <definedName name="ㅁㄴ" hidden="1">{#N/A,#N/A,FALSE,"2~8번"}</definedName>
    <definedName name="ㅁㄴㅇ" localSheetId="3" hidden="1">{#N/A,#N/A,FALSE,"배수1"}</definedName>
    <definedName name="ㅁㄴㅇ" localSheetId="1" hidden="1">{#N/A,#N/A,FALSE,"배수1"}</definedName>
    <definedName name="ㅁㄴㅇ" localSheetId="2" hidden="1">{#N/A,#N/A,FALSE,"배수1"}</definedName>
    <definedName name="ㅁㄴㅇ" localSheetId="4" hidden="1">{#N/A,#N/A,FALSE,"배수1"}</definedName>
    <definedName name="ㅁㄴㅇ" localSheetId="5" hidden="1">{#N/A,#N/A,FALSE,"배수1"}</definedName>
    <definedName name="ㅁㄴㅇ" hidden="1">{#N/A,#N/A,FALSE,"배수1"}</definedName>
    <definedName name="ㅁㄴㅇㅁ" localSheetId="3" hidden="1">{#N/A,#N/A,FALSE,"배수1"}</definedName>
    <definedName name="ㅁㄴㅇㅁ" localSheetId="1" hidden="1">{#N/A,#N/A,FALSE,"배수1"}</definedName>
    <definedName name="ㅁㄴㅇㅁ" localSheetId="2" hidden="1">{#N/A,#N/A,FALSE,"배수1"}</definedName>
    <definedName name="ㅁㄴㅇㅁ" localSheetId="4" hidden="1">{#N/A,#N/A,FALSE,"배수1"}</definedName>
    <definedName name="ㅁㄴㅇㅁ" localSheetId="5" hidden="1">{#N/A,#N/A,FALSE,"배수1"}</definedName>
    <definedName name="ㅁㄴㅇㅁ" hidden="1">{#N/A,#N/A,FALSE,"배수1"}</definedName>
    <definedName name="ㅁㄹㄹㄴㅇㄹㅇㄴㄹㄴㅇ" localSheetId="3" hidden="1">{#N/A,#N/A,FALSE,"포장1";#N/A,#N/A,FALSE,"포장1"}</definedName>
    <definedName name="ㅁㄹㄹㄴㅇㄹㅇㄴㄹㄴㅇ" localSheetId="1" hidden="1">{#N/A,#N/A,FALSE,"포장1";#N/A,#N/A,FALSE,"포장1"}</definedName>
    <definedName name="ㅁㄹㄹㄴㅇㄹㅇㄴㄹㄴㅇ" localSheetId="2" hidden="1">{#N/A,#N/A,FALSE,"포장1";#N/A,#N/A,FALSE,"포장1"}</definedName>
    <definedName name="ㅁㄹㄹㄴㅇㄹㅇㄴㄹㄴㅇ" localSheetId="4" hidden="1">{#N/A,#N/A,FALSE,"포장1";#N/A,#N/A,FALSE,"포장1"}</definedName>
    <definedName name="ㅁㄹㄹㄴㅇㄹㅇㄴㄹㄴㅇ" localSheetId="5" hidden="1">{#N/A,#N/A,FALSE,"포장1";#N/A,#N/A,FALSE,"포장1"}</definedName>
    <definedName name="ㅁㄹㄹㄴㅇㄹㅇㄴㄹㄴㅇ" hidden="1">{#N/A,#N/A,FALSE,"포장1";#N/A,#N/A,FALSE,"포장1"}</definedName>
    <definedName name="ㅁㅁㅁㅁ" localSheetId="4" hidden="1">{"'도면'!$G$62:$H$63","'도면'!$G$62:$H$63"}</definedName>
    <definedName name="ㅁㅁㅁㅁ" hidden="1">{"'도면'!$G$62:$H$63","'도면'!$G$62:$H$63"}</definedName>
    <definedName name="ㅁㅁㅁㅁㅂ" localSheetId="4" hidden="1">{"'도면'!$G$62:$H$63","'도면'!$G$62:$H$63"}</definedName>
    <definedName name="ㅁㅁㅁㅁㅂ" hidden="1">{"'도면'!$G$62:$H$63","'도면'!$G$62:$H$63"}</definedName>
    <definedName name="ㅁㅁㅁㅁㅂ_1" localSheetId="4" hidden="1">{"'도면'!$G$62:$H$63","'도면'!$G$62:$H$63"}</definedName>
    <definedName name="ㅁㅁㅁㅁㅂ_1" hidden="1">{"'도면'!$G$62:$H$63","'도면'!$G$62:$H$63"}</definedName>
    <definedName name="ㅁㅂㅂㅂㅂ" localSheetId="4" hidden="1">{"'도면'!$G$62:$H$63","'도면'!$G$62:$H$63"}</definedName>
    <definedName name="ㅁㅂㅂㅂㅂ" hidden="1">{"'도면'!$G$62:$H$63","'도면'!$G$62:$H$63"}</definedName>
    <definedName name="ㅁㅂㅂㅂㅂ_1" localSheetId="4" hidden="1">{"'도면'!$G$62:$H$63","'도면'!$G$62:$H$63"}</definedName>
    <definedName name="ㅁㅂㅂㅂㅂ_1" hidden="1">{"'도면'!$G$62:$H$63","'도면'!$G$62:$H$63"}</definedName>
    <definedName name="ㅁㅇㄴㅁㅇㅁ" localSheetId="3" hidden="1">{#N/A,#N/A,FALSE,"배수1"}</definedName>
    <definedName name="ㅁㅇㄴㅁㅇㅁ" localSheetId="1" hidden="1">{#N/A,#N/A,FALSE,"배수1"}</definedName>
    <definedName name="ㅁㅇㄴㅁㅇㅁ" localSheetId="2" hidden="1">{#N/A,#N/A,FALSE,"배수1"}</definedName>
    <definedName name="ㅁㅇㄴㅁㅇㅁ" localSheetId="4" hidden="1">{#N/A,#N/A,FALSE,"배수1"}</definedName>
    <definedName name="ㅁㅇㄴㅁㅇㅁ" localSheetId="5" hidden="1">{#N/A,#N/A,FALSE,"배수1"}</definedName>
    <definedName name="ㅁㅇㄴㅁㅇㅁ" hidden="1">{#N/A,#N/A,FALSE,"배수1"}</definedName>
    <definedName name="ㅁㅇㄹ" localSheetId="3" hidden="1">{#N/A,#N/A,FALSE,"포장2"}</definedName>
    <definedName name="ㅁㅇㄹ" localSheetId="1" hidden="1">{#N/A,#N/A,FALSE,"포장2"}</definedName>
    <definedName name="ㅁㅇㄹ" localSheetId="2" hidden="1">{#N/A,#N/A,FALSE,"포장2"}</definedName>
    <definedName name="ㅁㅇㄹ" localSheetId="4" hidden="1">{#N/A,#N/A,FALSE,"포장2"}</definedName>
    <definedName name="ㅁㅇㄹ" localSheetId="5" hidden="1">{#N/A,#N/A,FALSE,"포장2"}</definedName>
    <definedName name="ㅁㅇㄹ" hidden="1">{#N/A,#N/A,FALSE,"포장2"}</definedName>
    <definedName name="ㅁㅊ">[48]OPGW기별!$A$3:$IV$7</definedName>
    <definedName name="목차번호">[49]일위목차!$U$4:$V$151</definedName>
    <definedName name="무선안테나공">95000</definedName>
    <definedName name="ㅂㅂㅂ" localSheetId="4" hidden="1">{"'용역비'!$A$4:$C$8"}</definedName>
    <definedName name="ㅂㅂㅂ" hidden="1">{"'용역비'!$A$4:$C$8"}</definedName>
    <definedName name="ㅂㅂㅂ_1" localSheetId="4" hidden="1">{"'도면'!$G$62:$H$63","'도면'!$G$62:$H$63"}</definedName>
    <definedName name="ㅂㅂㅂ_1" hidden="1">{"'도면'!$G$62:$H$63","'도면'!$G$62:$H$63"}</definedName>
    <definedName name="ㅂㅈ" localSheetId="3" hidden="1">{#N/A,#N/A,FALSE,"2~8번"}</definedName>
    <definedName name="ㅂㅈ" localSheetId="1" hidden="1">{#N/A,#N/A,FALSE,"2~8번"}</definedName>
    <definedName name="ㅂㅈ" localSheetId="2" hidden="1">{#N/A,#N/A,FALSE,"2~8번"}</definedName>
    <definedName name="ㅂㅈ" localSheetId="4" hidden="1">{#N/A,#N/A,FALSE,"2~8번"}</definedName>
    <definedName name="ㅂㅈ" localSheetId="5" hidden="1">{#N/A,#N/A,FALSE,"2~8번"}</definedName>
    <definedName name="ㅂㅈ" hidden="1">{#N/A,#N/A,FALSE,"2~8번"}</definedName>
    <definedName name="ㅂㅈㄱㄷㅈㅂㄱㅈㄷㅂㄱ" localSheetId="3" hidden="1">{#N/A,#N/A,FALSE,"이정표"}</definedName>
    <definedName name="ㅂㅈㄱㄷㅈㅂㄱㅈㄷㅂㄱ" localSheetId="1" hidden="1">{#N/A,#N/A,FALSE,"이정표"}</definedName>
    <definedName name="ㅂㅈㄱㄷㅈㅂㄱㅈㄷㅂㄱ" localSheetId="2" hidden="1">{#N/A,#N/A,FALSE,"이정표"}</definedName>
    <definedName name="ㅂㅈㄱㄷㅈㅂㄱㅈㄷㅂㄱ" localSheetId="4" hidden="1">{#N/A,#N/A,FALSE,"이정표"}</definedName>
    <definedName name="ㅂㅈㄱㄷㅈㅂㄱㅈㄷㅂㄱ" localSheetId="5" hidden="1">{#N/A,#N/A,FALSE,"이정표"}</definedName>
    <definedName name="ㅂㅈㄱㄷㅈㅂㄱㅈㄷㅂㄱ" hidden="1">{#N/A,#N/A,FALSE,"이정표"}</definedName>
    <definedName name="ㅂㅈㄷ" localSheetId="3" hidden="1">{#N/A,#N/A,FALSE,"골재소요량";#N/A,#N/A,FALSE,"골재소요량"}</definedName>
    <definedName name="ㅂㅈㄷ" localSheetId="1" hidden="1">{#N/A,#N/A,FALSE,"골재소요량";#N/A,#N/A,FALSE,"골재소요량"}</definedName>
    <definedName name="ㅂㅈㄷ" localSheetId="2" hidden="1">{#N/A,#N/A,FALSE,"골재소요량";#N/A,#N/A,FALSE,"골재소요량"}</definedName>
    <definedName name="ㅂㅈㄷ" localSheetId="4" hidden="1">{#N/A,#N/A,FALSE,"골재소요량";#N/A,#N/A,FALSE,"골재소요량"}</definedName>
    <definedName name="ㅂㅈㄷ" localSheetId="5" hidden="1">{#N/A,#N/A,FALSE,"골재소요량";#N/A,#N/A,FALSE,"골재소요량"}</definedName>
    <definedName name="ㅂㅈㄷ" hidden="1">{#N/A,#N/A,FALSE,"골재소요량";#N/A,#N/A,FALSE,"골재소요량"}</definedName>
    <definedName name="바부" localSheetId="4" hidden="1">{"'용역비'!$A$4:$C$8"}</definedName>
    <definedName name="바부" hidden="1">{"'용역비'!$A$4:$C$8"}</definedName>
    <definedName name="배관공수율" hidden="1">'[50]N賃率-職'!$I$5:$I$30</definedName>
    <definedName name="배관배선산출근거양식">[51]을지!$A$1:$IV$2</definedName>
    <definedName name="배전">'[38]인건비 '!$B$7</definedName>
    <definedName name="백02간재">'[40]기계경비(시간당)'!$H$161</definedName>
    <definedName name="백02간재티스제외">'[40]기계경비(시간당)'!$H$162</definedName>
    <definedName name="백02노무">'[40]기계경비(시간당)'!$H$153</definedName>
    <definedName name="백02노무야간">'[40]기계경비(시간당)'!$H$157</definedName>
    <definedName name="백02손료">'[40]기계경비(시간당)'!$H$149</definedName>
    <definedName name="백04간재">'[40]기계경비(시간당)'!$H$145</definedName>
    <definedName name="백04간재티스제외">'[40]기계경비(시간당)'!$H$146</definedName>
    <definedName name="백04노무">'[40]기계경비(시간당)'!$H$137</definedName>
    <definedName name="백04노무야간">'[40]기계경비(시간당)'!$H$141</definedName>
    <definedName name="백04손료">'[40]기계경비(시간당)'!$H$133</definedName>
    <definedName name="백07간재">'[40]기계경비(시간당)'!$H$129</definedName>
    <definedName name="백07노무">'[40]기계경비(시간당)'!$H$121</definedName>
    <definedName name="백07손료">'[40]기계경비(시간당)'!$H$117</definedName>
    <definedName name="백색페인트">[52]예측단가간지!$D$21</definedName>
    <definedName name="백호">'[37]샌딩 에폭시 도장'!$A$1:$L$25</definedName>
    <definedName name="별지">'[39]6.별지'!$B$1:$W$1000</definedName>
    <definedName name="보이기" localSheetId="12">[53]!보이기</definedName>
    <definedName name="보이기" localSheetId="13">[53]!보이기</definedName>
    <definedName name="보이기">[53]!보이기</definedName>
    <definedName name="보조기층포설">[41]단가!$C$86</definedName>
    <definedName name="부대원본" localSheetId="3" hidden="1">{#N/A,#N/A,FALSE,"토공2"}</definedName>
    <definedName name="부대원본" localSheetId="1" hidden="1">{#N/A,#N/A,FALSE,"토공2"}</definedName>
    <definedName name="부대원본" localSheetId="2" hidden="1">{#N/A,#N/A,FALSE,"토공2"}</definedName>
    <definedName name="부대원본" localSheetId="4" hidden="1">{#N/A,#N/A,FALSE,"토공2"}</definedName>
    <definedName name="부대원본" localSheetId="5" hidden="1">{#N/A,#N/A,FALSE,"토공2"}</definedName>
    <definedName name="부대원본" hidden="1">{#N/A,#N/A,FALSE,"토공2"}</definedName>
    <definedName name="부손익" localSheetId="3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localSheetId="5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'[40]기계경비(시간당)'!$H$112</definedName>
    <definedName name="브02노무">'[40]기계경비(시간당)'!$H$110</definedName>
    <definedName name="브02노무야간">'[40]기계경비(시간당)'!$H$111</definedName>
    <definedName name="브02손료">'[40]기계경비(시간당)'!$H$109</definedName>
    <definedName name="브04간재구조물">'[40]기계경비(시간당)'!$H$105</definedName>
    <definedName name="브04노무">'[40]기계경비(시간당)'!$H$103</definedName>
    <definedName name="브04노무야간">'[40]기계경비(시간당)'!$H$104</definedName>
    <definedName name="브04손료">'[40]기계경비(시간당)'!$H$102</definedName>
    <definedName name="브레이드">'[40]기계경비(시간당)'!$D$28</definedName>
    <definedName name="비교" hidden="1">255</definedName>
    <definedName name="비교표1" hidden="1">255</definedName>
    <definedName name="비상부하계산" localSheetId="4">자재견적서!비상부하계산</definedName>
    <definedName name="비상부하계산">[0]!비상부하계산</definedName>
    <definedName name="ㅅㅅㅅㅅㅅㅅㅅ" localSheetId="4" hidden="1">{"'도면'!$G$62:$H$63","'도면'!$G$62:$H$63"}</definedName>
    <definedName name="ㅅㅅㅅㅅㅅㅅㅅ" hidden="1">{"'도면'!$G$62:$H$63","'도면'!$G$62:$H$63"}</definedName>
    <definedName name="ㅅㅅㅅㅅㅅㅅㅅ_1" localSheetId="4" hidden="1">{"'도면'!$G$62:$H$63","'도면'!$G$62:$H$63"}</definedName>
    <definedName name="ㅅㅅㅅㅅㅅㅅㅅ_1" hidden="1">{"'도면'!$G$62:$H$63","'도면'!$G$62:$H$63"}</definedName>
    <definedName name="ㅅㅎㄱㄷㅅㄷㄱ" localSheetId="3" hidden="1">{#N/A,#N/A,FALSE,"표지목차"}</definedName>
    <definedName name="ㅅㅎㄱㄷㅅㄷㄱ" localSheetId="1" hidden="1">{#N/A,#N/A,FALSE,"표지목차"}</definedName>
    <definedName name="ㅅㅎㄱㄷㅅㄷㄱ" localSheetId="2" hidden="1">{#N/A,#N/A,FALSE,"표지목차"}</definedName>
    <definedName name="ㅅㅎㄱㄷㅅㄷㄱ" localSheetId="4" hidden="1">{#N/A,#N/A,FALSE,"표지목차"}</definedName>
    <definedName name="ㅅㅎㄱㄷㅅㄷㄱ" localSheetId="5" hidden="1">{#N/A,#N/A,FALSE,"표지목차"}</definedName>
    <definedName name="ㅅㅎㄱㄷㅅㄷㄱ" hidden="1">{#N/A,#N/A,FALSE,"표지목차"}</definedName>
    <definedName name="사랑">'[54]인건비 '!$B$5</definedName>
    <definedName name="사본" localSheetId="4" hidden="1">{"'7'!$B$15:$D$32"}</definedName>
    <definedName name="사본" hidden="1">{"'7'!$B$15:$D$32"}</definedName>
    <definedName name="산출">'[55]내역서 '!$A$22:$BE$356</definedName>
    <definedName name="산출근거44" localSheetId="4" hidden="1">{"'제10장(표)'!$A$5:$L$10"}</definedName>
    <definedName name="산출근거44" hidden="1">{"'제10장(표)'!$A$5:$L$10"}</definedName>
    <definedName name="산출내역서1" localSheetId="4" hidden="1">{"'신흥취수펌프 검토'!$M$2","'신흥취수펌프 검토'!$A$1:$AE$87"}</definedName>
    <definedName name="산출내역서1" hidden="1">{"'신흥취수펌프 검토'!$M$2","'신흥취수펌프 검토'!$A$1:$AE$87"}</definedName>
    <definedName name="산출내역서1_1" localSheetId="4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localSheetId="4" hidden="1">{"'도면'!$G$62:$H$63","'도면'!$G$62:$H$63"}</definedName>
    <definedName name="상" hidden="1">{"'도면'!$G$62:$H$63","'도면'!$G$62:$H$63"}</definedName>
    <definedName name="상권" localSheetId="4" hidden="1">{"'7'!$B$15:$D$32"}</definedName>
    <definedName name="상권" hidden="1">{"'7'!$B$15:$D$32"}</definedName>
    <definedName name="상리설계설명서" localSheetId="4" hidden="1">{"'도면'!$G$62:$H$63","'도면'!$G$62:$H$63"}</definedName>
    <definedName name="상리설계설명서" hidden="1">{"'도면'!$G$62:$H$63","'도면'!$G$62:$H$63"}</definedName>
    <definedName name="상리설계설명서_1" localSheetId="4" hidden="1">{"'도면'!$G$62:$H$63","'도면'!$G$62:$H$63"}</definedName>
    <definedName name="상리설계설명서_1" hidden="1">{"'도면'!$G$62:$H$63","'도면'!$G$62:$H$63"}</definedName>
    <definedName name="상품개발" localSheetId="4" hidden="1">{"'7'!$B$15:$D$32"}</definedName>
    <definedName name="상품개발" hidden="1">{"'7'!$B$15:$D$32"}</definedName>
    <definedName name="새로운이름" localSheetId="4" hidden="1">{"'7'!$B$15:$D$32"}</definedName>
    <definedName name="새로운이름" hidden="1">{"'7'!$B$15:$D$32"}</definedName>
    <definedName name="선택층포설다짐">[41]단가!$C$80</definedName>
    <definedName name="설명" localSheetId="4" hidden="1">{"'제10장(표)'!$A$5:$L$10"}</definedName>
    <definedName name="설명" hidden="1">{"'제10장(표)'!$A$5:$L$10"}</definedName>
    <definedName name="성근" localSheetId="3" hidden="1">{#N/A,#N/A,FALSE,"포장2"}</definedName>
    <definedName name="성근" localSheetId="1" hidden="1">{#N/A,#N/A,FALSE,"포장2"}</definedName>
    <definedName name="성근" localSheetId="2" hidden="1">{#N/A,#N/A,FALSE,"포장2"}</definedName>
    <definedName name="성근" localSheetId="4" hidden="1">{#N/A,#N/A,FALSE,"포장2"}</definedName>
    <definedName name="성근" localSheetId="5" hidden="1">{#N/A,#N/A,FALSE,"포장2"}</definedName>
    <definedName name="성근" hidden="1">{#N/A,#N/A,FALSE,"포장2"}</definedName>
    <definedName name="성토과재" localSheetId="3" hidden="1">{#N/A,#N/A,FALSE,"조골재"}</definedName>
    <definedName name="성토과재" localSheetId="1" hidden="1">{#N/A,#N/A,FALSE,"조골재"}</definedName>
    <definedName name="성토과재" localSheetId="2" hidden="1">{#N/A,#N/A,FALSE,"조골재"}</definedName>
    <definedName name="성토과재" localSheetId="4" hidden="1">{#N/A,#N/A,FALSE,"조골재"}</definedName>
    <definedName name="성토과재" localSheetId="5" hidden="1">{#N/A,#N/A,FALSE,"조골재"}</definedName>
    <definedName name="성토과재" hidden="1">{#N/A,#N/A,FALSE,"조골재"}</definedName>
    <definedName name="소형B손료">'[40]기계경비(시간당)'!$H$240</definedName>
    <definedName name="손영주" localSheetId="3" hidden="1">{#N/A,#N/A,FALSE,"조골재"}</definedName>
    <definedName name="손영주" localSheetId="1" hidden="1">{#N/A,#N/A,FALSE,"조골재"}</definedName>
    <definedName name="손영주" localSheetId="2" hidden="1">{#N/A,#N/A,FALSE,"조골재"}</definedName>
    <definedName name="손영주" localSheetId="4" hidden="1">{#N/A,#N/A,FALSE,"조골재"}</definedName>
    <definedName name="손영주" localSheetId="5" hidden="1">{#N/A,#N/A,FALSE,"조골재"}</definedName>
    <definedName name="손영주" hidden="1">{#N/A,#N/A,FALSE,"조골재"}</definedName>
    <definedName name="손익총괄표3" localSheetId="4" hidden="1">{"'7'!$B$15:$D$32"}</definedName>
    <definedName name="손익총괄표3" hidden="1">{"'7'!$B$15:$D$32"}</definedName>
    <definedName name="순위결정" localSheetId="4" hidden="1">{"'제10장(표)'!$A$5:$L$10"}</definedName>
    <definedName name="순위결정" hidden="1">{"'제10장(표)'!$A$5:$L$10"}</definedName>
    <definedName name="숨기기비고" localSheetId="12">[53]!숨기기비고</definedName>
    <definedName name="숨기기비고" localSheetId="13">[53]!숨기기비고</definedName>
    <definedName name="숨기기비고">[53]!숨기기비고</definedName>
    <definedName name="숨기기총괄" localSheetId="12">[53]!숨기기총괄</definedName>
    <definedName name="숨기기총괄" localSheetId="13">[53]!숨기기총괄</definedName>
    <definedName name="숨기기총괄">[53]!숨기기총괄</definedName>
    <definedName name="숨기기팀별" localSheetId="12">[53]!숨기기팀별</definedName>
    <definedName name="숨기기팀별" localSheetId="13">[53]!숨기기팀별</definedName>
    <definedName name="숨기기팀별">[53]!숨기기팀별</definedName>
    <definedName name="시">[56]집계표!$A$1:$M$2</definedName>
    <definedName name="시운">[57]집계표!$A$1:$M$2</definedName>
    <definedName name="식재">[58]코드표!$A:$F</definedName>
    <definedName name="신호">[59]인건비!$B$23</definedName>
    <definedName name="신호기" localSheetId="4">자재견적서!신호기</definedName>
    <definedName name="신호기">[0]!신호기</definedName>
    <definedName name="신호기가로등" localSheetId="4">자재견적서!신호기가로등</definedName>
    <definedName name="신호기가로등">[0]!신호기가로등</definedName>
    <definedName name="ㅇㄴㄴㄴㄴㄴㄴㄴㄴㄴ" localSheetId="3" hidden="1">{#N/A,#N/A,FALSE,"혼합골재"}</definedName>
    <definedName name="ㅇㄴㄴㄴㄴㄴㄴㄴㄴㄴ" localSheetId="1" hidden="1">{#N/A,#N/A,FALSE,"혼합골재"}</definedName>
    <definedName name="ㅇㄴㄴㄴㄴㄴㄴㄴㄴㄴ" localSheetId="2" hidden="1">{#N/A,#N/A,FALSE,"혼합골재"}</definedName>
    <definedName name="ㅇㄴㄴㄴㄴㄴㄴㄴㄴㄴ" localSheetId="4" hidden="1">{#N/A,#N/A,FALSE,"혼합골재"}</definedName>
    <definedName name="ㅇㄴㄴㄴㄴㄴㄴㄴㄴㄴ" localSheetId="5" hidden="1">{#N/A,#N/A,FALSE,"혼합골재"}</definedName>
    <definedName name="ㅇㄴㄴㄴㄴㄴㄴㄴㄴㄴ" hidden="1">{#N/A,#N/A,FALSE,"혼합골재"}</definedName>
    <definedName name="ㅇㄴㅇ" localSheetId="4" hidden="1">{"'7'!$B$15:$D$32"}</definedName>
    <definedName name="ㅇㄴㅇ" hidden="1">{"'7'!$B$15:$D$32"}</definedName>
    <definedName name="ㅇㄹㄴㅀㄹㅇㅎㄹㅇㅎ" localSheetId="3" hidden="1">{#N/A,#N/A,FALSE,"2~8번"}</definedName>
    <definedName name="ㅇㄹㄴㅀㄹㅇㅎㄹㅇㅎ" localSheetId="1" hidden="1">{#N/A,#N/A,FALSE,"2~8번"}</definedName>
    <definedName name="ㅇㄹㄴㅀㄹㅇㅎㄹㅇㅎ" localSheetId="2" hidden="1">{#N/A,#N/A,FALSE,"2~8번"}</definedName>
    <definedName name="ㅇㄹㄴㅀㄹㅇㅎㄹㅇㅎ" localSheetId="4" hidden="1">{#N/A,#N/A,FALSE,"2~8번"}</definedName>
    <definedName name="ㅇㄹㄴㅀㄹㅇㅎㄹㅇㅎ" localSheetId="5" hidden="1">{#N/A,#N/A,FALSE,"2~8번"}</definedName>
    <definedName name="ㅇㄹㄴㅀㄹㅇㅎㄹㅇㅎ" hidden="1">{#N/A,#N/A,FALSE,"2~8번"}</definedName>
    <definedName name="ㅇㄹㄹ" localSheetId="3" hidden="1">#REF!</definedName>
    <definedName name="ㅇㄹㄹ" localSheetId="1" hidden="1">#REF!</definedName>
    <definedName name="ㅇㄹㄹ" localSheetId="2" hidden="1">#REF!</definedName>
    <definedName name="ㅇㄹㄹ" localSheetId="4" hidden="1">#REF!</definedName>
    <definedName name="ㅇㄹㄹ" localSheetId="5" hidden="1">#REF!</definedName>
    <definedName name="ㅇㄹㄹ" hidden="1">#REF!</definedName>
    <definedName name="ㅇㄹㄹㅇ" localSheetId="3" hidden="1">{#N/A,#N/A,FALSE,"2~8번"}</definedName>
    <definedName name="ㅇㄹㄹㅇ" localSheetId="1" hidden="1">{#N/A,#N/A,FALSE,"2~8번"}</definedName>
    <definedName name="ㅇㄹㄹㅇ" localSheetId="2" hidden="1">{#N/A,#N/A,FALSE,"2~8번"}</definedName>
    <definedName name="ㅇㄹㄹㅇ" localSheetId="4" hidden="1">{#N/A,#N/A,FALSE,"2~8번"}</definedName>
    <definedName name="ㅇㄹㄹㅇ" localSheetId="5" hidden="1">{#N/A,#N/A,FALSE,"2~8번"}</definedName>
    <definedName name="ㅇㄹㄹㅇ" hidden="1">{#N/A,#N/A,FALSE,"2~8번"}</definedName>
    <definedName name="ㅇㄹㅇ" localSheetId="3" hidden="1">{#N/A,#N/A,FALSE,"운반시간"}</definedName>
    <definedName name="ㅇㄹㅇ" localSheetId="1" hidden="1">{#N/A,#N/A,FALSE,"운반시간"}</definedName>
    <definedName name="ㅇㄹㅇ" localSheetId="2" hidden="1">{#N/A,#N/A,FALSE,"운반시간"}</definedName>
    <definedName name="ㅇㄹㅇ" localSheetId="4" hidden="1">{#N/A,#N/A,FALSE,"운반시간"}</definedName>
    <definedName name="ㅇㄹㅇ" localSheetId="5" hidden="1">{#N/A,#N/A,FALSE,"운반시간"}</definedName>
    <definedName name="ㅇㄹㅇ" hidden="1">{#N/A,#N/A,FALSE,"운반시간"}</definedName>
    <definedName name="ㅇㅀㅎㅎㅎㅎㅎㅎㅎㅎㅎㅎㅎㅎㅎㅎㅎ" localSheetId="3" hidden="1">{#N/A,#N/A,FALSE,"구조2"}</definedName>
    <definedName name="ㅇㅀㅎㅎㅎㅎㅎㅎㅎㅎㅎㅎㅎㅎㅎㅎㅎ" localSheetId="1" hidden="1">{#N/A,#N/A,FALSE,"구조2"}</definedName>
    <definedName name="ㅇㅀㅎㅎㅎㅎㅎㅎㅎㅎㅎㅎㅎㅎㅎㅎㅎ" localSheetId="2" hidden="1">{#N/A,#N/A,FALSE,"구조2"}</definedName>
    <definedName name="ㅇㅀㅎㅎㅎㅎㅎㅎㅎㅎㅎㅎㅎㅎㅎㅎㅎ" localSheetId="4" hidden="1">{#N/A,#N/A,FALSE,"구조2"}</definedName>
    <definedName name="ㅇㅀㅎㅎㅎㅎㅎㅎㅎㅎㅎㅎㅎㅎㅎㅎㅎ" localSheetId="5" hidden="1">{#N/A,#N/A,FALSE,"구조2"}</definedName>
    <definedName name="ㅇㅀㅎㅎㅎㅎㅎㅎㅎㅎㅎㅎㅎㅎㅎㅎㅎ" hidden="1">{#N/A,#N/A,FALSE,"구조2"}</definedName>
    <definedName name="ㅇㅇㅇㅇ" localSheetId="3" hidden="1">#REF!</definedName>
    <definedName name="ㅇㅇㅇㅇ" localSheetId="1" hidden="1">#REF!</definedName>
    <definedName name="ㅇㅇㅇㅇ" localSheetId="2" hidden="1">#REF!</definedName>
    <definedName name="ㅇㅇㅇㅇ" localSheetId="4" hidden="1">#REF!</definedName>
    <definedName name="ㅇㅇㅇㅇ" localSheetId="5" hidden="1">{"'도면'!$G$62:$H$63","'도면'!$G$62:$H$63"}</definedName>
    <definedName name="ㅇㅇㅇㅇ" hidden="1">{"'도면'!$G$62:$H$63","'도면'!$G$62:$H$63"}</definedName>
    <definedName name="아니다" localSheetId="4" hidden="1">{"'7'!$B$15:$D$32"}</definedName>
    <definedName name="아니다" hidden="1">{"'7'!$B$15:$D$32"}</definedName>
    <definedName name="아러ㅏ러" localSheetId="4" hidden="1">{"'Firr(선)'!$AS$1:$AY$62","'Firr(사)'!$AS$1:$AY$62","'Firr(회)'!$AS$1:$AY$62","'Firr(선)'!$L$1:$V$62","'Firr(사)'!$L$1:$V$62","'Firr(회)'!$L$1:$V$62"}</definedName>
    <definedName name="아러ㅏ러" hidden="1">{"'Firr(선)'!$AS$1:$AY$62","'Firr(사)'!$AS$1:$AY$62","'Firr(회)'!$AS$1:$AY$62","'Firr(선)'!$L$1:$V$62","'Firr(사)'!$L$1:$V$62","'Firr(회)'!$L$1:$V$62"}</definedName>
    <definedName name="아러ㅏ러_1" localSheetId="4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'[60]배관배선 단가조사'!$A$3:$P$190</definedName>
    <definedName name="아리랑2">[60]일위대가!$A$1:$P$990</definedName>
    <definedName name="아리랑3">[60]일위대가!$A$1:$O$1918</definedName>
    <definedName name="아리랑4">[60]일위대가집계!$A$1:$L$81</definedName>
    <definedName name="아스콘깨기" localSheetId="3" hidden="1">{#N/A,#N/A,FALSE,"골재소요량";#N/A,#N/A,FALSE,"골재소요량"}</definedName>
    <definedName name="아스콘깨기" localSheetId="1" hidden="1">{#N/A,#N/A,FALSE,"골재소요량";#N/A,#N/A,FALSE,"골재소요량"}</definedName>
    <definedName name="아스콘깨기" localSheetId="2" hidden="1">{#N/A,#N/A,FALSE,"골재소요량";#N/A,#N/A,FALSE,"골재소요량"}</definedName>
    <definedName name="아스콘깨기" localSheetId="4" hidden="1">{#N/A,#N/A,FALSE,"골재소요량";#N/A,#N/A,FALSE,"골재소요량"}</definedName>
    <definedName name="아스콘깨기" localSheetId="5" hidden="1">{#N/A,#N/A,FALSE,"골재소요량";#N/A,#N/A,FALSE,"골재소요량"}</definedName>
    <definedName name="아스콘깨기" hidden="1">{#N/A,#N/A,FALSE,"골재소요량";#N/A,#N/A,FALSE,"골재소요량"}</definedName>
    <definedName name="아앙ㅇㅇ" localSheetId="4" hidden="1">{"'신흥취수펌프 검토'!$M$2","'신흥취수펌프 검토'!$A$1:$AE$87"}</definedName>
    <definedName name="아앙ㅇㅇ" hidden="1">{"'신흥취수펌프 검토'!$M$2","'신흥취수펌프 검토'!$A$1:$AE$87"}</definedName>
    <definedName name="아앙ㅇㅇ_1" localSheetId="4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localSheetId="4" hidden="1">{"'신흥취수펌프 검토'!$M$2","'신흥취수펌프 검토'!$A$1:$AE$87"}</definedName>
    <definedName name="앙아" hidden="1">{"'신흥취수펌프 검토'!$M$2","'신흥취수펌프 검토'!$A$1:$AE$87"}</definedName>
    <definedName name="앙아_1" localSheetId="4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localSheetId="4" hidden="1">{"'관경확장'!$A$79:$M$98","'관경확장'!$A$54:$M$78"}</definedName>
    <definedName name="업무배분3" hidden="1">{"'관경확장'!$A$79:$M$98","'관경확장'!$A$54:$M$78"}</definedName>
    <definedName name="연접물량" localSheetId="4">자재견적서!연접물량</definedName>
    <definedName name="연접물량">[0]!연접물량</definedName>
    <definedName name="연접물량가로등" localSheetId="4">자재견적서!연접물량가로등</definedName>
    <definedName name="연접물량가로등">[0]!연접물량가로등</definedName>
    <definedName name="연필H">'[61]2.재료비'!$D$13</definedName>
    <definedName name="연필HB">'[61]2.재료비'!$D$12</definedName>
    <definedName name="요" localSheetId="4" hidden="1">{"'7'!$B$15:$D$32"}</definedName>
    <definedName name="요" hidden="1">{"'7'!$B$15:$D$32"}</definedName>
    <definedName name="요마" localSheetId="4" hidden="1">{"'7'!$B$15:$D$32"}</definedName>
    <definedName name="요마" hidden="1">{"'7'!$B$15:$D$32"}</definedName>
    <definedName name="요약1" localSheetId="4" hidden="1">{"'7'!$B$15:$D$32"}</definedName>
    <definedName name="요약1" hidden="1">{"'7'!$B$15:$D$32"}</definedName>
    <definedName name="요약2" localSheetId="4" hidden="1">{"'7'!$B$15:$D$32"}</definedName>
    <definedName name="요약2" hidden="1">{"'7'!$B$15:$D$32"}</definedName>
    <definedName name="용역" localSheetId="4" hidden="1">{"'7'!$B$15:$D$32"}</definedName>
    <definedName name="용역" hidden="1">{"'7'!$B$15:$D$32"}</definedName>
    <definedName name="용접공">'[40]기계경비(시간당)'!$D$13</definedName>
    <definedName name="운반차운전사">55214</definedName>
    <definedName name="운전기사">[62]인건비!$B$13</definedName>
    <definedName name="운전사_운반">'[40]기계경비(시간당)'!$D$7</definedName>
    <definedName name="원가계산" localSheetId="4">자재견적서!원가계산</definedName>
    <definedName name="원가계산">[0]!원가계산</definedName>
    <definedName name="원가계산서1" localSheetId="4" hidden="1">{"'신흥취수펌프 검토'!$M$2","'신흥취수펌프 검토'!$A$1:$AE$87"}</definedName>
    <definedName name="원가계산서1" hidden="1">{"'신흥취수펌프 검토'!$M$2","'신흥취수펌프 검토'!$A$1:$AE$87"}</definedName>
    <definedName name="원가계산서1_1" localSheetId="4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 localSheetId="4">자재견적서!원가계산창</definedName>
    <definedName name="원가계산창">[0]!원가계산창</definedName>
    <definedName name="원동" localSheetId="4" hidden="1">{"'신흥취수펌프 검토'!$M$2","'신흥취수펌프 검토'!$A$1:$AE$87"}</definedName>
    <definedName name="원동" hidden="1">{"'신흥취수펌프 검토'!$M$2","'신흥취수펌프 검토'!$A$1:$AE$87"}</definedName>
    <definedName name="원동_1" localSheetId="4" hidden="1">{"'신흥취수펌프 검토'!$M$2","'신흥취수펌프 검토'!$A$1:$AE$87"}</definedName>
    <definedName name="원동_1" hidden="1">{"'신흥취수펌프 검토'!$M$2","'신흥취수펌프 검토'!$A$1:$AE$87"}</definedName>
    <definedName name="원표지" localSheetId="4" hidden="1">{"'관경확장'!$A$79:$M$98","'관경확장'!$A$54:$M$78"}</definedName>
    <definedName name="원표지" hidden="1">{"'관경확장'!$A$79:$M$98","'관경확장'!$A$54:$M$78"}</definedName>
    <definedName name="윤로">[63]공정집계_국별!$G:$G</definedName>
    <definedName name="이가" localSheetId="4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가_1" localSheetId="4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3" hidden="1">{#N/A,#N/A,FALSE,"조골재"}</definedName>
    <definedName name="이동" localSheetId="1" hidden="1">{#N/A,#N/A,FALSE,"조골재"}</definedName>
    <definedName name="이동" localSheetId="2" hidden="1">{#N/A,#N/A,FALSE,"조골재"}</definedName>
    <definedName name="이동" localSheetId="4" hidden="1">{#N/A,#N/A,FALSE,"조골재"}</definedName>
    <definedName name="이동" localSheetId="5" hidden="1">{#N/A,#N/A,FALSE,"조골재"}</definedName>
    <definedName name="이동" hidden="1">{#N/A,#N/A,FALSE,"조골재"}</definedName>
    <definedName name="이수남" localSheetId="4" hidden="1">{"'도면'!$G$62:$H$63","'도면'!$G$62:$H$63"}</definedName>
    <definedName name="이수남" hidden="1">{"'도면'!$G$62:$H$63","'도면'!$G$62:$H$63"}</definedName>
    <definedName name="이수남_1" localSheetId="4" hidden="1">{"'도면'!$G$62:$H$63","'도면'!$G$62:$H$63"}</definedName>
    <definedName name="이수남_1" hidden="1">{"'도면'!$G$62:$H$63","'도면'!$G$62:$H$63"}</definedName>
    <definedName name="이정" localSheetId="3" hidden="1">{#N/A,#N/A,FALSE,"2~8번"}</definedName>
    <definedName name="이정" localSheetId="1" hidden="1">{#N/A,#N/A,FALSE,"2~8번"}</definedName>
    <definedName name="이정" localSheetId="2" hidden="1">{#N/A,#N/A,FALSE,"2~8번"}</definedName>
    <definedName name="이정" localSheetId="4" hidden="1">{#N/A,#N/A,FALSE,"2~8번"}</definedName>
    <definedName name="이정" localSheetId="5" hidden="1">{#N/A,#N/A,FALSE,"2~8번"}</definedName>
    <definedName name="이정" hidden="1">{#N/A,#N/A,FALSE,"2~8번"}</definedName>
    <definedName name="이학주" localSheetId="4" hidden="1">{"'도면'!$G$62:$H$63","'도면'!$G$62:$H$63"}</definedName>
    <definedName name="이학주" hidden="1">{"'도면'!$G$62:$H$63","'도면'!$G$62:$H$63"}</definedName>
    <definedName name="이학주_1" localSheetId="4" hidden="1">{"'도면'!$G$62:$H$63","'도면'!$G$62:$H$63"}</definedName>
    <definedName name="이학주_1" hidden="1">{"'도면'!$G$62:$H$63","'도면'!$G$62:$H$63"}</definedName>
    <definedName name="이학주2" localSheetId="4" hidden="1">{"'도면'!$G$62:$H$63","'도면'!$G$62:$H$63"}</definedName>
    <definedName name="이학주2" hidden="1">{"'도면'!$G$62:$H$63","'도면'!$G$62:$H$63"}</definedName>
    <definedName name="이학주2_1" localSheetId="4" hidden="1">{"'도면'!$G$62:$H$63","'도면'!$G$62:$H$63"}</definedName>
    <definedName name="이학주2_1" hidden="1">{"'도면'!$G$62:$H$63","'도면'!$G$62:$H$63"}</definedName>
    <definedName name="이학주A" localSheetId="4" hidden="1">{"'도면'!$G$62:$H$63","'도면'!$G$62:$H$63"}</definedName>
    <definedName name="이학주A" hidden="1">{"'도면'!$G$62:$H$63","'도면'!$G$62:$H$63"}</definedName>
    <definedName name="이학주A_1" localSheetId="4" hidden="1">{"'도면'!$G$62:$H$63","'도면'!$G$62:$H$63"}</definedName>
    <definedName name="이학주A_1" hidden="1">{"'도면'!$G$62:$H$63","'도면'!$G$62:$H$63"}</definedName>
    <definedName name="인쇄용" localSheetId="12">[53]!인쇄용</definedName>
    <definedName name="인쇄용" localSheetId="13">[53]!인쇄용</definedName>
    <definedName name="인쇄용">[53]!인쇄용</definedName>
    <definedName name="일반부" localSheetId="3" hidden="1">{#N/A,#N/A,FALSE,"조골재"}</definedName>
    <definedName name="일반부" localSheetId="1" hidden="1">{#N/A,#N/A,FALSE,"조골재"}</definedName>
    <definedName name="일반부" localSheetId="2" hidden="1">{#N/A,#N/A,FALSE,"조골재"}</definedName>
    <definedName name="일반부" localSheetId="4" hidden="1">{#N/A,#N/A,FALSE,"조골재"}</definedName>
    <definedName name="일반부" localSheetId="5" hidden="1">{#N/A,#N/A,FALSE,"조골재"}</definedName>
    <definedName name="일반부" hidden="1">{#N/A,#N/A,FALSE,"조골재"}</definedName>
    <definedName name="일위1">[64]일위대가!$A$1:$P$519</definedName>
    <definedName name="일위대가아산" localSheetId="4" hidden="1">{"'도면'!$G$62:$H$63","'도면'!$G$62:$H$63"}</definedName>
    <definedName name="일위대가아산" hidden="1">{"'도면'!$G$62:$H$63","'도면'!$G$62:$H$63"}</definedName>
    <definedName name="일위대가아산_1" localSheetId="4" hidden="1">{"'도면'!$G$62:$H$63","'도면'!$G$62:$H$63"}</definedName>
    <definedName name="일위대가아산_1" hidden="1">{"'도면'!$G$62:$H$63","'도면'!$G$62:$H$63"}</definedName>
    <definedName name="일위대가코드">[65]일위대가!$A:$A</definedName>
    <definedName name="일위대가표_1" localSheetId="4" hidden="1">{"'도면'!$G$62:$H$63","'도면'!$G$62:$H$63"}</definedName>
    <definedName name="일위대가표_1" hidden="1">{"'도면'!$G$62:$H$63","'도면'!$G$62:$H$63"}</definedName>
    <definedName name="일위대가호표" localSheetId="3" hidden="1">#REF!</definedName>
    <definedName name="일위대가호표" localSheetId="1" hidden="1">#REF!</definedName>
    <definedName name="일위대가호표" localSheetId="2" hidden="1">#REF!</definedName>
    <definedName name="일위대가호표" localSheetId="4" hidden="1">#REF!</definedName>
    <definedName name="일위대가호표" localSheetId="5" hidden="1">#REF!</definedName>
    <definedName name="일위대가호표" hidden="1">#REF!</definedName>
    <definedName name="임ㄴ" localSheetId="3" hidden="1">{"'공사부문'!$A$6:$A$32"}</definedName>
    <definedName name="임ㄴ" localSheetId="1" hidden="1">{"'공사부문'!$A$6:$A$32"}</definedName>
    <definedName name="임ㄴ" localSheetId="2" hidden="1">{"'공사부문'!$A$6:$A$32"}</definedName>
    <definedName name="임ㄴ" localSheetId="4" hidden="1">{"'공사부문'!$A$6:$A$32"}</definedName>
    <definedName name="임ㄴ" localSheetId="5" hidden="1">{"'공사부문'!$A$6:$A$32"}</definedName>
    <definedName name="임ㄴ" hidden="1">{"'공사부문'!$A$6:$A$32"}</definedName>
    <definedName name="잉크">[52]예측단가간지!$D$20</definedName>
    <definedName name="ㅈㄱ" localSheetId="3" hidden="1">{#N/A,#N/A,FALSE,"조골재"}</definedName>
    <definedName name="ㅈㄱ" localSheetId="1" hidden="1">{#N/A,#N/A,FALSE,"조골재"}</definedName>
    <definedName name="ㅈㄱ" localSheetId="2" hidden="1">{#N/A,#N/A,FALSE,"조골재"}</definedName>
    <definedName name="ㅈㄱ" localSheetId="4" hidden="1">{#N/A,#N/A,FALSE,"조골재"}</definedName>
    <definedName name="ㅈㄱ" localSheetId="5" hidden="1">{#N/A,#N/A,FALSE,"조골재"}</definedName>
    <definedName name="ㅈㄱ" hidden="1">{#N/A,#N/A,FALSE,"조골재"}</definedName>
    <definedName name="ㅈㄷㄱㄷㄱㄷ" localSheetId="4" hidden="1">{"'용역비'!$A$4:$C$8"}</definedName>
    <definedName name="ㅈㄷㄱㄷㄱㄷ" hidden="1">{"'용역비'!$A$4:$C$8"}</definedName>
    <definedName name="ㅈㄷㄱㄷㅈㄱㄷㅈ" localSheetId="3" hidden="1">{#N/A,#N/A,FALSE,"표지목차"}</definedName>
    <definedName name="ㅈㄷㄱㄷㅈㄱㄷㅈ" localSheetId="1" hidden="1">{#N/A,#N/A,FALSE,"표지목차"}</definedName>
    <definedName name="ㅈㄷㄱㄷㅈㄱㄷㅈ" localSheetId="2" hidden="1">{#N/A,#N/A,FALSE,"표지목차"}</definedName>
    <definedName name="ㅈㄷㄱㄷㅈㄱㄷㅈ" localSheetId="4" hidden="1">{#N/A,#N/A,FALSE,"표지목차"}</definedName>
    <definedName name="ㅈㄷㄱㄷㅈㄱㄷㅈ" localSheetId="5" hidden="1">{#N/A,#N/A,FALSE,"표지목차"}</definedName>
    <definedName name="ㅈㄷㄱㄷㅈㄱㄷㅈ" hidden="1">{#N/A,#N/A,FALSE,"표지목차"}</definedName>
    <definedName name="자재1" localSheetId="4" hidden="1">{"'도면'!$G$62:$H$63","'도면'!$G$62:$H$63"}</definedName>
    <definedName name="자재1" hidden="1">{"'도면'!$G$62:$H$63","'도면'!$G$62:$H$63"}</definedName>
    <definedName name="자재1_1" localSheetId="4" hidden="1">{"'도면'!$G$62:$H$63","'도면'!$G$62:$H$63"}</definedName>
    <definedName name="자재1_1" hidden="1">{"'도면'!$G$62:$H$63","'도면'!$G$62:$H$63"}</definedName>
    <definedName name="자재구" localSheetId="4" hidden="1">{"'도면'!$G$62:$H$63","'도면'!$G$62:$H$63"}</definedName>
    <definedName name="자재구" hidden="1">{"'도면'!$G$62:$H$63","'도면'!$G$62:$H$63"}</definedName>
    <definedName name="자재구_1" localSheetId="4" hidden="1">{"'도면'!$G$62:$H$63","'도면'!$G$62:$H$63"}</definedName>
    <definedName name="자재구_1" hidden="1">{"'도면'!$G$62:$H$63","'도면'!$G$62:$H$63"}</definedName>
    <definedName name="자재구매" localSheetId="4" hidden="1">{"'도면'!$G$62:$H$63","'도면'!$G$62:$H$63"}</definedName>
    <definedName name="자재구매" hidden="1">{"'도면'!$G$62:$H$63","'도면'!$G$62:$H$63"}</definedName>
    <definedName name="자재구매_1" localSheetId="4" hidden="1">{"'도면'!$G$62:$H$63","'도면'!$G$62:$H$63"}</definedName>
    <definedName name="자재구매_1" hidden="1">{"'도면'!$G$62:$H$63","'도면'!$G$62:$H$63"}</definedName>
    <definedName name="자재구매3" localSheetId="4" hidden="1">{"'도면'!$G$62:$H$63","'도면'!$G$62:$H$63"}</definedName>
    <definedName name="자재구매3" hidden="1">{"'도면'!$G$62:$H$63","'도면'!$G$62:$H$63"}</definedName>
    <definedName name="자재구매3_1" localSheetId="4" hidden="1">{"'도면'!$G$62:$H$63","'도면'!$G$62:$H$63"}</definedName>
    <definedName name="자재구매3_1" hidden="1">{"'도면'!$G$62:$H$63","'도면'!$G$62:$H$63"}</definedName>
    <definedName name="자재총괄" localSheetId="3" hidden="1">{#N/A,#N/A,FALSE,"혼합골재"}</definedName>
    <definedName name="자재총괄" localSheetId="1" hidden="1">{#N/A,#N/A,FALSE,"혼합골재"}</definedName>
    <definedName name="자재총괄" localSheetId="2" hidden="1">{#N/A,#N/A,FALSE,"혼합골재"}</definedName>
    <definedName name="자재총괄" localSheetId="4" hidden="1">{#N/A,#N/A,FALSE,"혼합골재"}</definedName>
    <definedName name="자재총괄" localSheetId="5" hidden="1">{#N/A,#N/A,FALSE,"혼합골재"}</definedName>
    <definedName name="자재총괄" hidden="1">{#N/A,#N/A,FALSE,"혼합골재"}</definedName>
    <definedName name="잡자재비">'[39]노무비(전기)뽑지마세요'!$C$48</definedName>
    <definedName name="장" localSheetId="4" hidden="1">{"'도면'!$G$62:$H$63","'도면'!$G$62:$H$63"}</definedName>
    <definedName name="장" hidden="1">{"'도면'!$G$62:$H$63","'도면'!$G$62:$H$63"}</definedName>
    <definedName name="장_1" localSheetId="4" hidden="1">{"'도면'!$G$62:$H$63","'도면'!$G$62:$H$63"}</definedName>
    <definedName name="장_1" hidden="1">{"'도면'!$G$62:$H$63","'도면'!$G$62:$H$63"}</definedName>
    <definedName name="장나진" localSheetId="4" hidden="1">{"'7'!$B$15:$D$32"}</definedName>
    <definedName name="장나진" hidden="1">{"'7'!$B$15:$D$32"}</definedName>
    <definedName name="장비1">'[66](2)전력사용량-(작업구 #01 ~ #11)'!$H$53</definedName>
    <definedName name="장비2" localSheetId="12">#REF!</definedName>
    <definedName name="장비2" localSheetId="4">#REF!</definedName>
    <definedName name="장비2" localSheetId="13">#REF!</definedName>
    <definedName name="장비2">#REF!</definedName>
    <definedName name="재경비근거" localSheetId="4" hidden="1">{"'신흥취수펌프 검토'!$M$2","'신흥취수펌프 검토'!$A$1:$AE$87"}</definedName>
    <definedName name="재경비근거" hidden="1">{"'신흥취수펌프 검토'!$M$2","'신흥취수펌프 검토'!$A$1:$AE$87"}</definedName>
    <definedName name="재경비근거_1" localSheetId="4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localSheetId="4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localSheetId="4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'[38]인건비 '!$B$6</definedName>
    <definedName name="전기기사1급">64800</definedName>
    <definedName name="전기기사2급">62990</definedName>
    <definedName name="전선관부속품비">'[39]노무비(전기)뽑지마세요'!$C$47</definedName>
    <definedName name="전압25층" localSheetId="4">자재견적서!전압25층</definedName>
    <definedName name="전압25층">[0]!전압25층</definedName>
    <definedName name="점멸기입력" localSheetId="4">자재견적서!점멸기입력</definedName>
    <definedName name="점멸기입력">[0]!점멸기입력</definedName>
    <definedName name="점멸기입력가로등" localSheetId="4">자재견적서!점멸기입력가로등</definedName>
    <definedName name="점멸기입력가로등">[0]!점멸기입력가로등</definedName>
    <definedName name="정보통신" localSheetId="4" hidden="1">{"'Firr(선)'!$AS$1:$AY$62","'Firr(사)'!$AS$1:$AY$62","'Firr(회)'!$AS$1:$AY$62","'Firr(선)'!$L$1:$V$62","'Firr(사)'!$L$1:$V$62","'Firr(회)'!$L$1:$V$62"}</definedName>
    <definedName name="정보통신" hidden="1">{"'Firr(선)'!$AS$1:$AY$62","'Firr(사)'!$AS$1:$AY$62","'Firr(회)'!$AS$1:$AY$62","'Firr(선)'!$L$1:$V$62","'Firr(사)'!$L$1:$V$62","'Firr(회)'!$L$1:$V$62"}</definedName>
    <definedName name="제경비">[67]산식3!$G$2</definedName>
    <definedName name="제조원가율">"database+전체!$A$4:$W$825"</definedName>
    <definedName name="조" localSheetId="4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명율표">[68]조명율표!$B$4:$F$495</definedName>
    <definedName name="조효" localSheetId="4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_1" localSheetId="4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localSheetId="4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localSheetId="4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3" hidden="1">{#N/A,#N/A,FALSE,"운반시간"}</definedName>
    <definedName name="주간" localSheetId="1" hidden="1">{#N/A,#N/A,FALSE,"운반시간"}</definedName>
    <definedName name="주간" localSheetId="2" hidden="1">{#N/A,#N/A,FALSE,"운반시간"}</definedName>
    <definedName name="주간" localSheetId="4" hidden="1">{#N/A,#N/A,FALSE,"운반시간"}</definedName>
    <definedName name="주간" localSheetId="5" hidden="1">{#N/A,#N/A,FALSE,"운반시간"}</definedName>
    <definedName name="주간" hidden="1">{#N/A,#N/A,FALSE,"운반시간"}</definedName>
    <definedName name="지입수량">[65]일위대가!$M:$M</definedName>
    <definedName name="진짜중기단가표" localSheetId="4" hidden="1">{"'도면'!$G$62:$H$63","'도면'!$G$62:$H$63"}</definedName>
    <definedName name="진짜중기단가표" hidden="1">{"'도면'!$G$62:$H$63","'도면'!$G$62:$H$63"}</definedName>
    <definedName name="진짜중기단가표_1" localSheetId="4" hidden="1">{"'도면'!$G$62:$H$63","'도면'!$G$62:$H$63"}</definedName>
    <definedName name="진짜중기단가표_1" hidden="1">{"'도면'!$G$62:$H$63","'도면'!$G$62:$H$63"}</definedName>
    <definedName name="ㅊ퓿ㅍ" localSheetId="3" hidden="1">{#N/A,#N/A,FALSE,"혼합골재"}</definedName>
    <definedName name="ㅊ퓿ㅍ" localSheetId="1" hidden="1">{#N/A,#N/A,FALSE,"혼합골재"}</definedName>
    <definedName name="ㅊ퓿ㅍ" localSheetId="2" hidden="1">{#N/A,#N/A,FALSE,"혼합골재"}</definedName>
    <definedName name="ㅊ퓿ㅍ" localSheetId="4" hidden="1">{#N/A,#N/A,FALSE,"혼합골재"}</definedName>
    <definedName name="ㅊ퓿ㅍ" localSheetId="5" hidden="1">{#N/A,#N/A,FALSE,"혼합골재"}</definedName>
    <definedName name="ㅊ퓿ㅍ" hidden="1">{#N/A,#N/A,FALSE,"혼합골재"}</definedName>
    <definedName name="차이내역_2" localSheetId="4" hidden="1">{"'7'!$B$15:$D$32"}</definedName>
    <definedName name="차이내역_2" hidden="1">{"'7'!$B$15:$D$32"}</definedName>
    <definedName name="착암공">'[40]기계경비(시간당)'!$D$12</definedName>
    <definedName name="참고2" localSheetId="4" hidden="1">{"'도면'!$G$62:$H$63","'도면'!$G$62:$H$63"}</definedName>
    <definedName name="참고2" hidden="1">{"'도면'!$G$62:$H$63","'도면'!$G$62:$H$63"}</definedName>
    <definedName name="참고2_1" localSheetId="4" hidden="1">{"'도면'!$G$62:$H$63","'도면'!$G$62:$H$63"}</definedName>
    <definedName name="참고2_1" hidden="1">{"'도면'!$G$62:$H$63","'도면'!$G$62:$H$63"}</definedName>
    <definedName name="총_1" localSheetId="4" hidden="1">{"'도면'!$G$62:$H$63","'도면'!$G$62:$H$63"}</definedName>
    <definedName name="총_1" hidden="1">{"'도면'!$G$62:$H$63","'도면'!$G$62:$H$63"}</definedName>
    <definedName name="총공" localSheetId="3" hidden="1">{#N/A,#N/A,FALSE,"운반시간"}</definedName>
    <definedName name="총공" localSheetId="1" hidden="1">{#N/A,#N/A,FALSE,"운반시간"}</definedName>
    <definedName name="총공" localSheetId="2" hidden="1">{#N/A,#N/A,FALSE,"운반시간"}</definedName>
    <definedName name="총공" localSheetId="4" hidden="1">{#N/A,#N/A,FALSE,"운반시간"}</definedName>
    <definedName name="총공" localSheetId="5" hidden="1">{#N/A,#N/A,FALSE,"운반시간"}</definedName>
    <definedName name="총공" hidden="1">{#N/A,#N/A,FALSE,"운반시간"}</definedName>
    <definedName name="총괄집계표" localSheetId="4" hidden="1">{"'도면'!$G$62:$H$63","'도면'!$G$62:$H$63"}</definedName>
    <definedName name="총괄집계표" hidden="1">{"'도면'!$G$62:$H$63","'도면'!$G$62:$H$63"}</definedName>
    <definedName name="총괄집계표_1" localSheetId="4" hidden="1">{"'도면'!$G$62:$H$63","'도면'!$G$62:$H$63"}</definedName>
    <definedName name="총괄집계표_1" hidden="1">{"'도면'!$G$62:$H$63","'도면'!$G$62:$H$63"}</definedName>
    <definedName name="측량고급기술자">'[61]1.인건비'!$C$15</definedName>
    <definedName name="측량중급기술자">'[61]1.인건비'!$C$16</definedName>
    <definedName name="측량초급기술자">'[61]1.인건비'!$C$17</definedName>
    <definedName name="ㅋㅇㅁㅇ" localSheetId="3" hidden="1">{"'공사부문'!$A$6:$A$32"}</definedName>
    <definedName name="ㅋㅇㅁㅇ" localSheetId="1" hidden="1">{"'공사부문'!$A$6:$A$32"}</definedName>
    <definedName name="ㅋㅇㅁㅇ" localSheetId="2" hidden="1">{"'공사부문'!$A$6:$A$32"}</definedName>
    <definedName name="ㅋㅇㅁㅇ" localSheetId="4" hidden="1">{"'공사부문'!$A$6:$A$32"}</definedName>
    <definedName name="ㅋㅇㅁㅇ" localSheetId="5" hidden="1">{"'공사부문'!$A$6:$A$32"}</definedName>
    <definedName name="ㅋㅇㅁㅇ" hidden="1">{"'공사부문'!$A$6:$A$32"}</definedName>
    <definedName name="ㅋㅋ" localSheetId="3" hidden="1">{#N/A,#N/A,FALSE,"조골재"}</definedName>
    <definedName name="ㅋㅋ" localSheetId="1" hidden="1">{#N/A,#N/A,FALSE,"조골재"}</definedName>
    <definedName name="ㅋㅋ" localSheetId="2" hidden="1">{#N/A,#N/A,FALSE,"조골재"}</definedName>
    <definedName name="ㅋㅋ" localSheetId="4" hidden="1">{#N/A,#N/A,FALSE,"조골재"}</definedName>
    <definedName name="ㅋㅋ" localSheetId="5" hidden="1">{"'7'!$B$15:$D$32"}</definedName>
    <definedName name="ㅋㅋ" hidden="1">{"'7'!$B$15:$D$32"}</definedName>
    <definedName name="ㅋㅋㅋㅋ" localSheetId="4" hidden="1">{"'도면'!$G$62:$H$63","'도면'!$G$62:$H$63"}</definedName>
    <definedName name="ㅋㅋㅋㅋ" hidden="1">{"'도면'!$G$62:$H$63","'도면'!$G$62:$H$63"}</definedName>
    <definedName name="ㅋㅋㅋㅋ_1" localSheetId="4" hidden="1">{"'도면'!$G$62:$H$63","'도면'!$G$62:$H$63"}</definedName>
    <definedName name="ㅋㅋㅋㅋ_1" hidden="1">{"'도면'!$G$62:$H$63","'도면'!$G$62:$H$63"}</definedName>
    <definedName name="캇타간재">'[40]기계경비(시간당)'!$H$92</definedName>
    <definedName name="캇타노무">'[40]기계경비(시간당)'!$H$88</definedName>
    <definedName name="캇타손료">'[40]기계경비(시간당)'!$H$87</definedName>
    <definedName name="컨벤션" localSheetId="4" hidden="1">{"'7'!$B$15:$D$32"}</definedName>
    <definedName name="컨벤션" hidden="1">{"'7'!$B$15:$D$32"}</definedName>
    <definedName name="컴퓨터" localSheetId="4" hidden="1">{"'PC현황'!$A$1:$Z$29"}</definedName>
    <definedName name="컴퓨터" hidden="1">{"'PC현황'!$A$1:$Z$29"}</definedName>
    <definedName name="코어">'[37]샌딩 에폭시 도장'!$A$1:$L$25</definedName>
    <definedName name="코어드릴">'[37]일반문틀 설치'!$A$1:$L$25</definedName>
    <definedName name="코어천공">[37]스텐문틀설치!$A$1:$L$25</definedName>
    <definedName name="콘크리트2" localSheetId="3" hidden="1">#REF!</definedName>
    <definedName name="콘크리트2" localSheetId="1" hidden="1">#REF!</definedName>
    <definedName name="콘크리트2" localSheetId="2" hidden="1">#REF!</definedName>
    <definedName name="콘크리트2" localSheetId="4" hidden="1">#REF!</definedName>
    <definedName name="콘크리트2" localSheetId="5" hidden="1">#REF!</definedName>
    <definedName name="콘크리트2" hidden="1">#REF!</definedName>
    <definedName name="택">[41]단가!$C$85</definedName>
    <definedName name="토목설계" localSheetId="3" hidden="1">{#N/A,#N/A,FALSE,"골재소요량";#N/A,#N/A,FALSE,"골재소요량"}</definedName>
    <definedName name="토목설계" localSheetId="1" hidden="1">{#N/A,#N/A,FALSE,"골재소요량";#N/A,#N/A,FALSE,"골재소요량"}</definedName>
    <definedName name="토목설계" localSheetId="2" hidden="1">{#N/A,#N/A,FALSE,"골재소요량";#N/A,#N/A,FALSE,"골재소요량"}</definedName>
    <definedName name="토목설계" localSheetId="4" hidden="1">{#N/A,#N/A,FALSE,"골재소요량";#N/A,#N/A,FALSE,"골재소요량"}</definedName>
    <definedName name="토목설계" localSheetId="5" hidden="1">{#N/A,#N/A,FALSE,"골재소요량";#N/A,#N/A,FALSE,"골재소요량"}</definedName>
    <definedName name="토목설계" hidden="1">{#N/A,#N/A,FALSE,"골재소요량";#N/A,#N/A,FALSE,"골재소요량"}</definedName>
    <definedName name="토목일위" localSheetId="4" hidden="1">{"'도면'!$G$62:$H$63","'도면'!$G$62:$H$63"}</definedName>
    <definedName name="토목일위" hidden="1">{"'도면'!$G$62:$H$63","'도면'!$G$62:$H$63"}</definedName>
    <definedName name="토목일위_1" localSheetId="4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3" hidden="1">#REF!</definedName>
    <definedName name="파일" localSheetId="1" hidden="1">#REF!</definedName>
    <definedName name="파일" localSheetId="2" hidden="1">#REF!</definedName>
    <definedName name="파일" localSheetId="4" hidden="1">#REF!</definedName>
    <definedName name="파일" localSheetId="5" hidden="1">#REF!</definedName>
    <definedName name="파일" hidden="1">#REF!</definedName>
    <definedName name="페이지" localSheetId="4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페이지_1" localSheetId="4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[41]단가!$C$79</definedName>
    <definedName name="포장파취">[41]단가!$C$81</definedName>
    <definedName name="표지" localSheetId="4" hidden="1">{"'제10장(표)'!$A$5:$L$10"}</definedName>
    <definedName name="표지" hidden="1">{"'제10장(표)'!$A$5:$L$10"}</definedName>
    <definedName name="표지11111" localSheetId="4" hidden="1">{"'신흥취수펌프 검토'!$M$2","'신흥취수펌프 검토'!$A$1:$AE$87"}</definedName>
    <definedName name="표지11111" hidden="1">{"'신흥취수펌프 검토'!$M$2","'신흥취수펌프 검토'!$A$1:$AE$87"}</definedName>
    <definedName name="표지11111_1" localSheetId="4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localSheetId="4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localSheetId="4" hidden="1">{"'신흥취수펌프 검토'!$M$2","'신흥취수펌프 검토'!$A$1:$AE$87"}</definedName>
    <definedName name="표지222_1" hidden="1">{"'신흥취수펌프 검토'!$M$2","'신흥취수펌프 검토'!$A$1:$AE$87"}</definedName>
    <definedName name="표지3" localSheetId="4" hidden="1">{"'관경확장'!$A$79:$M$98","'관경확장'!$A$54:$M$78"}</definedName>
    <definedName name="표지3" hidden="1">{"'관경확장'!$A$79:$M$98","'관경확장'!$A$54:$M$78"}</definedName>
    <definedName name="표층포설">[41]단가!$C$82</definedName>
    <definedName name="프라임">[41]단가!$C$84</definedName>
    <definedName name="플로터용지2">'[61]2.재료비'!$D$44</definedName>
    <definedName name="ㅎ5" localSheetId="3" hidden="1">{#N/A,#N/A,FALSE,"골재소요량";#N/A,#N/A,FALSE,"골재소요량"}</definedName>
    <definedName name="ㅎ5" localSheetId="1" hidden="1">{#N/A,#N/A,FALSE,"골재소요량";#N/A,#N/A,FALSE,"골재소요량"}</definedName>
    <definedName name="ㅎ5" localSheetId="2" hidden="1">{#N/A,#N/A,FALSE,"골재소요량";#N/A,#N/A,FALSE,"골재소요량"}</definedName>
    <definedName name="ㅎ5" localSheetId="4" hidden="1">{#N/A,#N/A,FALSE,"골재소요량";#N/A,#N/A,FALSE,"골재소요량"}</definedName>
    <definedName name="ㅎ5" localSheetId="5" hidden="1">{#N/A,#N/A,FALSE,"골재소요량";#N/A,#N/A,FALSE,"골재소요량"}</definedName>
    <definedName name="ㅎ5" hidden="1">{#N/A,#N/A,FALSE,"골재소요량";#N/A,#N/A,FALSE,"골재소요량"}</definedName>
    <definedName name="ㅎㄹㅇㅀ" localSheetId="3" hidden="1">{#N/A,#N/A,FALSE,"부대1"}</definedName>
    <definedName name="ㅎㄹㅇㅀ" localSheetId="1" hidden="1">{#N/A,#N/A,FALSE,"부대1"}</definedName>
    <definedName name="ㅎㄹㅇㅀ" localSheetId="2" hidden="1">{#N/A,#N/A,FALSE,"부대1"}</definedName>
    <definedName name="ㅎㄹㅇㅀ" localSheetId="4" hidden="1">{#N/A,#N/A,FALSE,"부대1"}</definedName>
    <definedName name="ㅎㄹㅇㅀ" localSheetId="5" hidden="1">{#N/A,#N/A,FALSE,"부대1"}</definedName>
    <definedName name="ㅎㄹㅇㅀ" hidden="1">{#N/A,#N/A,FALSE,"부대1"}</definedName>
    <definedName name="ㅎ로ㅓ" localSheetId="3" hidden="1">{#N/A,#N/A,FALSE,"운반시간"}</definedName>
    <definedName name="ㅎ로ㅓ" localSheetId="1" hidden="1">{#N/A,#N/A,FALSE,"운반시간"}</definedName>
    <definedName name="ㅎ로ㅓ" localSheetId="2" hidden="1">{#N/A,#N/A,FALSE,"운반시간"}</definedName>
    <definedName name="ㅎ로ㅓ" localSheetId="4" hidden="1">{#N/A,#N/A,FALSE,"운반시간"}</definedName>
    <definedName name="ㅎ로ㅓ" localSheetId="5" hidden="1">{#N/A,#N/A,FALSE,"운반시간"}</definedName>
    <definedName name="ㅎ로ㅓ" hidden="1">{#N/A,#N/A,FALSE,"운반시간"}</definedName>
    <definedName name="ㅎㅇㅀㅇㅀㅇㅎ" localSheetId="3" hidden="1">{#N/A,#N/A,FALSE,"표지목차"}</definedName>
    <definedName name="ㅎㅇㅀㅇㅀㅇㅎ" localSheetId="1" hidden="1">{#N/A,#N/A,FALSE,"표지목차"}</definedName>
    <definedName name="ㅎㅇㅀㅇㅀㅇㅎ" localSheetId="2" hidden="1">{#N/A,#N/A,FALSE,"표지목차"}</definedName>
    <definedName name="ㅎㅇㅀㅇㅀㅇㅎ" localSheetId="4" hidden="1">{#N/A,#N/A,FALSE,"표지목차"}</definedName>
    <definedName name="ㅎㅇㅀㅇㅀㅇㅎ" localSheetId="5" hidden="1">{#N/A,#N/A,FALSE,"표지목차"}</definedName>
    <definedName name="ㅎㅇㅀㅇㅀㅇㅎ" hidden="1">{#N/A,#N/A,FALSE,"표지목차"}</definedName>
    <definedName name="ㅎㅇㅇㅀㅎㄹ" localSheetId="3" hidden="1">{#N/A,#N/A,FALSE,"속도"}</definedName>
    <definedName name="ㅎㅇㅇㅀㅎㄹ" localSheetId="1" hidden="1">{#N/A,#N/A,FALSE,"속도"}</definedName>
    <definedName name="ㅎㅇㅇㅀㅎㄹ" localSheetId="2" hidden="1">{#N/A,#N/A,FALSE,"속도"}</definedName>
    <definedName name="ㅎㅇㅇㅀㅎㄹ" localSheetId="4" hidden="1">{#N/A,#N/A,FALSE,"속도"}</definedName>
    <definedName name="ㅎㅇㅇㅀㅎㄹ" localSheetId="5" hidden="1">{#N/A,#N/A,FALSE,"속도"}</definedName>
    <definedName name="ㅎㅇㅇㅀㅎㄹ" hidden="1">{#N/A,#N/A,FALSE,"속도"}</definedName>
    <definedName name="ㅎㅎㅎ" localSheetId="4" hidden="1">{"'7'!$B$15:$D$32"}</definedName>
    <definedName name="ㅎㅎㅎ" hidden="1">{"'7'!$B$15:$D$32"}</definedName>
    <definedName name="호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3" hidden="1">{#N/A,#N/A,FALSE,"포장1";#N/A,#N/A,FALSE,"포장1"}</definedName>
    <definedName name="호ㅓㅗ" localSheetId="1" hidden="1">{#N/A,#N/A,FALSE,"포장1";#N/A,#N/A,FALSE,"포장1"}</definedName>
    <definedName name="호ㅓㅗ" localSheetId="2" hidden="1">{#N/A,#N/A,FALSE,"포장1";#N/A,#N/A,FALSE,"포장1"}</definedName>
    <definedName name="호ㅓㅗ" localSheetId="4" hidden="1">{#N/A,#N/A,FALSE,"포장1";#N/A,#N/A,FALSE,"포장1"}</definedName>
    <definedName name="호ㅓㅗ" localSheetId="5" hidden="1">{#N/A,#N/A,FALSE,"포장1";#N/A,#N/A,FALSE,"포장1"}</definedName>
    <definedName name="호ㅓㅗ" hidden="1">{#N/A,#N/A,FALSE,"포장1";#N/A,#N/A,FALSE,"포장1"}</definedName>
    <definedName name="효석" localSheetId="4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효석_1" localSheetId="4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localSheetId="4" hidden="1">{"'7'!$B$15:$D$32"}</definedName>
    <definedName name="효제" hidden="1">{"'7'!$B$15:$D$32"}</definedName>
    <definedName name="히ㅏㅓㅣㅏㅓㅚㅏ" localSheetId="3" hidden="1">{#N/A,#N/A,FALSE,"구조1"}</definedName>
    <definedName name="히ㅏㅓㅣㅏㅓㅚㅏ" localSheetId="1" hidden="1">{#N/A,#N/A,FALSE,"구조1"}</definedName>
    <definedName name="히ㅏㅓㅣㅏㅓㅚㅏ" localSheetId="2" hidden="1">{#N/A,#N/A,FALSE,"구조1"}</definedName>
    <definedName name="히ㅏㅓㅣㅏㅓㅚㅏ" localSheetId="4" hidden="1">{#N/A,#N/A,FALSE,"구조1"}</definedName>
    <definedName name="히ㅏㅓㅣㅏㅓㅚㅏ" localSheetId="5" hidden="1">{#N/A,#N/A,FALSE,"구조1"}</definedName>
    <definedName name="히ㅏㅓㅣㅏㅓㅚㅏ" hidden="1">{#N/A,#N/A,FALSE,"구조1"}</definedName>
    <definedName name="ㅏ" localSheetId="4" hidden="1">{"'도면'!$G$62:$H$63","'도면'!$G$62:$H$63"}</definedName>
    <definedName name="ㅏ" hidden="1">{"'도면'!$G$62:$H$63","'도면'!$G$62:$H$63"}</definedName>
    <definedName name="ㅏㅏㅏ" localSheetId="4" hidden="1">{"'7'!$B$15:$D$32"}</definedName>
    <definedName name="ㅏㅏㅏ" hidden="1">{"'7'!$B$15:$D$32"}</definedName>
    <definedName name="ㅏㅏㅏ_1" localSheetId="4" hidden="1">{"'도면'!$G$62:$H$63","'도면'!$G$62:$H$63"}</definedName>
    <definedName name="ㅏㅏㅏ_1" hidden="1">{"'도면'!$G$62:$H$63","'도면'!$G$62:$H$63"}</definedName>
    <definedName name="ㅏㅏㅏㅏ" localSheetId="4" hidden="1">{"'도면'!$G$62:$H$63","'도면'!$G$62:$H$63"}</definedName>
    <definedName name="ㅏㅏㅏㅏ" hidden="1">{"'도면'!$G$62:$H$63","'도면'!$G$62:$H$63"}</definedName>
    <definedName name="ㅏㅏㅏㅏ_1" localSheetId="4" hidden="1">{"'도면'!$G$62:$H$63","'도면'!$G$62:$H$63"}</definedName>
    <definedName name="ㅏㅏㅏㅏ_1" hidden="1">{"'도면'!$G$62:$H$63","'도면'!$G$62:$H$63"}</definedName>
    <definedName name="ㅏㅓㅣㅏㅓㅣ" localSheetId="3" hidden="1">{#N/A,#N/A,FALSE,"부대2"}</definedName>
    <definedName name="ㅏㅓㅣㅏㅓㅣ" localSheetId="1" hidden="1">{#N/A,#N/A,FALSE,"부대2"}</definedName>
    <definedName name="ㅏㅓㅣㅏㅓㅣ" localSheetId="2" hidden="1">{#N/A,#N/A,FALSE,"부대2"}</definedName>
    <definedName name="ㅏㅓㅣㅏㅓㅣ" localSheetId="4" hidden="1">{#N/A,#N/A,FALSE,"부대2"}</definedName>
    <definedName name="ㅏㅓㅣㅏㅓㅣ" localSheetId="5" hidden="1">{#N/A,#N/A,FALSE,"부대2"}</definedName>
    <definedName name="ㅏㅓㅣㅏㅓㅣ" hidden="1">{#N/A,#N/A,FALSE,"부대2"}</definedName>
    <definedName name="ㅐOOOO" localSheetId="4" hidden="1">{"'도면'!$G$62:$H$63","'도면'!$G$62:$H$63"}</definedName>
    <definedName name="ㅐOOOO" hidden="1">{"'도면'!$G$62:$H$63","'도면'!$G$62:$H$63"}</definedName>
    <definedName name="ㅐOOOO_1" localSheetId="4" hidden="1">{"'도면'!$G$62:$H$63","'도면'!$G$62:$H$63"}</definedName>
    <definedName name="ㅐOOOO_1" hidden="1">{"'도면'!$G$62:$H$63","'도면'!$G$62:$H$63"}</definedName>
    <definedName name="ㅑ" localSheetId="3" hidden="1">{#N/A,#N/A,FALSE,"조골재"}</definedName>
    <definedName name="ㅑ" localSheetId="1" hidden="1">{#N/A,#N/A,FALSE,"조골재"}</definedName>
    <definedName name="ㅑ" localSheetId="2" hidden="1">{#N/A,#N/A,FALSE,"조골재"}</definedName>
    <definedName name="ㅑ" localSheetId="4" hidden="1">{#N/A,#N/A,FALSE,"조골재"}</definedName>
    <definedName name="ㅑ" localSheetId="5" hidden="1">{#N/A,#N/A,FALSE,"조골재"}</definedName>
    <definedName name="ㅑ" hidden="1">{#N/A,#N/A,FALSE,"조골재"}</definedName>
    <definedName name="ㅓ7" localSheetId="3" hidden="1">{#N/A,#N/A,FALSE,"단가표지"}</definedName>
    <definedName name="ㅓ7" localSheetId="1" hidden="1">{#N/A,#N/A,FALSE,"단가표지"}</definedName>
    <definedName name="ㅓ7" localSheetId="2" hidden="1">{#N/A,#N/A,FALSE,"단가표지"}</definedName>
    <definedName name="ㅓ7" localSheetId="4" hidden="1">{#N/A,#N/A,FALSE,"단가표지"}</definedName>
    <definedName name="ㅓ7" localSheetId="5" hidden="1">{#N/A,#N/A,FALSE,"단가표지"}</definedName>
    <definedName name="ㅓ7" hidden="1">{#N/A,#N/A,FALSE,"단가표지"}</definedName>
    <definedName name="ㅓㄴㅇ러" localSheetId="3" hidden="1">{#N/A,#N/A,FALSE,"골재소요량";#N/A,#N/A,FALSE,"골재소요량"}</definedName>
    <definedName name="ㅓㄴㅇ러" localSheetId="1" hidden="1">{#N/A,#N/A,FALSE,"골재소요량";#N/A,#N/A,FALSE,"골재소요량"}</definedName>
    <definedName name="ㅓㄴㅇ러" localSheetId="2" hidden="1">{#N/A,#N/A,FALSE,"골재소요량";#N/A,#N/A,FALSE,"골재소요량"}</definedName>
    <definedName name="ㅓㄴㅇ러" localSheetId="4" hidden="1">{#N/A,#N/A,FALSE,"골재소요량";#N/A,#N/A,FALSE,"골재소요량"}</definedName>
    <definedName name="ㅓㄴㅇ러" localSheetId="5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3" hidden="1">{#N/A,#N/A,FALSE,"혼합골재"}</definedName>
    <definedName name="ㅓㅏㅣㅓㅣㅓ" localSheetId="1" hidden="1">{#N/A,#N/A,FALSE,"혼합골재"}</definedName>
    <definedName name="ㅓㅏㅣㅓㅣㅓ" localSheetId="2" hidden="1">{#N/A,#N/A,FALSE,"혼합골재"}</definedName>
    <definedName name="ㅓㅏㅣㅓㅣㅓ" localSheetId="4" hidden="1">{#N/A,#N/A,FALSE,"혼합골재"}</definedName>
    <definedName name="ㅓㅏㅣㅓㅣㅓ" localSheetId="5" hidden="1">{#N/A,#N/A,FALSE,"혼합골재"}</definedName>
    <definedName name="ㅓㅏㅣㅓㅣㅓ" hidden="1">{#N/A,#N/A,FALSE,"혼합골재"}</definedName>
    <definedName name="ㅓㅗㅅㄹ" localSheetId="3" hidden="1">{#N/A,#N/A,FALSE,"조골재"}</definedName>
    <definedName name="ㅓㅗㅅㄹ" localSheetId="1" hidden="1">{#N/A,#N/A,FALSE,"조골재"}</definedName>
    <definedName name="ㅓㅗㅅㄹ" localSheetId="2" hidden="1">{#N/A,#N/A,FALSE,"조골재"}</definedName>
    <definedName name="ㅓㅗㅅㄹ" localSheetId="4" hidden="1">{#N/A,#N/A,FALSE,"조골재"}</definedName>
    <definedName name="ㅓㅗㅅㄹ" localSheetId="5" hidden="1">{#N/A,#N/A,FALSE,"조골재"}</definedName>
    <definedName name="ㅓㅗㅅㄹ" hidden="1">{#N/A,#N/A,FALSE,"조골재"}</definedName>
    <definedName name="ㅔ" localSheetId="4" hidden="1">{"'도면'!$G$62:$H$63","'도면'!$G$62:$H$63"}</definedName>
    <definedName name="ㅔ" hidden="1">{"'도면'!$G$62:$H$63","'도면'!$G$62:$H$63"}</definedName>
    <definedName name="ㅔ_1" localSheetId="4" hidden="1">{"'도면'!$G$62:$H$63","'도면'!$G$62:$H$63"}</definedName>
    <definedName name="ㅔ_1" hidden="1">{"'도면'!$G$62:$H$63","'도면'!$G$62:$H$63"}</definedName>
    <definedName name="ㅔ3" localSheetId="3" hidden="1">{#N/A,#N/A,FALSE,"배수1"}</definedName>
    <definedName name="ㅔ3" localSheetId="1" hidden="1">{#N/A,#N/A,FALSE,"배수1"}</definedName>
    <definedName name="ㅔ3" localSheetId="2" hidden="1">{#N/A,#N/A,FALSE,"배수1"}</definedName>
    <definedName name="ㅔ3" localSheetId="4" hidden="1">{#N/A,#N/A,FALSE,"배수1"}</definedName>
    <definedName name="ㅔ3" localSheetId="5" hidden="1">{#N/A,#N/A,FALSE,"배수1"}</definedName>
    <definedName name="ㅔ3" hidden="1">{#N/A,#N/A,FALSE,"배수1"}</definedName>
    <definedName name="ㅔㅔㅔㅔㅔㅔ" localSheetId="4" hidden="1">{"'도면'!$G$62:$H$63","'도면'!$G$62:$H$63"}</definedName>
    <definedName name="ㅔㅔㅔㅔㅔㅔ" hidden="1">{"'도면'!$G$62:$H$63","'도면'!$G$62:$H$63"}</definedName>
    <definedName name="ㅔㅔㅔㅔㅔㅔ_1" localSheetId="4" hidden="1">{"'도면'!$G$62:$H$63","'도면'!$G$62:$H$63"}</definedName>
    <definedName name="ㅔㅔㅔㅔㅔㅔ_1" hidden="1">{"'도면'!$G$62:$H$63","'도면'!$G$62:$H$63"}</definedName>
    <definedName name="ㅗㄹ호" localSheetId="3" hidden="1">{#N/A,#N/A,FALSE,"운반시간"}</definedName>
    <definedName name="ㅗㄹ호" localSheetId="1" hidden="1">{#N/A,#N/A,FALSE,"운반시간"}</definedName>
    <definedName name="ㅗㄹ호" localSheetId="2" hidden="1">{#N/A,#N/A,FALSE,"운반시간"}</definedName>
    <definedName name="ㅗㄹ호" localSheetId="4" hidden="1">{#N/A,#N/A,FALSE,"운반시간"}</definedName>
    <definedName name="ㅗㄹ호" localSheetId="5" hidden="1">{#N/A,#N/A,FALSE,"운반시간"}</definedName>
    <definedName name="ㅗㄹ호" hidden="1">{#N/A,#N/A,FALSE,"운반시간"}</definedName>
    <definedName name="ㅗㅎㅅ" localSheetId="3" hidden="1">{"'공사부문'!$A$6:$A$32"}</definedName>
    <definedName name="ㅗㅎㅅ" localSheetId="1" hidden="1">{"'공사부문'!$A$6:$A$32"}</definedName>
    <definedName name="ㅗㅎㅅ" localSheetId="2" hidden="1">{"'공사부문'!$A$6:$A$32"}</definedName>
    <definedName name="ㅗㅎㅅ" localSheetId="4" hidden="1">{"'공사부문'!$A$6:$A$32"}</definedName>
    <definedName name="ㅗㅎㅅ" localSheetId="5" hidden="1">{"'공사부문'!$A$6:$A$32"}</definedName>
    <definedName name="ㅗㅎㅅ" hidden="1">{"'공사부문'!$A$6:$A$32"}</definedName>
    <definedName name="ㅜ_1" localSheetId="4" hidden="1">{"'도면'!$G$62:$H$63","'도면'!$G$62:$H$63"}</definedName>
    <definedName name="ㅜ_1" hidden="1">{"'도면'!$G$62:$H$63","'도면'!$G$62:$H$63"}</definedName>
    <definedName name="ㅜㅜㅜㅜ" localSheetId="4" hidden="1">{"'도면'!$G$62:$H$63","'도면'!$G$62:$H$63"}</definedName>
    <definedName name="ㅜㅜㅜㅜ" hidden="1">{"'도면'!$G$62:$H$63","'도면'!$G$62:$H$63"}</definedName>
    <definedName name="ㅜㅜㅜㅜ_1" localSheetId="4" hidden="1">{"'도면'!$G$62:$H$63","'도면'!$G$62:$H$63"}</definedName>
    <definedName name="ㅜㅜㅜㅜ_1" hidden="1">{"'도면'!$G$62:$H$63","'도면'!$G$62:$H$63"}</definedName>
    <definedName name="ㅠ뮤ㅐ" localSheetId="3" hidden="1">#REF!</definedName>
    <definedName name="ㅠ뮤ㅐ" localSheetId="1" hidden="1">#REF!</definedName>
    <definedName name="ㅠ뮤ㅐ" localSheetId="2" hidden="1">#REF!</definedName>
    <definedName name="ㅠ뮤ㅐ" localSheetId="4" hidden="1">#REF!</definedName>
    <definedName name="ㅠ뮤ㅐ" localSheetId="5" hidden="1">#REF!</definedName>
    <definedName name="ㅠ뮤ㅐ" hidden="1">#REF!</definedName>
    <definedName name="ㅡㅁㅊ개14" localSheetId="12">[11]!Macro13</definedName>
    <definedName name="ㅡㅁㅊ개14" localSheetId="13">[11]!Macro13</definedName>
    <definedName name="ㅡㅁㅊ개14">[11]!Macro13</definedName>
    <definedName name="ㅡㅡㅡㅡ" localSheetId="4" hidden="1">{"'7'!$B$15:$D$32"}</definedName>
    <definedName name="ㅡㅡㅡㅡ" hidden="1">{"'7'!$B$15:$D$32"}</definedName>
    <definedName name="ㅣㅎㄹㅇㅇ" localSheetId="3" hidden="1">{#N/A,#N/A,FALSE,"토공2"}</definedName>
    <definedName name="ㅣㅎㄹㅇㅇ" localSheetId="1" hidden="1">{#N/A,#N/A,FALSE,"토공2"}</definedName>
    <definedName name="ㅣㅎㄹㅇㅇ" localSheetId="2" hidden="1">{#N/A,#N/A,FALSE,"토공2"}</definedName>
    <definedName name="ㅣㅎㄹㅇㅇ" localSheetId="4" hidden="1">{#N/A,#N/A,FALSE,"토공2"}</definedName>
    <definedName name="ㅣㅎㄹㅇㅇ" localSheetId="5" hidden="1">{#N/A,#N/A,FALSE,"토공2"}</definedName>
    <definedName name="ㅣㅎㄹㅇㅇ" hidden="1">{#N/A,#N/A,FALSE,"토공2"}</definedName>
    <definedName name="ㅣㅏㅓ" localSheetId="3" hidden="1">{#N/A,#N/A,FALSE,"운반시간"}</definedName>
    <definedName name="ㅣㅏㅓ" localSheetId="1" hidden="1">{#N/A,#N/A,FALSE,"운반시간"}</definedName>
    <definedName name="ㅣㅏㅓ" localSheetId="2" hidden="1">{#N/A,#N/A,FALSE,"운반시간"}</definedName>
    <definedName name="ㅣㅏㅓ" localSheetId="4" hidden="1">{#N/A,#N/A,FALSE,"운반시간"}</definedName>
    <definedName name="ㅣㅏㅓ" localSheetId="5" hidden="1">{#N/A,#N/A,FALSE,"운반시간"}</definedName>
    <definedName name="ㅣㅏㅓ" hidden="1">{#N/A,#N/A,FALSE,"운반시간"}</definedName>
    <definedName name="ㅣㅏㅓㅣㅏㅓㅣ" localSheetId="3" hidden="1">{#N/A,#N/A,FALSE,"속도"}</definedName>
    <definedName name="ㅣㅏㅓㅣㅏㅓㅣ" localSheetId="1" hidden="1">{#N/A,#N/A,FALSE,"속도"}</definedName>
    <definedName name="ㅣㅏㅓㅣㅏㅓㅣ" localSheetId="2" hidden="1">{#N/A,#N/A,FALSE,"속도"}</definedName>
    <definedName name="ㅣㅏㅓㅣㅏㅓㅣ" localSheetId="4" hidden="1">{#N/A,#N/A,FALSE,"속도"}</definedName>
    <definedName name="ㅣㅏㅓㅣㅏㅓㅣ" localSheetId="5" hidden="1">{#N/A,#N/A,FALSE,"속도"}</definedName>
    <definedName name="ㅣㅏㅓㅣㅏㅓㅣ" hidden="1">{#N/A,#N/A,FALSE,"속도"}</definedName>
    <definedName name="ㅣㅑㅣㅣ" localSheetId="3" hidden="1">{#N/A,#N/A,FALSE,"혼합골재"}</definedName>
    <definedName name="ㅣㅑㅣㅣ" localSheetId="1" hidden="1">{#N/A,#N/A,FALSE,"혼합골재"}</definedName>
    <definedName name="ㅣㅑㅣㅣ" localSheetId="2" hidden="1">{#N/A,#N/A,FALSE,"혼합골재"}</definedName>
    <definedName name="ㅣㅑㅣㅣ" localSheetId="4" hidden="1">{#N/A,#N/A,FALSE,"혼합골재"}</definedName>
    <definedName name="ㅣㅑㅣㅣ" localSheetId="5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4" l="1"/>
  <c r="G11" i="44"/>
  <c r="G10" i="44"/>
  <c r="F10" i="44"/>
  <c r="E10" i="44"/>
  <c r="D10" i="44"/>
  <c r="F9" i="44"/>
  <c r="E9" i="44"/>
  <c r="D9" i="44"/>
  <c r="G9" i="44" s="1"/>
  <c r="F8" i="44"/>
  <c r="E8" i="44"/>
  <c r="D8" i="44"/>
  <c r="G8" i="44" s="1"/>
  <c r="G7" i="44"/>
  <c r="F7" i="44"/>
  <c r="E7" i="44"/>
  <c r="D7" i="44"/>
  <c r="F6" i="44"/>
  <c r="E6" i="44"/>
  <c r="D6" i="44"/>
  <c r="G6" i="44" s="1"/>
  <c r="F5" i="44"/>
  <c r="E5" i="44"/>
  <c r="D5" i="44"/>
  <c r="G5" i="44" s="1"/>
  <c r="G4" i="44"/>
  <c r="F4" i="44"/>
  <c r="E4" i="44"/>
  <c r="D4" i="44"/>
  <c r="F3" i="44"/>
  <c r="E3" i="44"/>
  <c r="D3" i="44"/>
  <c r="G3" i="44" s="1"/>
  <c r="D8" i="42"/>
  <c r="D7" i="42"/>
  <c r="D6" i="42"/>
  <c r="D5" i="42"/>
  <c r="D10" i="41"/>
  <c r="D9" i="41"/>
  <c r="D8" i="41"/>
  <c r="D7" i="41"/>
  <c r="D6" i="41"/>
  <c r="D5" i="41"/>
  <c r="D4" i="41"/>
  <c r="D3" i="41"/>
  <c r="G1502" i="40"/>
  <c r="G1507" i="40" s="1"/>
  <c r="G1501" i="40"/>
  <c r="F1501" i="40"/>
  <c r="G1490" i="40"/>
  <c r="G1491" i="40" s="1"/>
  <c r="G1496" i="40" s="1"/>
  <c r="F1490" i="40"/>
  <c r="G1479" i="40"/>
  <c r="G1480" i="40" s="1"/>
  <c r="G1485" i="40" s="1"/>
  <c r="F1479" i="40"/>
  <c r="G1468" i="40"/>
  <c r="G1469" i="40" s="1"/>
  <c r="G1474" i="40" s="1"/>
  <c r="F1468" i="40"/>
  <c r="G1463" i="40"/>
  <c r="G1458" i="40"/>
  <c r="G1457" i="40"/>
  <c r="F1457" i="40"/>
  <c r="G1446" i="40"/>
  <c r="G1447" i="40" s="1"/>
  <c r="G1452" i="40" s="1"/>
  <c r="F1446" i="40"/>
  <c r="G1435" i="40"/>
  <c r="G1436" i="40" s="1"/>
  <c r="G1441" i="40" s="1"/>
  <c r="F1435" i="40"/>
  <c r="G1424" i="40"/>
  <c r="G1425" i="40" s="1"/>
  <c r="G1430" i="40" s="1"/>
  <c r="F1424" i="40"/>
  <c r="G1419" i="40"/>
  <c r="G1414" i="40"/>
  <c r="G1413" i="40"/>
  <c r="F1413" i="40"/>
  <c r="G1402" i="40"/>
  <c r="G1403" i="40" s="1"/>
  <c r="G1408" i="40" s="1"/>
  <c r="F1402" i="40"/>
  <c r="G1391" i="40"/>
  <c r="G1392" i="40" s="1"/>
  <c r="G1397" i="40" s="1"/>
  <c r="F1391" i="40"/>
  <c r="G1380" i="40"/>
  <c r="G1381" i="40" s="1"/>
  <c r="G1386" i="40" s="1"/>
  <c r="F1380" i="40"/>
  <c r="G1375" i="40"/>
  <c r="G1370" i="40"/>
  <c r="G1369" i="40"/>
  <c r="F1369" i="40"/>
  <c r="G1358" i="40"/>
  <c r="G1359" i="40" s="1"/>
  <c r="G1364" i="40" s="1"/>
  <c r="F1358" i="40"/>
  <c r="G1347" i="40"/>
  <c r="G1348" i="40" s="1"/>
  <c r="G1353" i="40" s="1"/>
  <c r="F1347" i="40"/>
  <c r="G1336" i="40"/>
  <c r="G1337" i="40" s="1"/>
  <c r="G1342" i="40" s="1"/>
  <c r="F1336" i="40"/>
  <c r="G1331" i="40"/>
  <c r="G1326" i="40"/>
  <c r="G1325" i="40"/>
  <c r="F1325" i="40"/>
  <c r="G1314" i="40"/>
  <c r="G1315" i="40" s="1"/>
  <c r="G1320" i="40" s="1"/>
  <c r="F1314" i="40"/>
  <c r="G1303" i="40"/>
  <c r="G1304" i="40" s="1"/>
  <c r="G1309" i="40" s="1"/>
  <c r="F1303" i="40"/>
  <c r="G1292" i="40"/>
  <c r="G1293" i="40" s="1"/>
  <c r="G1298" i="40" s="1"/>
  <c r="F1292" i="40"/>
  <c r="G1287" i="40"/>
  <c r="G1282" i="40"/>
  <c r="G1281" i="40"/>
  <c r="F1281" i="40"/>
  <c r="G1270" i="40"/>
  <c r="G1271" i="40" s="1"/>
  <c r="G1276" i="40" s="1"/>
  <c r="F1270" i="40"/>
  <c r="G1259" i="40"/>
  <c r="G1260" i="40" s="1"/>
  <c r="G1265" i="40" s="1"/>
  <c r="F1259" i="40"/>
  <c r="G1248" i="40"/>
  <c r="G1249" i="40" s="1"/>
  <c r="G1254" i="40" s="1"/>
  <c r="F1248" i="40"/>
  <c r="G1243" i="40"/>
  <c r="G1238" i="40"/>
  <c r="G1237" i="40"/>
  <c r="F1237" i="40"/>
  <c r="G1226" i="40"/>
  <c r="G1227" i="40" s="1"/>
  <c r="G1232" i="40" s="1"/>
  <c r="F1226" i="40"/>
  <c r="G1214" i="40"/>
  <c r="G1215" i="40" s="1"/>
  <c r="G1220" i="40" s="1"/>
  <c r="F1214" i="40"/>
  <c r="G1202" i="40"/>
  <c r="G1203" i="40" s="1"/>
  <c r="G1208" i="40" s="1"/>
  <c r="F1202" i="40"/>
  <c r="G1196" i="40"/>
  <c r="G1191" i="40"/>
  <c r="G1190" i="40"/>
  <c r="F1190" i="40"/>
  <c r="G1178" i="40"/>
  <c r="G1179" i="40" s="1"/>
  <c r="G1184" i="40" s="1"/>
  <c r="F1178" i="40"/>
  <c r="G1166" i="40"/>
  <c r="G1167" i="40" s="1"/>
  <c r="G1172" i="40" s="1"/>
  <c r="F1166" i="40"/>
  <c r="G1154" i="40"/>
  <c r="G1155" i="40" s="1"/>
  <c r="G1160" i="40" s="1"/>
  <c r="F1154" i="40"/>
  <c r="G1148" i="40"/>
  <c r="G1143" i="40"/>
  <c r="G1142" i="40"/>
  <c r="F1142" i="40"/>
  <c r="G1130" i="40"/>
  <c r="G1131" i="40" s="1"/>
  <c r="G1136" i="40" s="1"/>
  <c r="F1130" i="40"/>
  <c r="G1118" i="40"/>
  <c r="G1119" i="40" s="1"/>
  <c r="G1124" i="40" s="1"/>
  <c r="F1118" i="40"/>
  <c r="G1106" i="40"/>
  <c r="G1107" i="40" s="1"/>
  <c r="G1112" i="40" s="1"/>
  <c r="F1106" i="40"/>
  <c r="G1100" i="40"/>
  <c r="G1095" i="40"/>
  <c r="G1094" i="40"/>
  <c r="F1094" i="40"/>
  <c r="G1082" i="40"/>
  <c r="G1083" i="40" s="1"/>
  <c r="G1088" i="40" s="1"/>
  <c r="F1082" i="40"/>
  <c r="G1070" i="40"/>
  <c r="G1071" i="40" s="1"/>
  <c r="G1076" i="40" s="1"/>
  <c r="F1070" i="40"/>
  <c r="G1058" i="40"/>
  <c r="G1059" i="40" s="1"/>
  <c r="G1064" i="40" s="1"/>
  <c r="F1058" i="40"/>
  <c r="G1052" i="40"/>
  <c r="G1047" i="40"/>
  <c r="G1046" i="40"/>
  <c r="F1046" i="40"/>
  <c r="G1034" i="40"/>
  <c r="G1035" i="40" s="1"/>
  <c r="G1040" i="40" s="1"/>
  <c r="F1034" i="40"/>
  <c r="G1022" i="40"/>
  <c r="G1023" i="40" s="1"/>
  <c r="G1028" i="40" s="1"/>
  <c r="F1022" i="40"/>
  <c r="G1010" i="40"/>
  <c r="G1011" i="40" s="1"/>
  <c r="G1016" i="40" s="1"/>
  <c r="F1010" i="40"/>
  <c r="G1004" i="40"/>
  <c r="G999" i="40"/>
  <c r="G998" i="40"/>
  <c r="F998" i="40"/>
  <c r="G986" i="40"/>
  <c r="G987" i="40" s="1"/>
  <c r="G992" i="40" s="1"/>
  <c r="F986" i="40"/>
  <c r="G974" i="40"/>
  <c r="G975" i="40" s="1"/>
  <c r="G980" i="40" s="1"/>
  <c r="F974" i="40"/>
  <c r="G962" i="40"/>
  <c r="G963" i="40" s="1"/>
  <c r="G968" i="40" s="1"/>
  <c r="F962" i="40"/>
  <c r="G956" i="40"/>
  <c r="G951" i="40"/>
  <c r="G950" i="40"/>
  <c r="F950" i="40"/>
  <c r="G938" i="40"/>
  <c r="G939" i="40" s="1"/>
  <c r="G944" i="40" s="1"/>
  <c r="F938" i="40"/>
  <c r="G926" i="40"/>
  <c r="G927" i="40" s="1"/>
  <c r="G932" i="40" s="1"/>
  <c r="F926" i="40"/>
  <c r="G914" i="40"/>
  <c r="G915" i="40" s="1"/>
  <c r="G920" i="40" s="1"/>
  <c r="F914" i="40"/>
  <c r="G908" i="40"/>
  <c r="G903" i="40"/>
  <c r="G902" i="40"/>
  <c r="F902" i="40"/>
  <c r="G890" i="40"/>
  <c r="G891" i="40" s="1"/>
  <c r="G896" i="40" s="1"/>
  <c r="F890" i="40"/>
  <c r="G878" i="40"/>
  <c r="G879" i="40" s="1"/>
  <c r="G884" i="40" s="1"/>
  <c r="F878" i="40"/>
  <c r="G866" i="40"/>
  <c r="G867" i="40" s="1"/>
  <c r="G872" i="40" s="1"/>
  <c r="F866" i="40"/>
  <c r="G860" i="40"/>
  <c r="G855" i="40"/>
  <c r="G854" i="40"/>
  <c r="F854" i="40"/>
  <c r="G842" i="40"/>
  <c r="G843" i="40" s="1"/>
  <c r="G848" i="40" s="1"/>
  <c r="F842" i="40"/>
  <c r="G830" i="40"/>
  <c r="G831" i="40" s="1"/>
  <c r="G836" i="40" s="1"/>
  <c r="F830" i="40"/>
  <c r="G818" i="40"/>
  <c r="G819" i="40" s="1"/>
  <c r="G824" i="40" s="1"/>
  <c r="F818" i="40"/>
  <c r="G812" i="40"/>
  <c r="G807" i="40"/>
  <c r="G806" i="40"/>
  <c r="F806" i="40"/>
  <c r="G794" i="40"/>
  <c r="G795" i="40" s="1"/>
  <c r="G800" i="40" s="1"/>
  <c r="F794" i="40"/>
  <c r="G782" i="40"/>
  <c r="G783" i="40" s="1"/>
  <c r="G788" i="40" s="1"/>
  <c r="F782" i="40"/>
  <c r="G770" i="40"/>
  <c r="G771" i="40" s="1"/>
  <c r="G776" i="40" s="1"/>
  <c r="F770" i="40"/>
  <c r="G764" i="40"/>
  <c r="G759" i="40"/>
  <c r="G758" i="40"/>
  <c r="F758" i="40"/>
  <c r="G746" i="40"/>
  <c r="G747" i="40" s="1"/>
  <c r="G752" i="40" s="1"/>
  <c r="F746" i="40"/>
  <c r="G734" i="40"/>
  <c r="G735" i="40" s="1"/>
  <c r="G740" i="40" s="1"/>
  <c r="F734" i="40"/>
  <c r="G722" i="40"/>
  <c r="G723" i="40" s="1"/>
  <c r="G728" i="40" s="1"/>
  <c r="F722" i="40"/>
  <c r="G716" i="40"/>
  <c r="G711" i="40"/>
  <c r="G710" i="40"/>
  <c r="F710" i="40"/>
  <c r="G698" i="40"/>
  <c r="G699" i="40" s="1"/>
  <c r="G704" i="40" s="1"/>
  <c r="F698" i="40"/>
  <c r="G686" i="40"/>
  <c r="G687" i="40" s="1"/>
  <c r="G692" i="40" s="1"/>
  <c r="F686" i="40"/>
  <c r="G674" i="40"/>
  <c r="G675" i="40" s="1"/>
  <c r="G680" i="40" s="1"/>
  <c r="F674" i="40"/>
  <c r="G668" i="40"/>
  <c r="G663" i="40"/>
  <c r="G662" i="40"/>
  <c r="F662" i="40"/>
  <c r="G650" i="40"/>
  <c r="G651" i="40" s="1"/>
  <c r="G656" i="40" s="1"/>
  <c r="F650" i="40"/>
  <c r="G638" i="40"/>
  <c r="G639" i="40" s="1"/>
  <c r="G644" i="40" s="1"/>
  <c r="F638" i="40"/>
  <c r="G626" i="40"/>
  <c r="G627" i="40" s="1"/>
  <c r="G632" i="40" s="1"/>
  <c r="F626" i="40"/>
  <c r="G620" i="40"/>
  <c r="G615" i="40"/>
  <c r="G614" i="40"/>
  <c r="F614" i="40"/>
  <c r="G602" i="40"/>
  <c r="G603" i="40" s="1"/>
  <c r="G608" i="40" s="1"/>
  <c r="F602" i="40"/>
  <c r="G591" i="40"/>
  <c r="G592" i="40" s="1"/>
  <c r="G597" i="40" s="1"/>
  <c r="F591" i="40"/>
  <c r="G580" i="40"/>
  <c r="G581" i="40" s="1"/>
  <c r="G586" i="40" s="1"/>
  <c r="F580" i="40"/>
  <c r="G575" i="40"/>
  <c r="G570" i="40"/>
  <c r="G569" i="40"/>
  <c r="F569" i="40"/>
  <c r="G558" i="40"/>
  <c r="G559" i="40" s="1"/>
  <c r="G564" i="40" s="1"/>
  <c r="F558" i="40"/>
  <c r="G547" i="40"/>
  <c r="G548" i="40" s="1"/>
  <c r="G553" i="40" s="1"/>
  <c r="F547" i="40"/>
  <c r="G536" i="40"/>
  <c r="G537" i="40" s="1"/>
  <c r="G542" i="40" s="1"/>
  <c r="F536" i="40"/>
  <c r="G530" i="40"/>
  <c r="G525" i="40"/>
  <c r="G524" i="40"/>
  <c r="F524" i="40"/>
  <c r="G513" i="40"/>
  <c r="G514" i="40" s="1"/>
  <c r="G519" i="40" s="1"/>
  <c r="F513" i="40"/>
  <c r="G502" i="40"/>
  <c r="G503" i="40" s="1"/>
  <c r="G508" i="40" s="1"/>
  <c r="F502" i="40"/>
  <c r="G490" i="40"/>
  <c r="G491" i="40" s="1"/>
  <c r="G496" i="40" s="1"/>
  <c r="F490" i="40"/>
  <c r="G485" i="40"/>
  <c r="G480" i="40"/>
  <c r="G479" i="40"/>
  <c r="F479" i="40"/>
  <c r="G468" i="40"/>
  <c r="G469" i="40" s="1"/>
  <c r="G474" i="40" s="1"/>
  <c r="F468" i="40"/>
  <c r="G456" i="40"/>
  <c r="G457" i="40" s="1"/>
  <c r="G462" i="40" s="1"/>
  <c r="F456" i="40"/>
  <c r="G445" i="40"/>
  <c r="G446" i="40" s="1"/>
  <c r="G451" i="40" s="1"/>
  <c r="F445" i="40"/>
  <c r="G440" i="40"/>
  <c r="G435" i="40"/>
  <c r="G434" i="40"/>
  <c r="F434" i="40"/>
  <c r="G422" i="40"/>
  <c r="G423" i="40" s="1"/>
  <c r="G428" i="40" s="1"/>
  <c r="F422" i="40"/>
  <c r="G411" i="40"/>
  <c r="G412" i="40" s="1"/>
  <c r="G417" i="40" s="1"/>
  <c r="F411" i="40"/>
  <c r="G400" i="40"/>
  <c r="G401" i="40" s="1"/>
  <c r="G406" i="40" s="1"/>
  <c r="F400" i="40"/>
  <c r="G394" i="40"/>
  <c r="G389" i="40"/>
  <c r="G388" i="40"/>
  <c r="F388" i="40"/>
  <c r="G376" i="40"/>
  <c r="G377" i="40" s="1"/>
  <c r="G382" i="40" s="1"/>
  <c r="F376" i="40"/>
  <c r="G364" i="40"/>
  <c r="G365" i="40" s="1"/>
  <c r="G370" i="40" s="1"/>
  <c r="F364" i="40"/>
  <c r="G352" i="40"/>
  <c r="G353" i="40" s="1"/>
  <c r="G358" i="40" s="1"/>
  <c r="F352" i="40"/>
  <c r="G346" i="40"/>
  <c r="G341" i="40"/>
  <c r="G340" i="40"/>
  <c r="F340" i="40"/>
  <c r="G328" i="40"/>
  <c r="G329" i="40" s="1"/>
  <c r="G334" i="40" s="1"/>
  <c r="F328" i="40"/>
  <c r="G316" i="40"/>
  <c r="G317" i="40" s="1"/>
  <c r="G322" i="40" s="1"/>
  <c r="F316" i="40"/>
  <c r="G304" i="40"/>
  <c r="G305" i="40" s="1"/>
  <c r="G310" i="40" s="1"/>
  <c r="F304" i="40"/>
  <c r="G299" i="40"/>
  <c r="G294" i="40"/>
  <c r="G293" i="40"/>
  <c r="F293" i="40"/>
  <c r="G282" i="40"/>
  <c r="G283" i="40" s="1"/>
  <c r="G288" i="40" s="1"/>
  <c r="F282" i="40"/>
  <c r="G271" i="40"/>
  <c r="G272" i="40" s="1"/>
  <c r="G277" i="40" s="1"/>
  <c r="F271" i="40"/>
  <c r="G260" i="40"/>
  <c r="G261" i="40" s="1"/>
  <c r="G266" i="40" s="1"/>
  <c r="F260" i="40"/>
  <c r="G255" i="40"/>
  <c r="G250" i="40"/>
  <c r="G249" i="40"/>
  <c r="F249" i="40"/>
  <c r="G238" i="40"/>
  <c r="G239" i="40" s="1"/>
  <c r="G244" i="40" s="1"/>
  <c r="F238" i="40"/>
  <c r="G226" i="40"/>
  <c r="G227" i="40" s="1"/>
  <c r="G232" i="40" s="1"/>
  <c r="F226" i="40"/>
  <c r="G215" i="40"/>
  <c r="G216" i="40" s="1"/>
  <c r="G221" i="40" s="1"/>
  <c r="F215" i="40"/>
  <c r="G210" i="40"/>
  <c r="G205" i="40"/>
  <c r="G204" i="40"/>
  <c r="F204" i="40"/>
  <c r="G192" i="40"/>
  <c r="G193" i="40" s="1"/>
  <c r="G198" i="40" s="1"/>
  <c r="F192" i="40"/>
  <c r="G181" i="40"/>
  <c r="G182" i="40" s="1"/>
  <c r="G187" i="40" s="1"/>
  <c r="F181" i="40"/>
  <c r="G170" i="40"/>
  <c r="G171" i="40" s="1"/>
  <c r="G176" i="40" s="1"/>
  <c r="F170" i="40"/>
  <c r="G158" i="40"/>
  <c r="G159" i="40" s="1"/>
  <c r="G164" i="40" s="1"/>
  <c r="F158" i="40"/>
  <c r="G147" i="40"/>
  <c r="G148" i="40" s="1"/>
  <c r="G153" i="40" s="1"/>
  <c r="F147" i="40"/>
  <c r="G136" i="40"/>
  <c r="G137" i="40" s="1"/>
  <c r="G142" i="40" s="1"/>
  <c r="F136" i="40"/>
  <c r="G124" i="40"/>
  <c r="G125" i="40" s="1"/>
  <c r="G130" i="40" s="1"/>
  <c r="G13" i="39" s="1"/>
  <c r="H13" i="39" s="1"/>
  <c r="F124" i="40"/>
  <c r="G113" i="40"/>
  <c r="G114" i="40" s="1"/>
  <c r="G119" i="40" s="1"/>
  <c r="G12" i="39" s="1"/>
  <c r="H12" i="39" s="1"/>
  <c r="F113" i="40"/>
  <c r="G102" i="40"/>
  <c r="G103" i="40" s="1"/>
  <c r="G108" i="40" s="1"/>
  <c r="G11" i="39" s="1"/>
  <c r="H11" i="39" s="1"/>
  <c r="F102" i="40"/>
  <c r="G90" i="40"/>
  <c r="G91" i="40" s="1"/>
  <c r="G96" i="40" s="1"/>
  <c r="G10" i="39" s="1"/>
  <c r="H10" i="39" s="1"/>
  <c r="F90" i="40"/>
  <c r="G78" i="40"/>
  <c r="G79" i="40" s="1"/>
  <c r="G84" i="40" s="1"/>
  <c r="G9" i="39" s="1"/>
  <c r="H9" i="39" s="1"/>
  <c r="F78" i="40"/>
  <c r="G66" i="40"/>
  <c r="G67" i="40" s="1"/>
  <c r="G72" i="40" s="1"/>
  <c r="G8" i="39" s="1"/>
  <c r="H8" i="39" s="1"/>
  <c r="F66" i="40"/>
  <c r="G54" i="40"/>
  <c r="G55" i="40" s="1"/>
  <c r="G60" i="40" s="1"/>
  <c r="G7" i="39" s="1"/>
  <c r="H7" i="39" s="1"/>
  <c r="F54" i="40"/>
  <c r="G42" i="40"/>
  <c r="G43" i="40" s="1"/>
  <c r="G48" i="40" s="1"/>
  <c r="G6" i="39" s="1"/>
  <c r="H6" i="39" s="1"/>
  <c r="F42" i="40"/>
  <c r="G30" i="40"/>
  <c r="G31" i="40" s="1"/>
  <c r="G36" i="40" s="1"/>
  <c r="G5" i="39" s="1"/>
  <c r="H5" i="39" s="1"/>
  <c r="F30" i="40"/>
  <c r="G18" i="40"/>
  <c r="G19" i="40" s="1"/>
  <c r="G24" i="40" s="1"/>
  <c r="G4" i="39" s="1"/>
  <c r="H4" i="39" s="1"/>
  <c r="F18" i="40"/>
  <c r="G6" i="40"/>
  <c r="G7" i="40" s="1"/>
  <c r="G12" i="40" s="1"/>
  <c r="G3" i="39" s="1"/>
  <c r="H3" i="39" s="1"/>
  <c r="F6" i="40"/>
  <c r="H132" i="39"/>
  <c r="H131" i="39"/>
  <c r="H130" i="39"/>
  <c r="H129" i="39"/>
  <c r="H128" i="39"/>
  <c r="H127" i="39"/>
  <c r="H126" i="39"/>
  <c r="H125" i="39"/>
  <c r="H124" i="39"/>
  <c r="H123" i="39"/>
  <c r="H122" i="39"/>
  <c r="H121" i="39"/>
  <c r="H120" i="39"/>
  <c r="H119" i="39"/>
  <c r="H118" i="39"/>
  <c r="H117" i="39"/>
  <c r="H116" i="39"/>
  <c r="H115" i="39"/>
  <c r="H114" i="39"/>
  <c r="H113" i="39"/>
  <c r="H112" i="39"/>
  <c r="H111" i="39"/>
  <c r="H110" i="39"/>
  <c r="H109" i="39"/>
  <c r="H108" i="39"/>
  <c r="H107" i="39"/>
  <c r="H106" i="39"/>
  <c r="H105" i="39"/>
  <c r="H104" i="39"/>
  <c r="H103" i="39"/>
  <c r="H102" i="39"/>
  <c r="H101" i="39"/>
  <c r="H100" i="39"/>
  <c r="H99" i="39"/>
  <c r="H98" i="39"/>
  <c r="H97" i="39"/>
  <c r="H96" i="39"/>
  <c r="H95" i="39"/>
  <c r="H94" i="39"/>
  <c r="H93" i="39"/>
  <c r="H92" i="39"/>
  <c r="H91" i="39"/>
  <c r="H90" i="39"/>
  <c r="H89" i="39"/>
  <c r="H88" i="39"/>
  <c r="H87" i="39"/>
  <c r="H86" i="39"/>
  <c r="H85" i="39"/>
  <c r="H84" i="39"/>
  <c r="H83" i="39"/>
  <c r="H82" i="39"/>
  <c r="H81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61" i="39"/>
  <c r="H60" i="39"/>
  <c r="H59" i="39"/>
  <c r="H58" i="39"/>
  <c r="H57" i="39"/>
  <c r="H56" i="39"/>
  <c r="H55" i="39"/>
  <c r="H54" i="39"/>
  <c r="H53" i="39"/>
  <c r="H52" i="39"/>
  <c r="H51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5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17" i="39"/>
  <c r="H16" i="39"/>
  <c r="H15" i="39"/>
  <c r="H14" i="39"/>
  <c r="AR43" i="36"/>
  <c r="AR44" i="36"/>
  <c r="AR45" i="36"/>
  <c r="AR46" i="36"/>
  <c r="AA46" i="36"/>
  <c r="AA45" i="36"/>
  <c r="AA44" i="36"/>
  <c r="AA43" i="36"/>
  <c r="AR25" i="36"/>
  <c r="H242" i="38"/>
  <c r="M241" i="38"/>
  <c r="L241" i="38"/>
  <c r="L242" i="38" s="1"/>
  <c r="J241" i="38"/>
  <c r="H241" i="38"/>
  <c r="J238" i="38"/>
  <c r="I17" i="38" s="1"/>
  <c r="J17" i="38" s="1"/>
  <c r="M237" i="38"/>
  <c r="L237" i="38"/>
  <c r="L238" i="38" s="1"/>
  <c r="K17" i="38" s="1"/>
  <c r="L17" i="38" s="1"/>
  <c r="J237" i="38"/>
  <c r="H237" i="38"/>
  <c r="H238" i="38" s="1"/>
  <c r="N238" i="38" s="1"/>
  <c r="L234" i="38"/>
  <c r="K16" i="38" s="1"/>
  <c r="L16" i="38" s="1"/>
  <c r="M233" i="38"/>
  <c r="L233" i="38"/>
  <c r="J233" i="38"/>
  <c r="J234" i="38" s="1"/>
  <c r="I16" i="38" s="1"/>
  <c r="J16" i="38" s="1"/>
  <c r="H233" i="38"/>
  <c r="M229" i="38"/>
  <c r="L229" i="38"/>
  <c r="L230" i="38" s="1"/>
  <c r="K15" i="38" s="1"/>
  <c r="L15" i="38" s="1"/>
  <c r="J229" i="38"/>
  <c r="J230" i="38" s="1"/>
  <c r="H229" i="38"/>
  <c r="M225" i="38"/>
  <c r="L225" i="38"/>
  <c r="L226" i="38" s="1"/>
  <c r="J225" i="38"/>
  <c r="H225" i="38"/>
  <c r="M224" i="38"/>
  <c r="L224" i="38"/>
  <c r="J224" i="38"/>
  <c r="J226" i="38" s="1"/>
  <c r="H224" i="38"/>
  <c r="M220" i="38"/>
  <c r="L220" i="38"/>
  <c r="J220" i="38"/>
  <c r="J221" i="38" s="1"/>
  <c r="H220" i="38"/>
  <c r="M219" i="38"/>
  <c r="L219" i="38"/>
  <c r="J219" i="38"/>
  <c r="H219" i="38"/>
  <c r="N219" i="38" s="1"/>
  <c r="M218" i="38"/>
  <c r="L218" i="38"/>
  <c r="J218" i="38"/>
  <c r="H218" i="38"/>
  <c r="N218" i="38" s="1"/>
  <c r="M214" i="38"/>
  <c r="L214" i="38"/>
  <c r="J214" i="38"/>
  <c r="H214" i="38"/>
  <c r="M213" i="38"/>
  <c r="L213" i="38"/>
  <c r="J213" i="38"/>
  <c r="H213" i="38"/>
  <c r="M212" i="38"/>
  <c r="L212" i="38"/>
  <c r="J212" i="38"/>
  <c r="J215" i="38" s="1"/>
  <c r="I14" i="38" s="1"/>
  <c r="J14" i="38" s="1"/>
  <c r="H212" i="38"/>
  <c r="M211" i="38"/>
  <c r="L211" i="38"/>
  <c r="J211" i="38"/>
  <c r="H211" i="38"/>
  <c r="M207" i="38"/>
  <c r="L207" i="38"/>
  <c r="J207" i="38"/>
  <c r="H207" i="38"/>
  <c r="M206" i="38"/>
  <c r="L206" i="38"/>
  <c r="J206" i="38"/>
  <c r="H206" i="38"/>
  <c r="M205" i="38"/>
  <c r="L205" i="38"/>
  <c r="J205" i="38"/>
  <c r="H205" i="38"/>
  <c r="M201" i="38"/>
  <c r="L201" i="38"/>
  <c r="J201" i="38"/>
  <c r="H201" i="38"/>
  <c r="N201" i="38" s="1"/>
  <c r="M200" i="38"/>
  <c r="L200" i="38"/>
  <c r="J200" i="38"/>
  <c r="H200" i="38"/>
  <c r="M199" i="38"/>
  <c r="L199" i="38"/>
  <c r="J199" i="38"/>
  <c r="H199" i="38"/>
  <c r="M198" i="38"/>
  <c r="L198" i="38"/>
  <c r="L202" i="38" s="1"/>
  <c r="J198" i="38"/>
  <c r="H198" i="38"/>
  <c r="H202" i="38" s="1"/>
  <c r="J195" i="38"/>
  <c r="M194" i="38"/>
  <c r="L194" i="38"/>
  <c r="J194" i="38"/>
  <c r="H194" i="38"/>
  <c r="N194" i="38" s="1"/>
  <c r="M193" i="38"/>
  <c r="L193" i="38"/>
  <c r="L195" i="38" s="1"/>
  <c r="J193" i="38"/>
  <c r="H193" i="38"/>
  <c r="H195" i="38" s="1"/>
  <c r="N195" i="38" s="1"/>
  <c r="H190" i="38"/>
  <c r="N189" i="38"/>
  <c r="M189" i="38"/>
  <c r="L189" i="38"/>
  <c r="J189" i="38"/>
  <c r="H189" i="38"/>
  <c r="M188" i="38"/>
  <c r="L188" i="38"/>
  <c r="J188" i="38"/>
  <c r="H188" i="38"/>
  <c r="M187" i="38"/>
  <c r="L187" i="38"/>
  <c r="J187" i="38"/>
  <c r="H187" i="38"/>
  <c r="N186" i="38"/>
  <c r="M186" i="38"/>
  <c r="L186" i="38"/>
  <c r="J186" i="38"/>
  <c r="H186" i="38"/>
  <c r="M182" i="38"/>
  <c r="L182" i="38"/>
  <c r="J182" i="38"/>
  <c r="H182" i="38"/>
  <c r="M181" i="38"/>
  <c r="L181" i="38"/>
  <c r="N181" i="38" s="1"/>
  <c r="J181" i="38"/>
  <c r="H181" i="38"/>
  <c r="M180" i="38"/>
  <c r="L180" i="38"/>
  <c r="J180" i="38"/>
  <c r="H180" i="38"/>
  <c r="M179" i="38"/>
  <c r="L179" i="38"/>
  <c r="J179" i="38"/>
  <c r="J183" i="38" s="1"/>
  <c r="I12" i="38" s="1"/>
  <c r="J12" i="38" s="1"/>
  <c r="H179" i="38"/>
  <c r="N178" i="38"/>
  <c r="M178" i="38"/>
  <c r="L178" i="38"/>
  <c r="J178" i="38"/>
  <c r="H178" i="38"/>
  <c r="M177" i="38"/>
  <c r="L177" i="38"/>
  <c r="L183" i="38" s="1"/>
  <c r="K12" i="38" s="1"/>
  <c r="L12" i="38" s="1"/>
  <c r="J177" i="38"/>
  <c r="H177" i="38"/>
  <c r="H183" i="38" s="1"/>
  <c r="G12" i="38" s="1"/>
  <c r="H12" i="38" s="1"/>
  <c r="M173" i="38"/>
  <c r="L173" i="38"/>
  <c r="J173" i="38"/>
  <c r="N173" i="38" s="1"/>
  <c r="H173" i="38"/>
  <c r="M172" i="38"/>
  <c r="L172" i="38"/>
  <c r="J172" i="38"/>
  <c r="H172" i="38"/>
  <c r="M171" i="38"/>
  <c r="L171" i="38"/>
  <c r="J171" i="38"/>
  <c r="H171" i="38"/>
  <c r="M170" i="38"/>
  <c r="L170" i="38"/>
  <c r="J170" i="38"/>
  <c r="H170" i="38"/>
  <c r="M166" i="38"/>
  <c r="L166" i="38"/>
  <c r="L167" i="38" s="1"/>
  <c r="J166" i="38"/>
  <c r="J167" i="38" s="1"/>
  <c r="H166" i="38"/>
  <c r="H167" i="38" s="1"/>
  <c r="L163" i="38"/>
  <c r="M162" i="38"/>
  <c r="L162" i="38"/>
  <c r="J162" i="38"/>
  <c r="H162" i="38"/>
  <c r="M161" i="38"/>
  <c r="L161" i="38"/>
  <c r="J161" i="38"/>
  <c r="H161" i="38"/>
  <c r="N161" i="38" s="1"/>
  <c r="M157" i="38"/>
  <c r="L157" i="38"/>
  <c r="J157" i="38"/>
  <c r="H157" i="38"/>
  <c r="M156" i="38"/>
  <c r="L156" i="38"/>
  <c r="J156" i="38"/>
  <c r="H156" i="38"/>
  <c r="M155" i="38"/>
  <c r="L155" i="38"/>
  <c r="J155" i="38"/>
  <c r="J158" i="38" s="1"/>
  <c r="H155" i="38"/>
  <c r="N154" i="38"/>
  <c r="M154" i="38"/>
  <c r="L154" i="38"/>
  <c r="J154" i="38"/>
  <c r="H154" i="38"/>
  <c r="M150" i="38"/>
  <c r="L150" i="38"/>
  <c r="J150" i="38"/>
  <c r="H150" i="38"/>
  <c r="M149" i="38"/>
  <c r="L149" i="38"/>
  <c r="J149" i="38"/>
  <c r="H149" i="38"/>
  <c r="N149" i="38" s="1"/>
  <c r="N148" i="38"/>
  <c r="M148" i="38"/>
  <c r="L148" i="38"/>
  <c r="J148" i="38"/>
  <c r="H148" i="38"/>
  <c r="M147" i="38"/>
  <c r="L147" i="38"/>
  <c r="J147" i="38"/>
  <c r="H147" i="38"/>
  <c r="M146" i="38"/>
  <c r="L146" i="38"/>
  <c r="J146" i="38"/>
  <c r="H146" i="38"/>
  <c r="M145" i="38"/>
  <c r="L145" i="38"/>
  <c r="J145" i="38"/>
  <c r="H145" i="38"/>
  <c r="M144" i="38"/>
  <c r="L144" i="38"/>
  <c r="J144" i="38"/>
  <c r="J151" i="38" s="1"/>
  <c r="I11" i="38" s="1"/>
  <c r="J11" i="38" s="1"/>
  <c r="H144" i="38"/>
  <c r="N140" i="38"/>
  <c r="M140" i="38"/>
  <c r="L140" i="38"/>
  <c r="J140" i="38"/>
  <c r="H140" i="38"/>
  <c r="M139" i="38"/>
  <c r="L139" i="38"/>
  <c r="J139" i="38"/>
  <c r="H139" i="38"/>
  <c r="M138" i="38"/>
  <c r="L138" i="38"/>
  <c r="J138" i="38"/>
  <c r="J141" i="38" s="1"/>
  <c r="H138" i="38"/>
  <c r="M137" i="38"/>
  <c r="L137" i="38"/>
  <c r="J137" i="38"/>
  <c r="H137" i="38"/>
  <c r="M133" i="38"/>
  <c r="L133" i="38"/>
  <c r="J133" i="38"/>
  <c r="H133" i="38"/>
  <c r="N133" i="38" s="1"/>
  <c r="M132" i="38"/>
  <c r="L132" i="38"/>
  <c r="J132" i="38"/>
  <c r="N132" i="38" s="1"/>
  <c r="H132" i="38"/>
  <c r="M131" i="38"/>
  <c r="L131" i="38"/>
  <c r="J131" i="38"/>
  <c r="H131" i="38"/>
  <c r="N131" i="38" s="1"/>
  <c r="M130" i="38"/>
  <c r="L130" i="38"/>
  <c r="J130" i="38"/>
  <c r="H130" i="38"/>
  <c r="M129" i="38"/>
  <c r="L129" i="38"/>
  <c r="J129" i="38"/>
  <c r="J134" i="38" s="1"/>
  <c r="H129" i="38"/>
  <c r="M125" i="38"/>
  <c r="L125" i="38"/>
  <c r="J125" i="38"/>
  <c r="H125" i="38"/>
  <c r="M124" i="38"/>
  <c r="L124" i="38"/>
  <c r="J124" i="38"/>
  <c r="H124" i="38"/>
  <c r="N123" i="38"/>
  <c r="M123" i="38"/>
  <c r="L123" i="38"/>
  <c r="J123" i="38"/>
  <c r="H123" i="38"/>
  <c r="M122" i="38"/>
  <c r="L122" i="38"/>
  <c r="J122" i="38"/>
  <c r="H122" i="38"/>
  <c r="N122" i="38" s="1"/>
  <c r="M121" i="38"/>
  <c r="L121" i="38"/>
  <c r="J121" i="38"/>
  <c r="H121" i="38"/>
  <c r="N121" i="38" s="1"/>
  <c r="N120" i="38"/>
  <c r="M120" i="38"/>
  <c r="L120" i="38"/>
  <c r="J120" i="38"/>
  <c r="H120" i="38"/>
  <c r="M116" i="38"/>
  <c r="L116" i="38"/>
  <c r="J116" i="38"/>
  <c r="H116" i="38"/>
  <c r="M115" i="38"/>
  <c r="L115" i="38"/>
  <c r="J115" i="38"/>
  <c r="H115" i="38"/>
  <c r="N115" i="38" s="1"/>
  <c r="M114" i="38"/>
  <c r="L114" i="38"/>
  <c r="J114" i="38"/>
  <c r="H114" i="38"/>
  <c r="M113" i="38"/>
  <c r="L113" i="38"/>
  <c r="J113" i="38"/>
  <c r="H113" i="38"/>
  <c r="M109" i="38"/>
  <c r="L109" i="38"/>
  <c r="J109" i="38"/>
  <c r="H109" i="38"/>
  <c r="M108" i="38"/>
  <c r="L108" i="38"/>
  <c r="J108" i="38"/>
  <c r="H108" i="38"/>
  <c r="M107" i="38"/>
  <c r="L107" i="38"/>
  <c r="J107" i="38"/>
  <c r="H107" i="38"/>
  <c r="M106" i="38"/>
  <c r="L106" i="38"/>
  <c r="J106" i="38"/>
  <c r="H106" i="38"/>
  <c r="M102" i="38"/>
  <c r="L102" i="38"/>
  <c r="J102" i="38"/>
  <c r="H102" i="38"/>
  <c r="M101" i="38"/>
  <c r="L101" i="38"/>
  <c r="J101" i="38"/>
  <c r="H101" i="38"/>
  <c r="M97" i="38"/>
  <c r="L97" i="38"/>
  <c r="J97" i="38"/>
  <c r="H97" i="38"/>
  <c r="M96" i="38"/>
  <c r="L96" i="38"/>
  <c r="J96" i="38"/>
  <c r="H96" i="38"/>
  <c r="N96" i="38" s="1"/>
  <c r="M95" i="38"/>
  <c r="L95" i="38"/>
  <c r="J95" i="38"/>
  <c r="H95" i="38"/>
  <c r="M94" i="38"/>
  <c r="L94" i="38"/>
  <c r="L98" i="38" s="1"/>
  <c r="J94" i="38"/>
  <c r="H94" i="38"/>
  <c r="M90" i="38"/>
  <c r="L90" i="38"/>
  <c r="J90" i="38"/>
  <c r="H90" i="38"/>
  <c r="N90" i="38" s="1"/>
  <c r="M89" i="38"/>
  <c r="L89" i="38"/>
  <c r="J89" i="38"/>
  <c r="H89" i="38"/>
  <c r="M88" i="38"/>
  <c r="L88" i="38"/>
  <c r="L91" i="38" s="1"/>
  <c r="J88" i="38"/>
  <c r="H88" i="38"/>
  <c r="M84" i="38"/>
  <c r="L84" i="38"/>
  <c r="J84" i="38"/>
  <c r="H84" i="38"/>
  <c r="H85" i="38" s="1"/>
  <c r="M83" i="38"/>
  <c r="L83" i="38"/>
  <c r="L85" i="38" s="1"/>
  <c r="J83" i="38"/>
  <c r="J85" i="38" s="1"/>
  <c r="H83" i="38"/>
  <c r="N83" i="38" s="1"/>
  <c r="N79" i="38"/>
  <c r="M79" i="38"/>
  <c r="L79" i="38"/>
  <c r="J79" i="38"/>
  <c r="H79" i="38"/>
  <c r="M78" i="38"/>
  <c r="L78" i="38"/>
  <c r="J78" i="38"/>
  <c r="H78" i="38"/>
  <c r="M77" i="38"/>
  <c r="L77" i="38"/>
  <c r="J77" i="38"/>
  <c r="H77" i="38"/>
  <c r="M76" i="38"/>
  <c r="L76" i="38"/>
  <c r="J76" i="38"/>
  <c r="H76" i="38"/>
  <c r="M72" i="38"/>
  <c r="L72" i="38"/>
  <c r="J72" i="38"/>
  <c r="H72" i="38"/>
  <c r="N72" i="38" s="1"/>
  <c r="M71" i="38"/>
  <c r="L71" i="38"/>
  <c r="J71" i="38"/>
  <c r="H71" i="38"/>
  <c r="M70" i="38"/>
  <c r="L70" i="38"/>
  <c r="J70" i="38"/>
  <c r="H70" i="38"/>
  <c r="N70" i="38" s="1"/>
  <c r="M69" i="38"/>
  <c r="L69" i="38"/>
  <c r="J69" i="38"/>
  <c r="H69" i="38"/>
  <c r="N69" i="38" s="1"/>
  <c r="M68" i="38"/>
  <c r="L68" i="38"/>
  <c r="N68" i="38" s="1"/>
  <c r="J68" i="38"/>
  <c r="H68" i="38"/>
  <c r="M67" i="38"/>
  <c r="L67" i="38"/>
  <c r="J67" i="38"/>
  <c r="H67" i="38"/>
  <c r="M66" i="38"/>
  <c r="L66" i="38"/>
  <c r="J66" i="38"/>
  <c r="H66" i="38"/>
  <c r="N65" i="38"/>
  <c r="M65" i="38"/>
  <c r="L65" i="38"/>
  <c r="J65" i="38"/>
  <c r="H65" i="38"/>
  <c r="M64" i="38"/>
  <c r="L64" i="38"/>
  <c r="J64" i="38"/>
  <c r="H64" i="38"/>
  <c r="M63" i="38"/>
  <c r="L63" i="38"/>
  <c r="J63" i="38"/>
  <c r="H63" i="38"/>
  <c r="M62" i="38"/>
  <c r="L62" i="38"/>
  <c r="J62" i="38"/>
  <c r="H62" i="38"/>
  <c r="M61" i="38"/>
  <c r="L61" i="38"/>
  <c r="L73" i="38" s="1"/>
  <c r="K9" i="38" s="1"/>
  <c r="L9" i="38" s="1"/>
  <c r="J61" i="38"/>
  <c r="H61" i="38"/>
  <c r="N61" i="38" s="1"/>
  <c r="H58" i="38"/>
  <c r="N57" i="38"/>
  <c r="M57" i="38"/>
  <c r="L57" i="38"/>
  <c r="J57" i="38"/>
  <c r="H57" i="38"/>
  <c r="M56" i="38"/>
  <c r="L56" i="38"/>
  <c r="J56" i="38"/>
  <c r="H56" i="38"/>
  <c r="M55" i="38"/>
  <c r="L55" i="38"/>
  <c r="J55" i="38"/>
  <c r="H55" i="38"/>
  <c r="M51" i="38"/>
  <c r="L51" i="38"/>
  <c r="N51" i="38" s="1"/>
  <c r="J51" i="38"/>
  <c r="H51" i="38"/>
  <c r="M50" i="38"/>
  <c r="L50" i="38"/>
  <c r="J50" i="38"/>
  <c r="H50" i="38"/>
  <c r="M49" i="38"/>
  <c r="L49" i="38"/>
  <c r="J49" i="38"/>
  <c r="H49" i="38"/>
  <c r="H52" i="38" s="1"/>
  <c r="G8" i="38" s="1"/>
  <c r="H8" i="38" s="1"/>
  <c r="M45" i="38"/>
  <c r="L45" i="38"/>
  <c r="J45" i="38"/>
  <c r="H45" i="38"/>
  <c r="M44" i="38"/>
  <c r="L44" i="38"/>
  <c r="J44" i="38"/>
  <c r="H44" i="38"/>
  <c r="M43" i="38"/>
  <c r="L43" i="38"/>
  <c r="L46" i="38" s="1"/>
  <c r="J43" i="38"/>
  <c r="J46" i="38" s="1"/>
  <c r="H43" i="38"/>
  <c r="H46" i="38" s="1"/>
  <c r="M39" i="38"/>
  <c r="L39" i="38"/>
  <c r="J39" i="38"/>
  <c r="N39" i="38" s="1"/>
  <c r="H39" i="38"/>
  <c r="M38" i="38"/>
  <c r="L38" i="38"/>
  <c r="J38" i="38"/>
  <c r="H38" i="38"/>
  <c r="M34" i="38"/>
  <c r="L34" i="38"/>
  <c r="J34" i="38"/>
  <c r="H34" i="38"/>
  <c r="M33" i="38"/>
  <c r="L33" i="38"/>
  <c r="J33" i="38"/>
  <c r="H33" i="38"/>
  <c r="M32" i="38"/>
  <c r="L32" i="38"/>
  <c r="J32" i="38"/>
  <c r="H32" i="38"/>
  <c r="N32" i="38" s="1"/>
  <c r="L29" i="38"/>
  <c r="M28" i="38"/>
  <c r="L28" i="38"/>
  <c r="J28" i="38"/>
  <c r="J29" i="38" s="1"/>
  <c r="H28" i="38"/>
  <c r="B27" i="38"/>
  <c r="M24" i="38"/>
  <c r="L24" i="38"/>
  <c r="L25" i="38" s="1"/>
  <c r="K6" i="38" s="1"/>
  <c r="L6" i="38" s="1"/>
  <c r="J24" i="38"/>
  <c r="H24" i="38"/>
  <c r="M23" i="38"/>
  <c r="L23" i="38"/>
  <c r="J23" i="38"/>
  <c r="H23" i="38"/>
  <c r="I15" i="38"/>
  <c r="J15" i="38" s="1"/>
  <c r="M241" i="37"/>
  <c r="L241" i="37"/>
  <c r="L242" i="37" s="1"/>
  <c r="J241" i="37"/>
  <c r="J242" i="37" s="1"/>
  <c r="H241" i="37"/>
  <c r="M237" i="37"/>
  <c r="L237" i="37"/>
  <c r="L238" i="37" s="1"/>
  <c r="K17" i="37" s="1"/>
  <c r="L17" i="37" s="1"/>
  <c r="J237" i="37"/>
  <c r="J238" i="37" s="1"/>
  <c r="I17" i="37" s="1"/>
  <c r="J17" i="37" s="1"/>
  <c r="H237" i="37"/>
  <c r="H238" i="37" s="1"/>
  <c r="G17" i="37" s="1"/>
  <c r="H234" i="37"/>
  <c r="M233" i="37"/>
  <c r="L233" i="37"/>
  <c r="L234" i="37" s="1"/>
  <c r="K16" i="37" s="1"/>
  <c r="L16" i="37" s="1"/>
  <c r="J233" i="37"/>
  <c r="J234" i="37" s="1"/>
  <c r="I16" i="37" s="1"/>
  <c r="J16" i="37" s="1"/>
  <c r="H233" i="37"/>
  <c r="M229" i="37"/>
  <c r="L229" i="37"/>
  <c r="L230" i="37" s="1"/>
  <c r="K15" i="37" s="1"/>
  <c r="L15" i="37" s="1"/>
  <c r="J229" i="37"/>
  <c r="J230" i="37" s="1"/>
  <c r="I15" i="37" s="1"/>
  <c r="J15" i="37" s="1"/>
  <c r="H229" i="37"/>
  <c r="H230" i="37" s="1"/>
  <c r="G15" i="37" s="1"/>
  <c r="M225" i="37"/>
  <c r="L225" i="37"/>
  <c r="N225" i="37" s="1"/>
  <c r="J225" i="37"/>
  <c r="J226" i="37" s="1"/>
  <c r="H225" i="37"/>
  <c r="H226" i="37" s="1"/>
  <c r="M224" i="37"/>
  <c r="L224" i="37"/>
  <c r="J224" i="37"/>
  <c r="H224" i="37"/>
  <c r="M220" i="37"/>
  <c r="L220" i="37"/>
  <c r="J220" i="37"/>
  <c r="H220" i="37"/>
  <c r="H221" i="37" s="1"/>
  <c r="M219" i="37"/>
  <c r="L219" i="37"/>
  <c r="J219" i="37"/>
  <c r="H219" i="37"/>
  <c r="M218" i="37"/>
  <c r="L218" i="37"/>
  <c r="J218" i="37"/>
  <c r="J221" i="37" s="1"/>
  <c r="H218" i="37"/>
  <c r="N218" i="37" s="1"/>
  <c r="M214" i="37"/>
  <c r="L214" i="37"/>
  <c r="J214" i="37"/>
  <c r="H214" i="37"/>
  <c r="M213" i="37"/>
  <c r="L213" i="37"/>
  <c r="J213" i="37"/>
  <c r="H213" i="37"/>
  <c r="N213" i="37" s="1"/>
  <c r="M212" i="37"/>
  <c r="L212" i="37"/>
  <c r="J212" i="37"/>
  <c r="H212" i="37"/>
  <c r="M211" i="37"/>
  <c r="L211" i="37"/>
  <c r="L215" i="37" s="1"/>
  <c r="K14" i="37" s="1"/>
  <c r="L14" i="37" s="1"/>
  <c r="J211" i="37"/>
  <c r="J215" i="37" s="1"/>
  <c r="I14" i="37" s="1"/>
  <c r="J14" i="37" s="1"/>
  <c r="H211" i="37"/>
  <c r="M207" i="37"/>
  <c r="L207" i="37"/>
  <c r="J207" i="37"/>
  <c r="H207" i="37"/>
  <c r="M206" i="37"/>
  <c r="L206" i="37"/>
  <c r="J206" i="37"/>
  <c r="H206" i="37"/>
  <c r="M205" i="37"/>
  <c r="L205" i="37"/>
  <c r="J205" i="37"/>
  <c r="J208" i="37" s="1"/>
  <c r="I13" i="37" s="1"/>
  <c r="J13" i="37" s="1"/>
  <c r="H205" i="37"/>
  <c r="M201" i="37"/>
  <c r="L201" i="37"/>
  <c r="J201" i="37"/>
  <c r="H201" i="37"/>
  <c r="N201" i="37" s="1"/>
  <c r="M200" i="37"/>
  <c r="L200" i="37"/>
  <c r="J200" i="37"/>
  <c r="H200" i="37"/>
  <c r="N199" i="37"/>
  <c r="M199" i="37"/>
  <c r="L199" i="37"/>
  <c r="J199" i="37"/>
  <c r="H199" i="37"/>
  <c r="M198" i="37"/>
  <c r="L198" i="37"/>
  <c r="L202" i="37" s="1"/>
  <c r="J198" i="37"/>
  <c r="J202" i="37" s="1"/>
  <c r="H198" i="37"/>
  <c r="N198" i="37" s="1"/>
  <c r="M194" i="37"/>
  <c r="L194" i="37"/>
  <c r="J194" i="37"/>
  <c r="J195" i="37" s="1"/>
  <c r="H194" i="37"/>
  <c r="M193" i="37"/>
  <c r="L193" i="37"/>
  <c r="J193" i="37"/>
  <c r="H193" i="37"/>
  <c r="M189" i="37"/>
  <c r="L189" i="37"/>
  <c r="J189" i="37"/>
  <c r="H189" i="37"/>
  <c r="M188" i="37"/>
  <c r="L188" i="37"/>
  <c r="J188" i="37"/>
  <c r="H188" i="37"/>
  <c r="M187" i="37"/>
  <c r="L187" i="37"/>
  <c r="J187" i="37"/>
  <c r="H187" i="37"/>
  <c r="N187" i="37" s="1"/>
  <c r="M186" i="37"/>
  <c r="L186" i="37"/>
  <c r="J186" i="37"/>
  <c r="H186" i="37"/>
  <c r="M182" i="37"/>
  <c r="L182" i="37"/>
  <c r="J182" i="37"/>
  <c r="H182" i="37"/>
  <c r="M181" i="37"/>
  <c r="L181" i="37"/>
  <c r="J181" i="37"/>
  <c r="H181" i="37"/>
  <c r="N181" i="37" s="1"/>
  <c r="M180" i="37"/>
  <c r="L180" i="37"/>
  <c r="J180" i="37"/>
  <c r="H180" i="37"/>
  <c r="N180" i="37" s="1"/>
  <c r="M179" i="37"/>
  <c r="L179" i="37"/>
  <c r="J179" i="37"/>
  <c r="H179" i="37"/>
  <c r="M178" i="37"/>
  <c r="L178" i="37"/>
  <c r="J178" i="37"/>
  <c r="H178" i="37"/>
  <c r="N178" i="37" s="1"/>
  <c r="M177" i="37"/>
  <c r="L177" i="37"/>
  <c r="J177" i="37"/>
  <c r="H177" i="37"/>
  <c r="N177" i="37" s="1"/>
  <c r="M173" i="37"/>
  <c r="L173" i="37"/>
  <c r="J173" i="37"/>
  <c r="H173" i="37"/>
  <c r="M172" i="37"/>
  <c r="L172" i="37"/>
  <c r="J172" i="37"/>
  <c r="H172" i="37"/>
  <c r="M171" i="37"/>
  <c r="L171" i="37"/>
  <c r="J171" i="37"/>
  <c r="H171" i="37"/>
  <c r="M170" i="37"/>
  <c r="L170" i="37"/>
  <c r="J170" i="37"/>
  <c r="H170" i="37"/>
  <c r="H167" i="37"/>
  <c r="M166" i="37"/>
  <c r="L166" i="37"/>
  <c r="L167" i="37" s="1"/>
  <c r="J166" i="37"/>
  <c r="J167" i="37" s="1"/>
  <c r="H166" i="37"/>
  <c r="N166" i="37" s="1"/>
  <c r="H163" i="37"/>
  <c r="M162" i="37"/>
  <c r="L162" i="37"/>
  <c r="J162" i="37"/>
  <c r="H162" i="37"/>
  <c r="M161" i="37"/>
  <c r="L161" i="37"/>
  <c r="J161" i="37"/>
  <c r="H161" i="37"/>
  <c r="N161" i="37" s="1"/>
  <c r="M157" i="37"/>
  <c r="L157" i="37"/>
  <c r="J157" i="37"/>
  <c r="H157" i="37"/>
  <c r="M156" i="37"/>
  <c r="L156" i="37"/>
  <c r="J156" i="37"/>
  <c r="H156" i="37"/>
  <c r="N156" i="37" s="1"/>
  <c r="M155" i="37"/>
  <c r="L155" i="37"/>
  <c r="J155" i="37"/>
  <c r="H155" i="37"/>
  <c r="N155" i="37" s="1"/>
  <c r="M154" i="37"/>
  <c r="L154" i="37"/>
  <c r="J154" i="37"/>
  <c r="H154" i="37"/>
  <c r="M150" i="37"/>
  <c r="L150" i="37"/>
  <c r="J150" i="37"/>
  <c r="H150" i="37"/>
  <c r="M149" i="37"/>
  <c r="L149" i="37"/>
  <c r="J149" i="37"/>
  <c r="H149" i="37"/>
  <c r="M148" i="37"/>
  <c r="L148" i="37"/>
  <c r="J148" i="37"/>
  <c r="H148" i="37"/>
  <c r="M147" i="37"/>
  <c r="L147" i="37"/>
  <c r="J147" i="37"/>
  <c r="H147" i="37"/>
  <c r="M146" i="37"/>
  <c r="L146" i="37"/>
  <c r="J146" i="37"/>
  <c r="H146" i="37"/>
  <c r="M145" i="37"/>
  <c r="L145" i="37"/>
  <c r="N145" i="37" s="1"/>
  <c r="J145" i="37"/>
  <c r="H145" i="37"/>
  <c r="M144" i="37"/>
  <c r="L144" i="37"/>
  <c r="L151" i="37" s="1"/>
  <c r="K11" i="37" s="1"/>
  <c r="L11" i="37" s="1"/>
  <c r="J144" i="37"/>
  <c r="J151" i="37" s="1"/>
  <c r="I11" i="37" s="1"/>
  <c r="J11" i="37" s="1"/>
  <c r="H144" i="37"/>
  <c r="H141" i="37"/>
  <c r="N140" i="37"/>
  <c r="M140" i="37"/>
  <c r="L140" i="37"/>
  <c r="J140" i="37"/>
  <c r="H140" i="37"/>
  <c r="M139" i="37"/>
  <c r="L139" i="37"/>
  <c r="J139" i="37"/>
  <c r="H139" i="37"/>
  <c r="M138" i="37"/>
  <c r="L138" i="37"/>
  <c r="J138" i="37"/>
  <c r="J141" i="37" s="1"/>
  <c r="H138" i="37"/>
  <c r="M137" i="37"/>
  <c r="L137" i="37"/>
  <c r="J137" i="37"/>
  <c r="H137" i="37"/>
  <c r="M133" i="37"/>
  <c r="L133" i="37"/>
  <c r="J133" i="37"/>
  <c r="H133" i="37"/>
  <c r="M132" i="37"/>
  <c r="L132" i="37"/>
  <c r="J132" i="37"/>
  <c r="H132" i="37"/>
  <c r="M131" i="37"/>
  <c r="L131" i="37"/>
  <c r="J131" i="37"/>
  <c r="H131" i="37"/>
  <c r="M130" i="37"/>
  <c r="L130" i="37"/>
  <c r="J130" i="37"/>
  <c r="H130" i="37"/>
  <c r="M129" i="37"/>
  <c r="L129" i="37"/>
  <c r="J129" i="37"/>
  <c r="H129" i="37"/>
  <c r="M125" i="37"/>
  <c r="L125" i="37"/>
  <c r="J125" i="37"/>
  <c r="H125" i="37"/>
  <c r="M124" i="37"/>
  <c r="L124" i="37"/>
  <c r="J124" i="37"/>
  <c r="H124" i="37"/>
  <c r="M123" i="37"/>
  <c r="L123" i="37"/>
  <c r="J123" i="37"/>
  <c r="H123" i="37"/>
  <c r="N123" i="37" s="1"/>
  <c r="M122" i="37"/>
  <c r="L122" i="37"/>
  <c r="J122" i="37"/>
  <c r="H122" i="37"/>
  <c r="M121" i="37"/>
  <c r="L121" i="37"/>
  <c r="J121" i="37"/>
  <c r="H121" i="37"/>
  <c r="M120" i="37"/>
  <c r="L120" i="37"/>
  <c r="J120" i="37"/>
  <c r="H120" i="37"/>
  <c r="M116" i="37"/>
  <c r="L116" i="37"/>
  <c r="N116" i="37" s="1"/>
  <c r="J116" i="37"/>
  <c r="H116" i="37"/>
  <c r="M115" i="37"/>
  <c r="L115" i="37"/>
  <c r="J115" i="37"/>
  <c r="H115" i="37"/>
  <c r="N115" i="37" s="1"/>
  <c r="M114" i="37"/>
  <c r="L114" i="37"/>
  <c r="J114" i="37"/>
  <c r="H114" i="37"/>
  <c r="M113" i="37"/>
  <c r="L113" i="37"/>
  <c r="J113" i="37"/>
  <c r="H113" i="37"/>
  <c r="M109" i="37"/>
  <c r="L109" i="37"/>
  <c r="J109" i="37"/>
  <c r="H109" i="37"/>
  <c r="N109" i="37" s="1"/>
  <c r="M108" i="37"/>
  <c r="L108" i="37"/>
  <c r="J108" i="37"/>
  <c r="H108" i="37"/>
  <c r="M107" i="37"/>
  <c r="L107" i="37"/>
  <c r="J107" i="37"/>
  <c r="H107" i="37"/>
  <c r="M106" i="37"/>
  <c r="L106" i="37"/>
  <c r="J106" i="37"/>
  <c r="H106" i="37"/>
  <c r="M102" i="37"/>
  <c r="L102" i="37"/>
  <c r="L103" i="37" s="1"/>
  <c r="J102" i="37"/>
  <c r="J103" i="37" s="1"/>
  <c r="H102" i="37"/>
  <c r="M101" i="37"/>
  <c r="L101" i="37"/>
  <c r="J101" i="37"/>
  <c r="H101" i="37"/>
  <c r="N101" i="37" s="1"/>
  <c r="M97" i="37"/>
  <c r="L97" i="37"/>
  <c r="J97" i="37"/>
  <c r="H97" i="37"/>
  <c r="N97" i="37" s="1"/>
  <c r="N96" i="37"/>
  <c r="M96" i="37"/>
  <c r="L96" i="37"/>
  <c r="J96" i="37"/>
  <c r="H96" i="37"/>
  <c r="M95" i="37"/>
  <c r="L95" i="37"/>
  <c r="J95" i="37"/>
  <c r="H95" i="37"/>
  <c r="M94" i="37"/>
  <c r="L94" i="37"/>
  <c r="J94" i="37"/>
  <c r="J98" i="37" s="1"/>
  <c r="H94" i="37"/>
  <c r="M90" i="37"/>
  <c r="L90" i="37"/>
  <c r="J90" i="37"/>
  <c r="H90" i="37"/>
  <c r="M89" i="37"/>
  <c r="L89" i="37"/>
  <c r="J89" i="37"/>
  <c r="H89" i="37"/>
  <c r="M88" i="37"/>
  <c r="L88" i="37"/>
  <c r="J88" i="37"/>
  <c r="H88" i="37"/>
  <c r="M84" i="37"/>
  <c r="L84" i="37"/>
  <c r="J84" i="37"/>
  <c r="H84" i="37"/>
  <c r="M83" i="37"/>
  <c r="L83" i="37"/>
  <c r="J83" i="37"/>
  <c r="J85" i="37" s="1"/>
  <c r="H83" i="37"/>
  <c r="M79" i="37"/>
  <c r="L79" i="37"/>
  <c r="J79" i="37"/>
  <c r="H79" i="37"/>
  <c r="M78" i="37"/>
  <c r="L78" i="37"/>
  <c r="J78" i="37"/>
  <c r="H78" i="37"/>
  <c r="M77" i="37"/>
  <c r="L77" i="37"/>
  <c r="J77" i="37"/>
  <c r="H77" i="37"/>
  <c r="M76" i="37"/>
  <c r="L76" i="37"/>
  <c r="J76" i="37"/>
  <c r="J80" i="37" s="1"/>
  <c r="H76" i="37"/>
  <c r="N72" i="37"/>
  <c r="M72" i="37"/>
  <c r="L72" i="37"/>
  <c r="J72" i="37"/>
  <c r="H72" i="37"/>
  <c r="M71" i="37"/>
  <c r="L71" i="37"/>
  <c r="J71" i="37"/>
  <c r="H71" i="37"/>
  <c r="M70" i="37"/>
  <c r="L70" i="37"/>
  <c r="N70" i="37" s="1"/>
  <c r="J70" i="37"/>
  <c r="H70" i="37"/>
  <c r="N69" i="37"/>
  <c r="M69" i="37"/>
  <c r="L69" i="37"/>
  <c r="J69" i="37"/>
  <c r="H69" i="37"/>
  <c r="M68" i="37"/>
  <c r="L68" i="37"/>
  <c r="J68" i="37"/>
  <c r="H68" i="37"/>
  <c r="M67" i="37"/>
  <c r="L67" i="37"/>
  <c r="J67" i="37"/>
  <c r="H67" i="37"/>
  <c r="M66" i="37"/>
  <c r="L66" i="37"/>
  <c r="J66" i="37"/>
  <c r="H66" i="37"/>
  <c r="N66" i="37" s="1"/>
  <c r="M65" i="37"/>
  <c r="L65" i="37"/>
  <c r="J65" i="37"/>
  <c r="H65" i="37"/>
  <c r="M64" i="37"/>
  <c r="L64" i="37"/>
  <c r="J64" i="37"/>
  <c r="N64" i="37" s="1"/>
  <c r="H64" i="37"/>
  <c r="M63" i="37"/>
  <c r="L63" i="37"/>
  <c r="J63" i="37"/>
  <c r="H63" i="37"/>
  <c r="N63" i="37" s="1"/>
  <c r="M62" i="37"/>
  <c r="L62" i="37"/>
  <c r="J62" i="37"/>
  <c r="H62" i="37"/>
  <c r="M61" i="37"/>
  <c r="L61" i="37"/>
  <c r="J61" i="37"/>
  <c r="H61" i="37"/>
  <c r="M57" i="37"/>
  <c r="L57" i="37"/>
  <c r="J57" i="37"/>
  <c r="H57" i="37"/>
  <c r="M56" i="37"/>
  <c r="L56" i="37"/>
  <c r="J56" i="37"/>
  <c r="H56" i="37"/>
  <c r="M55" i="37"/>
  <c r="L55" i="37"/>
  <c r="J55" i="37"/>
  <c r="J58" i="37" s="1"/>
  <c r="H55" i="37"/>
  <c r="M51" i="37"/>
  <c r="L51" i="37"/>
  <c r="J51" i="37"/>
  <c r="H51" i="37"/>
  <c r="N51" i="37" s="1"/>
  <c r="M50" i="37"/>
  <c r="L50" i="37"/>
  <c r="J50" i="37"/>
  <c r="H50" i="37"/>
  <c r="M49" i="37"/>
  <c r="L49" i="37"/>
  <c r="L52" i="37" s="1"/>
  <c r="K8" i="37" s="1"/>
  <c r="L8" i="37" s="1"/>
  <c r="J49" i="37"/>
  <c r="J52" i="37" s="1"/>
  <c r="I8" i="37" s="1"/>
  <c r="J8" i="37" s="1"/>
  <c r="H49" i="37"/>
  <c r="N49" i="37" s="1"/>
  <c r="M45" i="37"/>
  <c r="L45" i="37"/>
  <c r="J45" i="37"/>
  <c r="H45" i="37"/>
  <c r="M44" i="37"/>
  <c r="L44" i="37"/>
  <c r="J44" i="37"/>
  <c r="H44" i="37"/>
  <c r="M43" i="37"/>
  <c r="L43" i="37"/>
  <c r="L46" i="37" s="1"/>
  <c r="J43" i="37"/>
  <c r="J46" i="37" s="1"/>
  <c r="H43" i="37"/>
  <c r="M39" i="37"/>
  <c r="L39" i="37"/>
  <c r="J39" i="37"/>
  <c r="H39" i="37"/>
  <c r="N38" i="37"/>
  <c r="M38" i="37"/>
  <c r="L38" i="37"/>
  <c r="J38" i="37"/>
  <c r="H38" i="37"/>
  <c r="M34" i="37"/>
  <c r="L34" i="37"/>
  <c r="J34" i="37"/>
  <c r="H34" i="37"/>
  <c r="M33" i="37"/>
  <c r="L33" i="37"/>
  <c r="J33" i="37"/>
  <c r="J35" i="37" s="1"/>
  <c r="H33" i="37"/>
  <c r="M32" i="37"/>
  <c r="L32" i="37"/>
  <c r="J32" i="37"/>
  <c r="H32" i="37"/>
  <c r="N32" i="37" s="1"/>
  <c r="M28" i="37"/>
  <c r="L28" i="37"/>
  <c r="L29" i="37" s="1"/>
  <c r="J28" i="37"/>
  <c r="J29" i="37" s="1"/>
  <c r="H28" i="37"/>
  <c r="H29" i="37" s="1"/>
  <c r="N29" i="37" s="1"/>
  <c r="B27" i="37"/>
  <c r="B31" i="37" s="1"/>
  <c r="B37" i="37" s="1"/>
  <c r="M24" i="37"/>
  <c r="L24" i="37"/>
  <c r="J24" i="37"/>
  <c r="H24" i="37"/>
  <c r="N24" i="37" s="1"/>
  <c r="M23" i="37"/>
  <c r="L23" i="37"/>
  <c r="L25" i="37" s="1"/>
  <c r="K6" i="37" s="1"/>
  <c r="L6" i="37" s="1"/>
  <c r="J23" i="37"/>
  <c r="J25" i="37" s="1"/>
  <c r="I6" i="37" s="1"/>
  <c r="J6" i="37" s="1"/>
  <c r="H23" i="37"/>
  <c r="H25" i="37" s="1"/>
  <c r="G6" i="37" s="1"/>
  <c r="G144" i="35"/>
  <c r="G141" i="35"/>
  <c r="AR38" i="36"/>
  <c r="AA38" i="36"/>
  <c r="AR37" i="36"/>
  <c r="AA37" i="36"/>
  <c r="AR36" i="36"/>
  <c r="AA36" i="36"/>
  <c r="AR35" i="36"/>
  <c r="AA35" i="36"/>
  <c r="AR34" i="36"/>
  <c r="AA34" i="36"/>
  <c r="AR33" i="36"/>
  <c r="AA33" i="36"/>
  <c r="AR32" i="36"/>
  <c r="AA32" i="36"/>
  <c r="H725" i="36"/>
  <c r="AR42" i="36"/>
  <c r="AA42" i="36"/>
  <c r="AR41" i="36"/>
  <c r="G143" i="35" s="1"/>
  <c r="AA41" i="36"/>
  <c r="AR40" i="36"/>
  <c r="G142" i="35" s="1"/>
  <c r="AA40" i="36"/>
  <c r="AR39" i="36"/>
  <c r="AA39" i="36"/>
  <c r="AR31" i="36"/>
  <c r="AA31" i="36"/>
  <c r="AR30" i="36"/>
  <c r="AA30" i="36"/>
  <c r="AR29" i="36"/>
  <c r="AA29" i="36"/>
  <c r="AR28" i="36"/>
  <c r="AA28" i="36"/>
  <c r="AR27" i="36"/>
  <c r="AA27" i="36"/>
  <c r="AR26" i="36"/>
  <c r="AA26" i="36"/>
  <c r="AA25" i="36"/>
  <c r="AR24" i="36"/>
  <c r="AA24" i="36"/>
  <c r="AR23" i="36"/>
  <c r="AA23" i="36"/>
  <c r="AR22" i="36"/>
  <c r="AA22" i="36"/>
  <c r="AR21" i="36"/>
  <c r="AA21" i="36"/>
  <c r="AR20" i="36"/>
  <c r="AA20" i="36"/>
  <c r="AR19" i="36"/>
  <c r="AA19" i="36"/>
  <c r="AR18" i="36"/>
  <c r="AA18" i="36"/>
  <c r="N12" i="38" l="1"/>
  <c r="N167" i="38"/>
  <c r="N46" i="38"/>
  <c r="N167" i="37"/>
  <c r="J58" i="38"/>
  <c r="H103" i="37"/>
  <c r="N103" i="37" s="1"/>
  <c r="N108" i="37"/>
  <c r="N114" i="37"/>
  <c r="N137" i="37"/>
  <c r="L163" i="37"/>
  <c r="N179" i="37"/>
  <c r="N182" i="37"/>
  <c r="H195" i="37"/>
  <c r="N219" i="37"/>
  <c r="L226" i="37"/>
  <c r="N226" i="37" s="1"/>
  <c r="N50" i="37"/>
  <c r="N55" i="37"/>
  <c r="H126" i="37"/>
  <c r="L141" i="37"/>
  <c r="N157" i="37"/>
  <c r="N188" i="37"/>
  <c r="N205" i="37"/>
  <c r="N211" i="37"/>
  <c r="N214" i="37"/>
  <c r="N233" i="37"/>
  <c r="N71" i="38"/>
  <c r="J91" i="38"/>
  <c r="N97" i="38"/>
  <c r="L126" i="38"/>
  <c r="K10" i="38" s="1"/>
  <c r="L10" i="38" s="1"/>
  <c r="L141" i="38"/>
  <c r="N157" i="38"/>
  <c r="J163" i="38"/>
  <c r="N200" i="38"/>
  <c r="N141" i="37"/>
  <c r="N45" i="37"/>
  <c r="J126" i="37"/>
  <c r="I10" i="37" s="1"/>
  <c r="J10" i="37" s="1"/>
  <c r="N146" i="37"/>
  <c r="N200" i="37"/>
  <c r="N241" i="37"/>
  <c r="N63" i="38"/>
  <c r="N77" i="38"/>
  <c r="N109" i="38"/>
  <c r="N39" i="37"/>
  <c r="N33" i="37"/>
  <c r="L73" i="37"/>
  <c r="K9" i="37" s="1"/>
  <c r="L9" i="37" s="1"/>
  <c r="N67" i="37"/>
  <c r="N94" i="37"/>
  <c r="L126" i="37"/>
  <c r="K10" i="37" s="1"/>
  <c r="L10" i="37" s="1"/>
  <c r="N129" i="37"/>
  <c r="N132" i="37"/>
  <c r="N171" i="37"/>
  <c r="J52" i="38"/>
  <c r="I8" i="38" s="1"/>
  <c r="J8" i="38" s="1"/>
  <c r="N55" i="38"/>
  <c r="N66" i="38"/>
  <c r="L134" i="38"/>
  <c r="N138" i="38"/>
  <c r="N179" i="38"/>
  <c r="N182" i="38"/>
  <c r="N187" i="38"/>
  <c r="N206" i="38"/>
  <c r="N212" i="38"/>
  <c r="L221" i="38"/>
  <c r="N34" i="37"/>
  <c r="N65" i="37"/>
  <c r="N68" i="37"/>
  <c r="N120" i="37"/>
  <c r="N206" i="37"/>
  <c r="N212" i="37"/>
  <c r="H215" i="37"/>
  <c r="G14" i="37" s="1"/>
  <c r="H14" i="37" s="1"/>
  <c r="N234" i="37"/>
  <c r="N44" i="38"/>
  <c r="N95" i="38"/>
  <c r="N101" i="38"/>
  <c r="N147" i="38"/>
  <c r="N155" i="38"/>
  <c r="H158" i="38"/>
  <c r="N158" i="38" s="1"/>
  <c r="N171" i="38"/>
  <c r="N220" i="38"/>
  <c r="N43" i="37"/>
  <c r="H46" i="37"/>
  <c r="N46" i="37" s="1"/>
  <c r="N56" i="37"/>
  <c r="J73" i="37"/>
  <c r="I9" i="37" s="1"/>
  <c r="J9" i="37" s="1"/>
  <c r="N71" i="37"/>
  <c r="N121" i="37"/>
  <c r="H151" i="37"/>
  <c r="N151" i="37" s="1"/>
  <c r="N147" i="37"/>
  <c r="N150" i="37"/>
  <c r="N220" i="37"/>
  <c r="N49" i="38"/>
  <c r="H80" i="38"/>
  <c r="H221" i="38"/>
  <c r="N237" i="38"/>
  <c r="N77" i="37"/>
  <c r="H91" i="37"/>
  <c r="N95" i="37"/>
  <c r="N124" i="37"/>
  <c r="N133" i="37"/>
  <c r="N139" i="37"/>
  <c r="N172" i="37"/>
  <c r="N28" i="38"/>
  <c r="N45" i="38"/>
  <c r="N50" i="38"/>
  <c r="J73" i="38"/>
  <c r="I9" i="38" s="1"/>
  <c r="J9" i="38" s="1"/>
  <c r="N67" i="38"/>
  <c r="J80" i="38"/>
  <c r="N107" i="38"/>
  <c r="J117" i="38"/>
  <c r="N130" i="38"/>
  <c r="N139" i="38"/>
  <c r="N150" i="38"/>
  <c r="N177" i="38"/>
  <c r="N198" i="38"/>
  <c r="N224" i="38"/>
  <c r="N58" i="38"/>
  <c r="L110" i="38"/>
  <c r="J190" i="38"/>
  <c r="H40" i="37"/>
  <c r="G7" i="37" s="1"/>
  <c r="L85" i="37"/>
  <c r="N107" i="37"/>
  <c r="J117" i="37"/>
  <c r="J183" i="37"/>
  <c r="I12" i="37" s="1"/>
  <c r="J12" i="37" s="1"/>
  <c r="L58" i="38"/>
  <c r="H103" i="38"/>
  <c r="L117" i="38"/>
  <c r="N166" i="38"/>
  <c r="L190" i="38"/>
  <c r="J202" i="38"/>
  <c r="N213" i="38"/>
  <c r="J40" i="37"/>
  <c r="I7" i="37" s="1"/>
  <c r="J7" i="37" s="1"/>
  <c r="J5" i="37" s="1"/>
  <c r="U18" i="29" s="1"/>
  <c r="H52" i="37"/>
  <c r="N52" i="37" s="1"/>
  <c r="L110" i="37"/>
  <c r="N122" i="37"/>
  <c r="N162" i="37"/>
  <c r="L183" i="37"/>
  <c r="K12" i="37" s="1"/>
  <c r="L12" i="37" s="1"/>
  <c r="L195" i="37"/>
  <c r="N207" i="37"/>
  <c r="N224" i="37"/>
  <c r="N237" i="37"/>
  <c r="H73" i="38"/>
  <c r="J103" i="38"/>
  <c r="N108" i="38"/>
  <c r="J174" i="38"/>
  <c r="H117" i="37"/>
  <c r="N85" i="38"/>
  <c r="J208" i="38"/>
  <c r="I13" i="38" s="1"/>
  <c r="J13" i="38" s="1"/>
  <c r="L40" i="37"/>
  <c r="K7" i="37" s="1"/>
  <c r="L7" i="37" s="1"/>
  <c r="N78" i="37"/>
  <c r="N90" i="37"/>
  <c r="N125" i="37"/>
  <c r="N131" i="37"/>
  <c r="N148" i="37"/>
  <c r="J163" i="37"/>
  <c r="N163" i="37" s="1"/>
  <c r="L208" i="37"/>
  <c r="K13" i="37" s="1"/>
  <c r="L13" i="37" s="1"/>
  <c r="H29" i="38"/>
  <c r="N29" i="38" s="1"/>
  <c r="L103" i="38"/>
  <c r="L151" i="38"/>
  <c r="K11" i="38" s="1"/>
  <c r="L11" i="38" s="1"/>
  <c r="L158" i="38"/>
  <c r="N211" i="38"/>
  <c r="N214" i="38"/>
  <c r="G9" i="38"/>
  <c r="N73" i="38"/>
  <c r="N225" i="38"/>
  <c r="N43" i="38"/>
  <c r="N76" i="38"/>
  <c r="L80" i="38"/>
  <c r="N80" i="38" s="1"/>
  <c r="N89" i="38"/>
  <c r="H126" i="38"/>
  <c r="N146" i="38"/>
  <c r="N183" i="38"/>
  <c r="H226" i="38"/>
  <c r="N226" i="38" s="1"/>
  <c r="B31" i="38"/>
  <c r="O23" i="38"/>
  <c r="N114" i="38"/>
  <c r="J126" i="38"/>
  <c r="I10" i="38" s="1"/>
  <c r="J10" i="38" s="1"/>
  <c r="N180" i="38"/>
  <c r="H134" i="38"/>
  <c r="N134" i="38" s="1"/>
  <c r="N129" i="38"/>
  <c r="H117" i="38"/>
  <c r="N117" i="38" s="1"/>
  <c r="N113" i="38"/>
  <c r="H35" i="38"/>
  <c r="N33" i="38"/>
  <c r="N188" i="38"/>
  <c r="N88" i="38"/>
  <c r="N145" i="38"/>
  <c r="M12" i="38"/>
  <c r="N202" i="38"/>
  <c r="H230" i="38"/>
  <c r="N229" i="38"/>
  <c r="N34" i="38"/>
  <c r="L52" i="38"/>
  <c r="N64" i="38"/>
  <c r="N124" i="38"/>
  <c r="H215" i="38"/>
  <c r="N102" i="38"/>
  <c r="H141" i="38"/>
  <c r="N141" i="38" s="1"/>
  <c r="N199" i="38"/>
  <c r="L215" i="38"/>
  <c r="K14" i="38" s="1"/>
  <c r="L14" i="38" s="1"/>
  <c r="N221" i="38"/>
  <c r="H25" i="38"/>
  <c r="N23" i="38"/>
  <c r="H40" i="38"/>
  <c r="N38" i="38"/>
  <c r="H151" i="38"/>
  <c r="N144" i="38"/>
  <c r="N205" i="38"/>
  <c r="L208" i="38"/>
  <c r="K13" i="38" s="1"/>
  <c r="L13" i="38" s="1"/>
  <c r="G17" i="38"/>
  <c r="N137" i="38"/>
  <c r="J25" i="38"/>
  <c r="I6" i="38" s="1"/>
  <c r="J6" i="38" s="1"/>
  <c r="J40" i="38"/>
  <c r="I7" i="38" s="1"/>
  <c r="J7" i="38" s="1"/>
  <c r="H110" i="38"/>
  <c r="N125" i="38"/>
  <c r="N156" i="38"/>
  <c r="H234" i="38"/>
  <c r="N233" i="38"/>
  <c r="N241" i="38"/>
  <c r="J242" i="38"/>
  <c r="N242" i="38" s="1"/>
  <c r="H163" i="38"/>
  <c r="N163" i="38" s="1"/>
  <c r="N162" i="38"/>
  <c r="N190" i="38"/>
  <c r="L40" i="38"/>
  <c r="K7" i="38" s="1"/>
  <c r="L7" i="38" s="1"/>
  <c r="N56" i="38"/>
  <c r="N84" i="38"/>
  <c r="J110" i="38"/>
  <c r="N193" i="38"/>
  <c r="N170" i="38"/>
  <c r="L174" i="38"/>
  <c r="J35" i="38"/>
  <c r="N62" i="38"/>
  <c r="N78" i="38"/>
  <c r="H98" i="38"/>
  <c r="N98" i="38" s="1"/>
  <c r="N94" i="38"/>
  <c r="N116" i="38"/>
  <c r="H174" i="38"/>
  <c r="N172" i="38"/>
  <c r="H208" i="38"/>
  <c r="N207" i="38"/>
  <c r="N24" i="38"/>
  <c r="L35" i="38"/>
  <c r="H91" i="38"/>
  <c r="N91" i="38" s="1"/>
  <c r="J98" i="38"/>
  <c r="N106" i="38"/>
  <c r="B42" i="37"/>
  <c r="O7" i="37"/>
  <c r="M15" i="37"/>
  <c r="H15" i="37"/>
  <c r="N15" i="37" s="1"/>
  <c r="L5" i="37"/>
  <c r="Z18" i="29" s="1"/>
  <c r="N14" i="37"/>
  <c r="N25" i="37"/>
  <c r="M6" i="37"/>
  <c r="L80" i="37"/>
  <c r="N89" i="37"/>
  <c r="N113" i="37"/>
  <c r="N126" i="37"/>
  <c r="G10" i="37"/>
  <c r="J134" i="37"/>
  <c r="H158" i="37"/>
  <c r="N154" i="37"/>
  <c r="L134" i="37"/>
  <c r="J158" i="37"/>
  <c r="N61" i="37"/>
  <c r="N83" i="37"/>
  <c r="L158" i="37"/>
  <c r="H85" i="37"/>
  <c r="N84" i="37"/>
  <c r="N194" i="37"/>
  <c r="M17" i="37"/>
  <c r="H17" i="37"/>
  <c r="N17" i="37" s="1"/>
  <c r="G11" i="37"/>
  <c r="N28" i="37"/>
  <c r="N44" i="37"/>
  <c r="N62" i="37"/>
  <c r="N102" i="37"/>
  <c r="N130" i="37"/>
  <c r="N149" i="37"/>
  <c r="N173" i="37"/>
  <c r="H183" i="37"/>
  <c r="L221" i="37"/>
  <c r="N221" i="37" s="1"/>
  <c r="M14" i="37"/>
  <c r="N230" i="37"/>
  <c r="H80" i="37"/>
  <c r="N76" i="37"/>
  <c r="H6" i="37"/>
  <c r="N189" i="37"/>
  <c r="N238" i="37"/>
  <c r="N23" i="37"/>
  <c r="L35" i="37"/>
  <c r="L58" i="37"/>
  <c r="H174" i="37"/>
  <c r="N170" i="37"/>
  <c r="H202" i="37"/>
  <c r="N202" i="37" s="1"/>
  <c r="N195" i="37"/>
  <c r="O23" i="37"/>
  <c r="H73" i="37"/>
  <c r="J91" i="37"/>
  <c r="H110" i="37"/>
  <c r="J174" i="37"/>
  <c r="G16" i="37"/>
  <c r="L91" i="37"/>
  <c r="L98" i="37"/>
  <c r="J110" i="37"/>
  <c r="L174" i="37"/>
  <c r="H190" i="37"/>
  <c r="N186" i="37"/>
  <c r="H208" i="37"/>
  <c r="O6" i="37"/>
  <c r="O24" i="37"/>
  <c r="H134" i="37"/>
  <c r="H35" i="37"/>
  <c r="H58" i="37"/>
  <c r="N58" i="37" s="1"/>
  <c r="N57" i="37"/>
  <c r="N79" i="37"/>
  <c r="H98" i="37"/>
  <c r="N98" i="37" s="1"/>
  <c r="N138" i="37"/>
  <c r="J190" i="37"/>
  <c r="L117" i="37"/>
  <c r="N117" i="37" s="1"/>
  <c r="N193" i="37"/>
  <c r="N88" i="37"/>
  <c r="L190" i="37"/>
  <c r="N144" i="37"/>
  <c r="N229" i="37"/>
  <c r="H242" i="37"/>
  <c r="N242" i="37" s="1"/>
  <c r="N106" i="37"/>
  <c r="W14" i="36"/>
  <c r="I14" i="36" s="1"/>
  <c r="N110" i="38" l="1"/>
  <c r="G8" i="37"/>
  <c r="N174" i="38"/>
  <c r="N40" i="37"/>
  <c r="N103" i="38"/>
  <c r="N35" i="37"/>
  <c r="N134" i="37"/>
  <c r="N110" i="37"/>
  <c r="N85" i="37"/>
  <c r="N91" i="37"/>
  <c r="N215" i="37"/>
  <c r="N80" i="37"/>
  <c r="G15" i="38"/>
  <c r="N230" i="38"/>
  <c r="N40" i="38"/>
  <c r="G7" i="38"/>
  <c r="N234" i="38"/>
  <c r="G16" i="38"/>
  <c r="O6" i="38"/>
  <c r="O24" i="38"/>
  <c r="B37" i="38"/>
  <c r="N126" i="38"/>
  <c r="G10" i="38"/>
  <c r="M17" i="38"/>
  <c r="H17" i="38"/>
  <c r="N17" i="38" s="1"/>
  <c r="N151" i="38"/>
  <c r="G11" i="38"/>
  <c r="G6" i="38"/>
  <c r="N25" i="38"/>
  <c r="J5" i="38"/>
  <c r="U19" i="29" s="1"/>
  <c r="K8" i="38"/>
  <c r="N52" i="38"/>
  <c r="M9" i="38"/>
  <c r="H9" i="38"/>
  <c r="N9" i="38" s="1"/>
  <c r="G13" i="38"/>
  <c r="N208" i="38"/>
  <c r="N35" i="38"/>
  <c r="G14" i="38"/>
  <c r="N215" i="38"/>
  <c r="N208" i="37"/>
  <c r="G13" i="37"/>
  <c r="N174" i="37"/>
  <c r="H16" i="37"/>
  <c r="N16" i="37" s="1"/>
  <c r="M16" i="37"/>
  <c r="M11" i="37"/>
  <c r="H11" i="37"/>
  <c r="N11" i="37" s="1"/>
  <c r="G12" i="37"/>
  <c r="N183" i="37"/>
  <c r="N190" i="37"/>
  <c r="N158" i="37"/>
  <c r="M8" i="37"/>
  <c r="H8" i="37"/>
  <c r="N8" i="37" s="1"/>
  <c r="M7" i="37"/>
  <c r="H7" i="37"/>
  <c r="N7" i="37" s="1"/>
  <c r="N73" i="37"/>
  <c r="G9" i="37"/>
  <c r="N6" i="37"/>
  <c r="H10" i="37"/>
  <c r="N10" i="37" s="1"/>
  <c r="M10" i="37"/>
  <c r="O38" i="37"/>
  <c r="B48" i="37"/>
  <c r="M11" i="38" l="1"/>
  <c r="H11" i="38"/>
  <c r="N11" i="38" s="1"/>
  <c r="H10" i="38"/>
  <c r="N10" i="38" s="1"/>
  <c r="M10" i="38"/>
  <c r="O7" i="38"/>
  <c r="B42" i="38"/>
  <c r="L8" i="38"/>
  <c r="M8" i="38"/>
  <c r="M13" i="38"/>
  <c r="H13" i="38"/>
  <c r="N13" i="38" s="1"/>
  <c r="M16" i="38"/>
  <c r="H16" i="38"/>
  <c r="N16" i="38" s="1"/>
  <c r="H14" i="38"/>
  <c r="N14" i="38" s="1"/>
  <c r="M14" i="38"/>
  <c r="M7" i="38"/>
  <c r="H7" i="38"/>
  <c r="N7" i="38" s="1"/>
  <c r="M15" i="38"/>
  <c r="H15" i="38"/>
  <c r="N15" i="38" s="1"/>
  <c r="M6" i="38"/>
  <c r="H6" i="38"/>
  <c r="B54" i="37"/>
  <c r="O8" i="37"/>
  <c r="H12" i="37"/>
  <c r="N12" i="37" s="1"/>
  <c r="M12" i="37"/>
  <c r="M13" i="37"/>
  <c r="H13" i="37"/>
  <c r="N13" i="37" s="1"/>
  <c r="H9" i="37"/>
  <c r="N9" i="37" s="1"/>
  <c r="M9" i="37"/>
  <c r="O38" i="38" l="1"/>
  <c r="B48" i="38"/>
  <c r="N6" i="38"/>
  <c r="H5" i="38"/>
  <c r="P19" i="29" s="1"/>
  <c r="N8" i="38"/>
  <c r="L5" i="38"/>
  <c r="Z19" i="29" s="1"/>
  <c r="H5" i="37"/>
  <c r="B60" i="37"/>
  <c r="O49" i="37"/>
  <c r="N5" i="37" l="1"/>
  <c r="P18" i="29"/>
  <c r="O8" i="38"/>
  <c r="B54" i="38"/>
  <c r="N5" i="38"/>
  <c r="O9" i="37"/>
  <c r="B75" i="37"/>
  <c r="B60" i="38" l="1"/>
  <c r="O49" i="38"/>
  <c r="B82" i="37"/>
  <c r="O61" i="37"/>
  <c r="B75" i="38" l="1"/>
  <c r="O9" i="38"/>
  <c r="O63" i="37"/>
  <c r="B87" i="37"/>
  <c r="B82" i="38" l="1"/>
  <c r="O61" i="38"/>
  <c r="B93" i="37"/>
  <c r="O64" i="37"/>
  <c r="O63" i="38" l="1"/>
  <c r="B87" i="38"/>
  <c r="B100" i="37"/>
  <c r="O65" i="37"/>
  <c r="O64" i="38" l="1"/>
  <c r="B93" i="38"/>
  <c r="B105" i="37"/>
  <c r="O67" i="37"/>
  <c r="O65" i="38" l="1"/>
  <c r="B100" i="38"/>
  <c r="O68" i="37"/>
  <c r="B112" i="37"/>
  <c r="O67" i="38" l="1"/>
  <c r="B105" i="38"/>
  <c r="B119" i="37"/>
  <c r="O69" i="37"/>
  <c r="O68" i="38" l="1"/>
  <c r="B112" i="38"/>
  <c r="B128" i="37"/>
  <c r="O10" i="37"/>
  <c r="B119" i="38" l="1"/>
  <c r="O69" i="38"/>
  <c r="B136" i="37"/>
  <c r="O120" i="37"/>
  <c r="B128" i="38" l="1"/>
  <c r="O10" i="38"/>
  <c r="B143" i="37"/>
  <c r="O121" i="37"/>
  <c r="B136" i="38" l="1"/>
  <c r="O120" i="38"/>
  <c r="O11" i="37"/>
  <c r="B153" i="37"/>
  <c r="B143" i="38" l="1"/>
  <c r="O121" i="38"/>
  <c r="O144" i="37"/>
  <c r="B160" i="37"/>
  <c r="O11" i="38" l="1"/>
  <c r="B153" i="38"/>
  <c r="B165" i="37"/>
  <c r="O146" i="37"/>
  <c r="O144" i="38" l="1"/>
  <c r="B160" i="38"/>
  <c r="O147" i="37"/>
  <c r="B169" i="37"/>
  <c r="B165" i="38" l="1"/>
  <c r="O146" i="38"/>
  <c r="B176" i="37"/>
  <c r="O148" i="37"/>
  <c r="O147" i="38" l="1"/>
  <c r="B169" i="38"/>
  <c r="B185" i="37"/>
  <c r="O12" i="37"/>
  <c r="B176" i="38" l="1"/>
  <c r="O148" i="38"/>
  <c r="B192" i="37"/>
  <c r="O177" i="37"/>
  <c r="B185" i="38" l="1"/>
  <c r="O12" i="38"/>
  <c r="O179" i="37"/>
  <c r="B197" i="37"/>
  <c r="B192" i="38" l="1"/>
  <c r="O177" i="38"/>
  <c r="B204" i="37"/>
  <c r="O180" i="37"/>
  <c r="O179" i="38" l="1"/>
  <c r="B197" i="38"/>
  <c r="O13" i="37"/>
  <c r="B210" i="37"/>
  <c r="B204" i="38" l="1"/>
  <c r="O180" i="38"/>
  <c r="B217" i="37"/>
  <c r="O14" i="37"/>
  <c r="O13" i="38" l="1"/>
  <c r="B210" i="38"/>
  <c r="O211" i="37"/>
  <c r="B223" i="37"/>
  <c r="O14" i="38" l="1"/>
  <c r="B217" i="38"/>
  <c r="B228" i="37"/>
  <c r="O212" i="37"/>
  <c r="O211" i="38" l="1"/>
  <c r="B223" i="38"/>
  <c r="O15" i="37"/>
  <c r="B232" i="37"/>
  <c r="B228" i="38" l="1"/>
  <c r="O212" i="38"/>
  <c r="B236" i="37"/>
  <c r="O16" i="37"/>
  <c r="O15" i="38" l="1"/>
  <c r="B232" i="38"/>
  <c r="B240" i="37"/>
  <c r="O237" i="37" s="1"/>
  <c r="O17" i="37"/>
  <c r="B236" i="38" l="1"/>
  <c r="O16" i="38"/>
  <c r="B240" i="38" l="1"/>
  <c r="O237" i="38" s="1"/>
  <c r="O17" i="38"/>
  <c r="M267" i="35" l="1"/>
  <c r="L267" i="35"/>
  <c r="L268" i="35" s="1"/>
  <c r="J267" i="35"/>
  <c r="J268" i="35" s="1"/>
  <c r="H267" i="35"/>
  <c r="M263" i="35"/>
  <c r="L263" i="35"/>
  <c r="L264" i="35" s="1"/>
  <c r="K17" i="35" s="1"/>
  <c r="L17" i="35" s="1"/>
  <c r="J263" i="35"/>
  <c r="J264" i="35" s="1"/>
  <c r="I17" i="35" s="1"/>
  <c r="J17" i="35" s="1"/>
  <c r="H263" i="35"/>
  <c r="H264" i="35" s="1"/>
  <c r="N264" i="35" s="1"/>
  <c r="M259" i="35"/>
  <c r="L259" i="35"/>
  <c r="L260" i="35" s="1"/>
  <c r="K16" i="35" s="1"/>
  <c r="L16" i="35" s="1"/>
  <c r="J259" i="35"/>
  <c r="J260" i="35" s="1"/>
  <c r="I16" i="35" s="1"/>
  <c r="J16" i="35" s="1"/>
  <c r="H259" i="35"/>
  <c r="H260" i="35" s="1"/>
  <c r="M255" i="35"/>
  <c r="L255" i="35"/>
  <c r="L256" i="35" s="1"/>
  <c r="K15" i="35" s="1"/>
  <c r="L15" i="35" s="1"/>
  <c r="J255" i="35"/>
  <c r="J256" i="35" s="1"/>
  <c r="H255" i="35"/>
  <c r="L252" i="35"/>
  <c r="J252" i="35"/>
  <c r="M251" i="35"/>
  <c r="L251" i="35"/>
  <c r="J251" i="35"/>
  <c r="H251" i="35"/>
  <c r="M250" i="35"/>
  <c r="L250" i="35"/>
  <c r="J250" i="35"/>
  <c r="H250" i="35"/>
  <c r="N250" i="35" s="1"/>
  <c r="N246" i="35"/>
  <c r="M246" i="35"/>
  <c r="L246" i="35"/>
  <c r="J246" i="35"/>
  <c r="H246" i="35"/>
  <c r="M245" i="35"/>
  <c r="L245" i="35"/>
  <c r="J245" i="35"/>
  <c r="H245" i="35"/>
  <c r="N245" i="35" s="1"/>
  <c r="M244" i="35"/>
  <c r="L244" i="35"/>
  <c r="L247" i="35" s="1"/>
  <c r="J244" i="35"/>
  <c r="J247" i="35" s="1"/>
  <c r="H244" i="35"/>
  <c r="H247" i="35" s="1"/>
  <c r="M240" i="35"/>
  <c r="L240" i="35"/>
  <c r="J240" i="35"/>
  <c r="H240" i="35"/>
  <c r="M239" i="35"/>
  <c r="L239" i="35"/>
  <c r="J239" i="35"/>
  <c r="H239" i="35"/>
  <c r="M238" i="35"/>
  <c r="L238" i="35"/>
  <c r="L241" i="35" s="1"/>
  <c r="K14" i="35" s="1"/>
  <c r="L14" i="35" s="1"/>
  <c r="J238" i="35"/>
  <c r="H238" i="35"/>
  <c r="M237" i="35"/>
  <c r="L237" i="35"/>
  <c r="J237" i="35"/>
  <c r="J241" i="35" s="1"/>
  <c r="I14" i="35" s="1"/>
  <c r="J14" i="35" s="1"/>
  <c r="H237" i="35"/>
  <c r="M233" i="35"/>
  <c r="L233" i="35"/>
  <c r="J233" i="35"/>
  <c r="N233" i="35" s="1"/>
  <c r="H233" i="35"/>
  <c r="H234" i="35" s="1"/>
  <c r="M232" i="35"/>
  <c r="L232" i="35"/>
  <c r="J232" i="35"/>
  <c r="H232" i="35"/>
  <c r="M231" i="35"/>
  <c r="L231" i="35"/>
  <c r="J231" i="35"/>
  <c r="H231" i="35"/>
  <c r="H228" i="35"/>
  <c r="M227" i="35"/>
  <c r="L227" i="35"/>
  <c r="N227" i="35" s="1"/>
  <c r="J227" i="35"/>
  <c r="H227" i="35"/>
  <c r="M226" i="35"/>
  <c r="L226" i="35"/>
  <c r="J226" i="35"/>
  <c r="H226" i="35"/>
  <c r="M225" i="35"/>
  <c r="L225" i="35"/>
  <c r="J225" i="35"/>
  <c r="J228" i="35" s="1"/>
  <c r="H225" i="35"/>
  <c r="N224" i="35"/>
  <c r="M224" i="35"/>
  <c r="L224" i="35"/>
  <c r="L228" i="35" s="1"/>
  <c r="J224" i="35"/>
  <c r="H224" i="35"/>
  <c r="M220" i="35"/>
  <c r="L220" i="35"/>
  <c r="J220" i="35"/>
  <c r="H220" i="35"/>
  <c r="M219" i="35"/>
  <c r="L219" i="35"/>
  <c r="J219" i="35"/>
  <c r="H219" i="35"/>
  <c r="M215" i="35"/>
  <c r="L215" i="35"/>
  <c r="J215" i="35"/>
  <c r="H215" i="35"/>
  <c r="M214" i="35"/>
  <c r="L214" i="35"/>
  <c r="J214" i="35"/>
  <c r="H214" i="35"/>
  <c r="N214" i="35" s="1"/>
  <c r="M213" i="35"/>
  <c r="L213" i="35"/>
  <c r="J213" i="35"/>
  <c r="H213" i="35"/>
  <c r="N213" i="35" s="1"/>
  <c r="M212" i="35"/>
  <c r="L212" i="35"/>
  <c r="J212" i="35"/>
  <c r="H212" i="35"/>
  <c r="M208" i="35"/>
  <c r="L208" i="35"/>
  <c r="J208" i="35"/>
  <c r="H208" i="35"/>
  <c r="N208" i="35" s="1"/>
  <c r="M207" i="35"/>
  <c r="L207" i="35"/>
  <c r="J207" i="35"/>
  <c r="H207" i="35"/>
  <c r="N207" i="35" s="1"/>
  <c r="M206" i="35"/>
  <c r="L206" i="35"/>
  <c r="J206" i="35"/>
  <c r="H206" i="35"/>
  <c r="N206" i="35" s="1"/>
  <c r="M205" i="35"/>
  <c r="L205" i="35"/>
  <c r="J205" i="35"/>
  <c r="H205" i="35"/>
  <c r="N205" i="35" s="1"/>
  <c r="M204" i="35"/>
  <c r="L204" i="35"/>
  <c r="L209" i="35" s="1"/>
  <c r="K12" i="35" s="1"/>
  <c r="L12" i="35" s="1"/>
  <c r="J204" i="35"/>
  <c r="J209" i="35" s="1"/>
  <c r="I12" i="35" s="1"/>
  <c r="J12" i="35" s="1"/>
  <c r="H204" i="35"/>
  <c r="M203" i="35"/>
  <c r="L203" i="35"/>
  <c r="J203" i="35"/>
  <c r="H203" i="35"/>
  <c r="M199" i="35"/>
  <c r="L199" i="35"/>
  <c r="J199" i="35"/>
  <c r="H199" i="35"/>
  <c r="M198" i="35"/>
  <c r="L198" i="35"/>
  <c r="J198" i="35"/>
  <c r="H198" i="35"/>
  <c r="N198" i="35" s="1"/>
  <c r="M197" i="35"/>
  <c r="L197" i="35"/>
  <c r="J197" i="35"/>
  <c r="H197" i="35"/>
  <c r="N197" i="35" s="1"/>
  <c r="M196" i="35"/>
  <c r="L196" i="35"/>
  <c r="J196" i="35"/>
  <c r="H196" i="35"/>
  <c r="L193" i="35"/>
  <c r="J193" i="35"/>
  <c r="H193" i="35"/>
  <c r="N193" i="35" s="1"/>
  <c r="M192" i="35"/>
  <c r="L192" i="35"/>
  <c r="J192" i="35"/>
  <c r="N192" i="35" s="1"/>
  <c r="H192" i="35"/>
  <c r="M188" i="35"/>
  <c r="L188" i="35"/>
  <c r="J188" i="35"/>
  <c r="J189" i="35" s="1"/>
  <c r="H188" i="35"/>
  <c r="H189" i="35" s="1"/>
  <c r="M187" i="35"/>
  <c r="L187" i="35"/>
  <c r="N187" i="35" s="1"/>
  <c r="J187" i="35"/>
  <c r="H187" i="35"/>
  <c r="M183" i="35"/>
  <c r="L183" i="35"/>
  <c r="N183" i="35" s="1"/>
  <c r="J183" i="35"/>
  <c r="H183" i="35"/>
  <c r="M182" i="35"/>
  <c r="L182" i="35"/>
  <c r="J182" i="35"/>
  <c r="H182" i="35"/>
  <c r="M181" i="35"/>
  <c r="L181" i="35"/>
  <c r="J181" i="35"/>
  <c r="H181" i="35"/>
  <c r="M180" i="35"/>
  <c r="L180" i="35"/>
  <c r="J180" i="35"/>
  <c r="H180" i="35"/>
  <c r="M176" i="35"/>
  <c r="L176" i="35"/>
  <c r="J176" i="35"/>
  <c r="H176" i="35"/>
  <c r="M175" i="35"/>
  <c r="L175" i="35"/>
  <c r="J175" i="35"/>
  <c r="H175" i="35"/>
  <c r="M174" i="35"/>
  <c r="L174" i="35"/>
  <c r="J174" i="35"/>
  <c r="H174" i="35"/>
  <c r="M173" i="35"/>
  <c r="L173" i="35"/>
  <c r="J173" i="35"/>
  <c r="H173" i="35"/>
  <c r="M172" i="35"/>
  <c r="L172" i="35"/>
  <c r="J172" i="35"/>
  <c r="H172" i="35"/>
  <c r="M171" i="35"/>
  <c r="L171" i="35"/>
  <c r="J171" i="35"/>
  <c r="H171" i="35"/>
  <c r="M170" i="35"/>
  <c r="L170" i="35"/>
  <c r="J170" i="35"/>
  <c r="H170" i="35"/>
  <c r="N166" i="35"/>
  <c r="M166" i="35"/>
  <c r="L166" i="35"/>
  <c r="J166" i="35"/>
  <c r="H166" i="35"/>
  <c r="M165" i="35"/>
  <c r="L165" i="35"/>
  <c r="J165" i="35"/>
  <c r="H165" i="35"/>
  <c r="N165" i="35" s="1"/>
  <c r="M164" i="35"/>
  <c r="L164" i="35"/>
  <c r="J164" i="35"/>
  <c r="H164" i="35"/>
  <c r="N164" i="35" s="1"/>
  <c r="M163" i="35"/>
  <c r="L163" i="35"/>
  <c r="J163" i="35"/>
  <c r="H163" i="35"/>
  <c r="M159" i="35"/>
  <c r="L159" i="35"/>
  <c r="J159" i="35"/>
  <c r="H159" i="35"/>
  <c r="N159" i="35" s="1"/>
  <c r="M158" i="35"/>
  <c r="L158" i="35"/>
  <c r="J158" i="35"/>
  <c r="N158" i="35" s="1"/>
  <c r="H158" i="35"/>
  <c r="M157" i="35"/>
  <c r="L157" i="35"/>
  <c r="J157" i="35"/>
  <c r="H157" i="35"/>
  <c r="M156" i="35"/>
  <c r="L156" i="35"/>
  <c r="J156" i="35"/>
  <c r="H156" i="35"/>
  <c r="J153" i="35"/>
  <c r="H153" i="35"/>
  <c r="M152" i="35"/>
  <c r="L152" i="35"/>
  <c r="J152" i="35"/>
  <c r="H152" i="35"/>
  <c r="N152" i="35" s="1"/>
  <c r="M151" i="35"/>
  <c r="L151" i="35"/>
  <c r="J151" i="35"/>
  <c r="H151" i="35"/>
  <c r="N151" i="35" s="1"/>
  <c r="M150" i="35"/>
  <c r="L150" i="35"/>
  <c r="N150" i="35" s="1"/>
  <c r="J150" i="35"/>
  <c r="H150" i="35"/>
  <c r="M149" i="35"/>
  <c r="L149" i="35"/>
  <c r="N149" i="35" s="1"/>
  <c r="J149" i="35"/>
  <c r="H149" i="35"/>
  <c r="M148" i="35"/>
  <c r="L148" i="35"/>
  <c r="L153" i="35" s="1"/>
  <c r="J148" i="35"/>
  <c r="H148" i="35"/>
  <c r="N148" i="35" s="1"/>
  <c r="L145" i="35"/>
  <c r="K10" i="35" s="1"/>
  <c r="L10" i="35" s="1"/>
  <c r="M144" i="35"/>
  <c r="L144" i="35"/>
  <c r="J144" i="35"/>
  <c r="H144" i="35"/>
  <c r="M143" i="35"/>
  <c r="L143" i="35"/>
  <c r="J143" i="35"/>
  <c r="H143" i="35"/>
  <c r="N143" i="35" s="1"/>
  <c r="M142" i="35"/>
  <c r="L142" i="35"/>
  <c r="J142" i="35"/>
  <c r="H142" i="35"/>
  <c r="N142" i="35" s="1"/>
  <c r="M141" i="35"/>
  <c r="L141" i="35"/>
  <c r="J141" i="35"/>
  <c r="H141" i="35"/>
  <c r="N141" i="35" s="1"/>
  <c r="M140" i="35"/>
  <c r="L140" i="35"/>
  <c r="J140" i="35"/>
  <c r="H140" i="35"/>
  <c r="N140" i="35" s="1"/>
  <c r="M139" i="35"/>
  <c r="L139" i="35"/>
  <c r="J139" i="35"/>
  <c r="H139" i="35"/>
  <c r="M138" i="35"/>
  <c r="L138" i="35"/>
  <c r="J138" i="35"/>
  <c r="H138" i="35"/>
  <c r="N138" i="35" s="1"/>
  <c r="M134" i="35"/>
  <c r="L134" i="35"/>
  <c r="J134" i="35"/>
  <c r="H134" i="35"/>
  <c r="M133" i="35"/>
  <c r="L133" i="35"/>
  <c r="N133" i="35" s="1"/>
  <c r="J133" i="35"/>
  <c r="H133" i="35"/>
  <c r="M132" i="35"/>
  <c r="L132" i="35"/>
  <c r="J132" i="35"/>
  <c r="H132" i="35"/>
  <c r="M131" i="35"/>
  <c r="L131" i="35"/>
  <c r="J131" i="35"/>
  <c r="J135" i="35" s="1"/>
  <c r="H131" i="35"/>
  <c r="M127" i="35"/>
  <c r="L127" i="35"/>
  <c r="J127" i="35"/>
  <c r="H127" i="35"/>
  <c r="M126" i="35"/>
  <c r="L126" i="35"/>
  <c r="J126" i="35"/>
  <c r="H126" i="35"/>
  <c r="M125" i="35"/>
  <c r="L125" i="35"/>
  <c r="J125" i="35"/>
  <c r="J128" i="35" s="1"/>
  <c r="H125" i="35"/>
  <c r="M124" i="35"/>
  <c r="L124" i="35"/>
  <c r="J124" i="35"/>
  <c r="H124" i="35"/>
  <c r="M120" i="35"/>
  <c r="L120" i="35"/>
  <c r="J120" i="35"/>
  <c r="H120" i="35"/>
  <c r="M119" i="35"/>
  <c r="L119" i="35"/>
  <c r="J119" i="35"/>
  <c r="H119" i="35"/>
  <c r="N119" i="35" s="1"/>
  <c r="M115" i="35"/>
  <c r="L115" i="35"/>
  <c r="J115" i="35"/>
  <c r="H115" i="35"/>
  <c r="M114" i="35"/>
  <c r="L114" i="35"/>
  <c r="J114" i="35"/>
  <c r="H114" i="35"/>
  <c r="N114" i="35" s="1"/>
  <c r="M113" i="35"/>
  <c r="L113" i="35"/>
  <c r="J113" i="35"/>
  <c r="H113" i="35"/>
  <c r="N113" i="35" s="1"/>
  <c r="M112" i="35"/>
  <c r="L112" i="35"/>
  <c r="J112" i="35"/>
  <c r="H112" i="35"/>
  <c r="N112" i="35" s="1"/>
  <c r="M108" i="35"/>
  <c r="L108" i="35"/>
  <c r="J108" i="35"/>
  <c r="H108" i="35"/>
  <c r="N108" i="35" s="1"/>
  <c r="M107" i="35"/>
  <c r="L107" i="35"/>
  <c r="L109" i="35" s="1"/>
  <c r="J107" i="35"/>
  <c r="H107" i="35"/>
  <c r="M106" i="35"/>
  <c r="L106" i="35"/>
  <c r="J106" i="35"/>
  <c r="H106" i="35"/>
  <c r="N106" i="35" s="1"/>
  <c r="M102" i="35"/>
  <c r="L102" i="35"/>
  <c r="J102" i="35"/>
  <c r="H102" i="35"/>
  <c r="N101" i="35"/>
  <c r="M101" i="35"/>
  <c r="L101" i="35"/>
  <c r="J101" i="35"/>
  <c r="H101" i="35"/>
  <c r="M97" i="35"/>
  <c r="L97" i="35"/>
  <c r="J97" i="35"/>
  <c r="H97" i="35"/>
  <c r="M96" i="35"/>
  <c r="L96" i="35"/>
  <c r="J96" i="35"/>
  <c r="H96" i="35"/>
  <c r="N96" i="35" s="1"/>
  <c r="N95" i="35"/>
  <c r="M95" i="35"/>
  <c r="L95" i="35"/>
  <c r="J95" i="35"/>
  <c r="H95" i="35"/>
  <c r="M94" i="35"/>
  <c r="L94" i="35"/>
  <c r="J94" i="35"/>
  <c r="H94" i="35"/>
  <c r="M90" i="35"/>
  <c r="L90" i="35"/>
  <c r="J90" i="35"/>
  <c r="N90" i="35" s="1"/>
  <c r="H90" i="35"/>
  <c r="M89" i="35"/>
  <c r="L89" i="35"/>
  <c r="J89" i="35"/>
  <c r="H89" i="35"/>
  <c r="M88" i="35"/>
  <c r="L88" i="35"/>
  <c r="J88" i="35"/>
  <c r="H88" i="35"/>
  <c r="M87" i="35"/>
  <c r="L87" i="35"/>
  <c r="N87" i="35" s="1"/>
  <c r="J87" i="35"/>
  <c r="H87" i="35"/>
  <c r="M86" i="35"/>
  <c r="L86" i="35"/>
  <c r="J86" i="35"/>
  <c r="H86" i="35"/>
  <c r="M85" i="35"/>
  <c r="L85" i="35"/>
  <c r="J85" i="35"/>
  <c r="H85" i="35"/>
  <c r="N84" i="35"/>
  <c r="M84" i="35"/>
  <c r="L84" i="35"/>
  <c r="J84" i="35"/>
  <c r="H84" i="35"/>
  <c r="M83" i="35"/>
  <c r="L83" i="35"/>
  <c r="J83" i="35"/>
  <c r="H83" i="35"/>
  <c r="M82" i="35"/>
  <c r="L82" i="35"/>
  <c r="J82" i="35"/>
  <c r="H82" i="35"/>
  <c r="M81" i="35"/>
  <c r="L81" i="35"/>
  <c r="J81" i="35"/>
  <c r="H81" i="35"/>
  <c r="N81" i="35" s="1"/>
  <c r="M80" i="35"/>
  <c r="L80" i="35"/>
  <c r="J80" i="35"/>
  <c r="H80" i="35"/>
  <c r="M79" i="35"/>
  <c r="L79" i="35"/>
  <c r="J79" i="35"/>
  <c r="H79" i="35"/>
  <c r="M75" i="35"/>
  <c r="L75" i="35"/>
  <c r="J75" i="35"/>
  <c r="H75" i="35"/>
  <c r="N75" i="35" s="1"/>
  <c r="M74" i="35"/>
  <c r="L74" i="35"/>
  <c r="J74" i="35"/>
  <c r="H74" i="35"/>
  <c r="M73" i="35"/>
  <c r="L73" i="35"/>
  <c r="J73" i="35"/>
  <c r="H73" i="35"/>
  <c r="N73" i="35" s="1"/>
  <c r="J70" i="35"/>
  <c r="I8" i="35" s="1"/>
  <c r="J8" i="35" s="1"/>
  <c r="M69" i="35"/>
  <c r="L69" i="35"/>
  <c r="J69" i="35"/>
  <c r="H69" i="35"/>
  <c r="N69" i="35" s="1"/>
  <c r="M68" i="35"/>
  <c r="L68" i="35"/>
  <c r="J68" i="35"/>
  <c r="H68" i="35"/>
  <c r="N68" i="35" s="1"/>
  <c r="M67" i="35"/>
  <c r="L67" i="35"/>
  <c r="J67" i="35"/>
  <c r="H67" i="35"/>
  <c r="H70" i="35" s="1"/>
  <c r="L64" i="35"/>
  <c r="M63" i="35"/>
  <c r="L63" i="35"/>
  <c r="J63" i="35"/>
  <c r="H63" i="35"/>
  <c r="N63" i="35" s="1"/>
  <c r="M62" i="35"/>
  <c r="L62" i="35"/>
  <c r="J62" i="35"/>
  <c r="H62" i="35"/>
  <c r="M61" i="35"/>
  <c r="L61" i="35"/>
  <c r="J61" i="35"/>
  <c r="H61" i="35"/>
  <c r="M60" i="35"/>
  <c r="L60" i="35"/>
  <c r="J60" i="35"/>
  <c r="J64" i="35" s="1"/>
  <c r="H60" i="35"/>
  <c r="N60" i="35" s="1"/>
  <c r="M59" i="35"/>
  <c r="L59" i="35"/>
  <c r="J59" i="35"/>
  <c r="H59" i="35"/>
  <c r="N59" i="35" s="1"/>
  <c r="M58" i="35"/>
  <c r="L58" i="35"/>
  <c r="J58" i="35"/>
  <c r="H58" i="35"/>
  <c r="M54" i="35"/>
  <c r="L54" i="35"/>
  <c r="J54" i="35"/>
  <c r="H54" i="35"/>
  <c r="M53" i="35"/>
  <c r="L53" i="35"/>
  <c r="J53" i="35"/>
  <c r="H53" i="35"/>
  <c r="M52" i="35"/>
  <c r="L52" i="35"/>
  <c r="J52" i="35"/>
  <c r="H52" i="35"/>
  <c r="N52" i="35" s="1"/>
  <c r="M51" i="35"/>
  <c r="L51" i="35"/>
  <c r="L55" i="35" s="1"/>
  <c r="J51" i="35"/>
  <c r="H51" i="35"/>
  <c r="M47" i="35"/>
  <c r="L47" i="35"/>
  <c r="J47" i="35"/>
  <c r="H47" i="35"/>
  <c r="M46" i="35"/>
  <c r="L46" i="35"/>
  <c r="J46" i="35"/>
  <c r="H46" i="35"/>
  <c r="M45" i="35"/>
  <c r="L45" i="35"/>
  <c r="J45" i="35"/>
  <c r="H45" i="35"/>
  <c r="M41" i="35"/>
  <c r="L41" i="35"/>
  <c r="J41" i="35"/>
  <c r="H41" i="35"/>
  <c r="N41" i="35" s="1"/>
  <c r="M40" i="35"/>
  <c r="L40" i="35"/>
  <c r="L42" i="35" s="1"/>
  <c r="K7" i="35" s="1"/>
  <c r="L7" i="35" s="1"/>
  <c r="J40" i="35"/>
  <c r="J42" i="35" s="1"/>
  <c r="I7" i="35" s="1"/>
  <c r="J7" i="35" s="1"/>
  <c r="H40" i="35"/>
  <c r="N40" i="35" s="1"/>
  <c r="M39" i="35"/>
  <c r="L39" i="35"/>
  <c r="J39" i="35"/>
  <c r="H39" i="35"/>
  <c r="N39" i="35" s="1"/>
  <c r="M38" i="35"/>
  <c r="L38" i="35"/>
  <c r="J38" i="35"/>
  <c r="H38" i="35"/>
  <c r="N38" i="35" s="1"/>
  <c r="M34" i="35"/>
  <c r="L34" i="35"/>
  <c r="L35" i="35" s="1"/>
  <c r="J34" i="35"/>
  <c r="N34" i="35" s="1"/>
  <c r="H34" i="35"/>
  <c r="M33" i="35"/>
  <c r="L33" i="35"/>
  <c r="J33" i="35"/>
  <c r="H33" i="35"/>
  <c r="M32" i="35"/>
  <c r="L32" i="35"/>
  <c r="J32" i="35"/>
  <c r="H32" i="35"/>
  <c r="N32" i="35" s="1"/>
  <c r="B31" i="35"/>
  <c r="B37" i="35" s="1"/>
  <c r="B44" i="35" s="1"/>
  <c r="L29" i="35"/>
  <c r="J29" i="35"/>
  <c r="M28" i="35"/>
  <c r="L28" i="35"/>
  <c r="J28" i="35"/>
  <c r="H28" i="35"/>
  <c r="N28" i="35" s="1"/>
  <c r="B27" i="35"/>
  <c r="M24" i="35"/>
  <c r="L24" i="35"/>
  <c r="L25" i="35" s="1"/>
  <c r="K6" i="35" s="1"/>
  <c r="L6" i="35" s="1"/>
  <c r="J24" i="35"/>
  <c r="J25" i="35" s="1"/>
  <c r="I6" i="35" s="1"/>
  <c r="J6" i="35" s="1"/>
  <c r="H24" i="35"/>
  <c r="H25" i="35" s="1"/>
  <c r="O23" i="35"/>
  <c r="M23" i="35"/>
  <c r="L23" i="35"/>
  <c r="J23" i="35"/>
  <c r="H23" i="35"/>
  <c r="N23" i="35" s="1"/>
  <c r="I15" i="35"/>
  <c r="J15" i="35" s="1"/>
  <c r="L91" i="35" l="1"/>
  <c r="K9" i="35" s="1"/>
  <c r="L9" i="35" s="1"/>
  <c r="H29" i="35"/>
  <c r="N29" i="35" s="1"/>
  <c r="J48" i="35"/>
  <c r="J55" i="35"/>
  <c r="N54" i="35"/>
  <c r="L70" i="35"/>
  <c r="K8" i="35" s="1"/>
  <c r="L8" i="35" s="1"/>
  <c r="L5" i="35" s="1"/>
  <c r="Z20" i="29" s="1"/>
  <c r="L103" i="35"/>
  <c r="N107" i="35"/>
  <c r="N139" i="35"/>
  <c r="J177" i="35"/>
  <c r="I11" i="35" s="1"/>
  <c r="J11" i="35" s="1"/>
  <c r="H252" i="35"/>
  <c r="N252" i="35" s="1"/>
  <c r="N46" i="35"/>
  <c r="J91" i="35"/>
  <c r="I9" i="35" s="1"/>
  <c r="J9" i="35" s="1"/>
  <c r="N82" i="35"/>
  <c r="N102" i="35"/>
  <c r="N125" i="35"/>
  <c r="N173" i="35"/>
  <c r="N176" i="35"/>
  <c r="N225" i="35"/>
  <c r="N239" i="35"/>
  <c r="N228" i="35"/>
  <c r="N263" i="35"/>
  <c r="H64" i="35"/>
  <c r="N64" i="35" s="1"/>
  <c r="N85" i="35"/>
  <c r="L128" i="35"/>
  <c r="N134" i="35"/>
  <c r="J160" i="35"/>
  <c r="N182" i="35"/>
  <c r="L234" i="35"/>
  <c r="K13" i="35" s="1"/>
  <c r="L13" i="35" s="1"/>
  <c r="J35" i="35"/>
  <c r="H76" i="35"/>
  <c r="N76" i="35" s="1"/>
  <c r="N80" i="35"/>
  <c r="N88" i="35"/>
  <c r="L160" i="35"/>
  <c r="L189" i="35"/>
  <c r="N189" i="35" s="1"/>
  <c r="H221" i="35"/>
  <c r="H48" i="35"/>
  <c r="N61" i="35"/>
  <c r="J76" i="35"/>
  <c r="N86" i="35"/>
  <c r="L98" i="35"/>
  <c r="H121" i="35"/>
  <c r="N121" i="35" s="1"/>
  <c r="N132" i="35"/>
  <c r="J221" i="35"/>
  <c r="N226" i="35"/>
  <c r="N231" i="35"/>
  <c r="N237" i="35"/>
  <c r="N240" i="35"/>
  <c r="N33" i="35"/>
  <c r="N53" i="35"/>
  <c r="L76" i="35"/>
  <c r="N89" i="35"/>
  <c r="H116" i="35"/>
  <c r="J121" i="35"/>
  <c r="N157" i="35"/>
  <c r="N174" i="35"/>
  <c r="J184" i="35"/>
  <c r="L48" i="35"/>
  <c r="N48" i="35" s="1"/>
  <c r="N58" i="35"/>
  <c r="L121" i="35"/>
  <c r="J145" i="35"/>
  <c r="I10" i="35" s="1"/>
  <c r="J10" i="35" s="1"/>
  <c r="L177" i="35"/>
  <c r="K11" i="35" s="1"/>
  <c r="L11" i="35" s="1"/>
  <c r="N153" i="35"/>
  <c r="H167" i="35"/>
  <c r="N167" i="35" s="1"/>
  <c r="N115" i="35"/>
  <c r="N163" i="35"/>
  <c r="N203" i="35"/>
  <c r="N215" i="35"/>
  <c r="N251" i="35"/>
  <c r="N62" i="35"/>
  <c r="N127" i="35"/>
  <c r="L167" i="35"/>
  <c r="N172" i="35"/>
  <c r="N181" i="35"/>
  <c r="N232" i="35"/>
  <c r="H241" i="35"/>
  <c r="N144" i="35"/>
  <c r="G14" i="35"/>
  <c r="N241" i="35"/>
  <c r="O38" i="35"/>
  <c r="B50" i="35"/>
  <c r="G6" i="35"/>
  <c r="N25" i="35"/>
  <c r="G13" i="35"/>
  <c r="N247" i="35"/>
  <c r="N260" i="35"/>
  <c r="G16" i="35"/>
  <c r="H98" i="35"/>
  <c r="N94" i="35"/>
  <c r="H135" i="35"/>
  <c r="N131" i="35"/>
  <c r="H184" i="35"/>
  <c r="N180" i="35"/>
  <c r="N70" i="35"/>
  <c r="J98" i="35"/>
  <c r="H103" i="35"/>
  <c r="L135" i="35"/>
  <c r="L184" i="35"/>
  <c r="H35" i="35"/>
  <c r="N35" i="35" s="1"/>
  <c r="N67" i="35"/>
  <c r="J103" i="35"/>
  <c r="H145" i="35"/>
  <c r="N220" i="35"/>
  <c r="N244" i="35"/>
  <c r="H256" i="35"/>
  <c r="N255" i="35"/>
  <c r="N79" i="35"/>
  <c r="N83" i="35"/>
  <c r="N126" i="35"/>
  <c r="H160" i="35"/>
  <c r="N156" i="35"/>
  <c r="N171" i="35"/>
  <c r="N175" i="35"/>
  <c r="N199" i="35"/>
  <c r="H209" i="35"/>
  <c r="N238" i="35"/>
  <c r="H200" i="35"/>
  <c r="N196" i="35"/>
  <c r="N24" i="35"/>
  <c r="N120" i="35"/>
  <c r="J167" i="35"/>
  <c r="J200" i="35"/>
  <c r="G17" i="35"/>
  <c r="O24" i="35"/>
  <c r="H42" i="35"/>
  <c r="L200" i="35"/>
  <c r="H216" i="35"/>
  <c r="N212" i="35"/>
  <c r="N47" i="35"/>
  <c r="J216" i="35"/>
  <c r="J234" i="35"/>
  <c r="I13" i="35" s="1"/>
  <c r="J13" i="35" s="1"/>
  <c r="O6" i="35"/>
  <c r="N74" i="35"/>
  <c r="H91" i="35"/>
  <c r="H109" i="35"/>
  <c r="H128" i="35"/>
  <c r="N128" i="35" s="1"/>
  <c r="N188" i="35"/>
  <c r="L216" i="35"/>
  <c r="H268" i="35"/>
  <c r="N268" i="35" s="1"/>
  <c r="N267" i="35"/>
  <c r="J109" i="35"/>
  <c r="J116" i="35"/>
  <c r="H177" i="35"/>
  <c r="L221" i="35"/>
  <c r="O7" i="35"/>
  <c r="L116" i="35"/>
  <c r="N259" i="35"/>
  <c r="G8" i="35"/>
  <c r="N45" i="35"/>
  <c r="H55" i="35"/>
  <c r="N55" i="35" s="1"/>
  <c r="N97" i="35"/>
  <c r="N204" i="35"/>
  <c r="N219" i="35"/>
  <c r="N170" i="35"/>
  <c r="N51" i="35"/>
  <c r="N124" i="35"/>
  <c r="N200" i="35" l="1"/>
  <c r="N221" i="35"/>
  <c r="N160" i="35"/>
  <c r="J5" i="35"/>
  <c r="U20" i="29" s="1"/>
  <c r="N116" i="35"/>
  <c r="M8" i="35"/>
  <c r="H8" i="35"/>
  <c r="N8" i="35" s="1"/>
  <c r="N216" i="35"/>
  <c r="B57" i="35"/>
  <c r="O39" i="35"/>
  <c r="N209" i="35"/>
  <c r="G12" i="35"/>
  <c r="N103" i="35"/>
  <c r="N256" i="35"/>
  <c r="G15" i="35"/>
  <c r="N234" i="35"/>
  <c r="H13" i="35"/>
  <c r="N13" i="35" s="1"/>
  <c r="M13" i="35"/>
  <c r="N98" i="35"/>
  <c r="N42" i="35"/>
  <c r="G7" i="35"/>
  <c r="N184" i="35"/>
  <c r="N135" i="35"/>
  <c r="N109" i="35"/>
  <c r="M14" i="35"/>
  <c r="H14" i="35"/>
  <c r="N14" i="35" s="1"/>
  <c r="G11" i="35"/>
  <c r="N177" i="35"/>
  <c r="M6" i="35"/>
  <c r="H6" i="35"/>
  <c r="M17" i="35"/>
  <c r="H17" i="35"/>
  <c r="N17" i="35" s="1"/>
  <c r="G9" i="35"/>
  <c r="N91" i="35"/>
  <c r="G10" i="35"/>
  <c r="N145" i="35"/>
  <c r="M16" i="35"/>
  <c r="H16" i="35"/>
  <c r="N16" i="35" s="1"/>
  <c r="M7" i="35" l="1"/>
  <c r="H7" i="35"/>
  <c r="N7" i="35" s="1"/>
  <c r="N6" i="35"/>
  <c r="M12" i="35"/>
  <c r="H12" i="35"/>
  <c r="N12" i="35" s="1"/>
  <c r="O40" i="35"/>
  <c r="B66" i="35"/>
  <c r="M10" i="35"/>
  <c r="H10" i="35"/>
  <c r="N10" i="35" s="1"/>
  <c r="H9" i="35"/>
  <c r="N9" i="35" s="1"/>
  <c r="M9" i="35"/>
  <c r="H11" i="35"/>
  <c r="N11" i="35" s="1"/>
  <c r="M11" i="35"/>
  <c r="M15" i="35"/>
  <c r="H15" i="35"/>
  <c r="N15" i="35" s="1"/>
  <c r="B72" i="35" l="1"/>
  <c r="O8" i="35"/>
  <c r="H5" i="35"/>
  <c r="AE18" i="29" l="1"/>
  <c r="AJ18" i="29" s="1"/>
  <c r="N5" i="35"/>
  <c r="P20" i="29"/>
  <c r="AE20" i="29" s="1"/>
  <c r="AJ20" i="29" s="1"/>
  <c r="B78" i="35"/>
  <c r="O67" i="35"/>
  <c r="O9" i="35" l="1"/>
  <c r="B93" i="35"/>
  <c r="B100" i="35" l="1"/>
  <c r="O79" i="35"/>
  <c r="O81" i="35" l="1"/>
  <c r="B105" i="35"/>
  <c r="B111" i="35" l="1"/>
  <c r="O82" i="35"/>
  <c r="AE19" i="29"/>
  <c r="AJ19" i="29" s="1"/>
  <c r="AJ34" i="29" s="1"/>
  <c r="B118" i="35" l="1"/>
  <c r="O83" i="35"/>
  <c r="B123" i="35" l="1"/>
  <c r="O85" i="35"/>
  <c r="O86" i="35" l="1"/>
  <c r="B130" i="35"/>
  <c r="B137" i="35" l="1"/>
  <c r="O87" i="35"/>
  <c r="O10" i="35" l="1"/>
  <c r="B147" i="35"/>
  <c r="O138" i="35" l="1"/>
  <c r="B155" i="35"/>
  <c r="B162" i="35" l="1"/>
  <c r="O139" i="35"/>
  <c r="O140" i="35" l="1"/>
  <c r="B169" i="35"/>
  <c r="O11" i="35" l="1"/>
  <c r="B179" i="35"/>
  <c r="O170" i="35" l="1"/>
  <c r="B186" i="35"/>
  <c r="B191" i="35" l="1"/>
  <c r="O172" i="35"/>
  <c r="N15" i="21"/>
  <c r="N20" i="21" s="1"/>
  <c r="N25" i="21" s="1"/>
  <c r="N30" i="21" s="1"/>
  <c r="N35" i="21" s="1"/>
  <c r="N40" i="21" s="1"/>
  <c r="N45" i="21" s="1"/>
  <c r="N50" i="21" s="1"/>
  <c r="N55" i="21" s="1"/>
  <c r="N60" i="21" s="1"/>
  <c r="N65" i="21" s="1"/>
  <c r="N70" i="21" s="1"/>
  <c r="N75" i="21" s="1"/>
  <c r="N80" i="21" s="1"/>
  <c r="N85" i="21" s="1"/>
  <c r="N96" i="21" s="1"/>
  <c r="N102" i="21" s="1"/>
  <c r="N108" i="21" s="1"/>
  <c r="N114" i="21" s="1"/>
  <c r="N120" i="21" s="1"/>
  <c r="N126" i="21" s="1"/>
  <c r="N132" i="21" s="1"/>
  <c r="N138" i="21" s="1"/>
  <c r="N144" i="21" s="1"/>
  <c r="N150" i="21" s="1"/>
  <c r="N156" i="21" s="1"/>
  <c r="N162" i="21" s="1"/>
  <c r="N168" i="21" s="1"/>
  <c r="N174" i="21" s="1"/>
  <c r="N180" i="21" s="1"/>
  <c r="N186" i="21" s="1"/>
  <c r="I186" i="21"/>
  <c r="I180" i="21"/>
  <c r="I174" i="21"/>
  <c r="I168" i="21"/>
  <c r="I162" i="21"/>
  <c r="I156" i="21"/>
  <c r="I150" i="21"/>
  <c r="I144" i="21"/>
  <c r="I138" i="21"/>
  <c r="I132" i="21"/>
  <c r="I126" i="21"/>
  <c r="I120" i="21"/>
  <c r="I114" i="21"/>
  <c r="I108" i="21"/>
  <c r="I102" i="21"/>
  <c r="J103" i="21"/>
  <c r="I96" i="21"/>
  <c r="D188" i="21"/>
  <c r="D187" i="21"/>
  <c r="D182" i="21"/>
  <c r="D181" i="21"/>
  <c r="D176" i="21"/>
  <c r="D175" i="21"/>
  <c r="D170" i="21"/>
  <c r="D169" i="21"/>
  <c r="D164" i="21"/>
  <c r="D163" i="21"/>
  <c r="D158" i="21"/>
  <c r="D157" i="21"/>
  <c r="D152" i="21"/>
  <c r="D151" i="21"/>
  <c r="D146" i="21"/>
  <c r="D145" i="21"/>
  <c r="D140" i="21"/>
  <c r="D139" i="21"/>
  <c r="D134" i="21"/>
  <c r="D133" i="21"/>
  <c r="D128" i="21"/>
  <c r="D127" i="21"/>
  <c r="D122" i="21"/>
  <c r="D121" i="21"/>
  <c r="D116" i="21"/>
  <c r="D115" i="21"/>
  <c r="D110" i="21"/>
  <c r="D109" i="21"/>
  <c r="D104" i="21"/>
  <c r="D103" i="21"/>
  <c r="D98" i="21"/>
  <c r="D97" i="21"/>
  <c r="I85" i="21"/>
  <c r="I80" i="21"/>
  <c r="I75" i="21"/>
  <c r="I70" i="21"/>
  <c r="I65" i="21"/>
  <c r="I60" i="21"/>
  <c r="I55" i="21"/>
  <c r="I50" i="21"/>
  <c r="I45" i="21"/>
  <c r="I40" i="21"/>
  <c r="I35" i="21"/>
  <c r="I30" i="21"/>
  <c r="I25" i="21"/>
  <c r="I20" i="21"/>
  <c r="I15" i="21"/>
  <c r="I10" i="21"/>
  <c r="I5" i="21"/>
  <c r="I90" i="21"/>
  <c r="O173" i="35" l="1"/>
  <c r="B195" i="35"/>
  <c r="K103" i="21"/>
  <c r="B202" i="35" l="1"/>
  <c r="O174" i="35"/>
  <c r="O12" i="35" l="1"/>
  <c r="B211" i="35"/>
  <c r="B218" i="35" l="1"/>
  <c r="O203" i="35"/>
  <c r="F190" i="21"/>
  <c r="J188" i="21"/>
  <c r="K188" i="21" s="1"/>
  <c r="G188" i="21" s="1"/>
  <c r="J187" i="21"/>
  <c r="F187" i="21" s="1"/>
  <c r="F184" i="21"/>
  <c r="J182" i="21"/>
  <c r="F182" i="21" s="1"/>
  <c r="J181" i="21"/>
  <c r="K181" i="21" s="1"/>
  <c r="F178" i="21"/>
  <c r="J176" i="21"/>
  <c r="K176" i="21" s="1"/>
  <c r="G176" i="21" s="1"/>
  <c r="J175" i="21"/>
  <c r="F175" i="21" s="1"/>
  <c r="F172" i="21"/>
  <c r="J170" i="21"/>
  <c r="F170" i="21" s="1"/>
  <c r="J169" i="21"/>
  <c r="F169" i="21" s="1"/>
  <c r="F166" i="21"/>
  <c r="J164" i="21"/>
  <c r="F164" i="21" s="1"/>
  <c r="J163" i="21"/>
  <c r="K163" i="21" s="1"/>
  <c r="F160" i="21"/>
  <c r="J158" i="21"/>
  <c r="K158" i="21" s="1"/>
  <c r="G158" i="21" s="1"/>
  <c r="J157" i="21"/>
  <c r="K157" i="21" s="1"/>
  <c r="F154" i="21"/>
  <c r="J152" i="21"/>
  <c r="K152" i="21" s="1"/>
  <c r="G152" i="21" s="1"/>
  <c r="J151" i="21"/>
  <c r="F151" i="21" s="1"/>
  <c r="F148" i="21"/>
  <c r="J146" i="21"/>
  <c r="F146" i="21" s="1"/>
  <c r="J145" i="21"/>
  <c r="F145" i="21" s="1"/>
  <c r="F142" i="21"/>
  <c r="J140" i="21"/>
  <c r="F140" i="21" s="1"/>
  <c r="J139" i="21"/>
  <c r="K139" i="21" s="1"/>
  <c r="F136" i="21"/>
  <c r="J134" i="21"/>
  <c r="F134" i="21" s="1"/>
  <c r="J133" i="21"/>
  <c r="F133" i="21" s="1"/>
  <c r="F130" i="21"/>
  <c r="J128" i="21"/>
  <c r="F128" i="21" s="1"/>
  <c r="J127" i="21"/>
  <c r="F127" i="21" s="1"/>
  <c r="F124" i="21"/>
  <c r="J122" i="21"/>
  <c r="K122" i="21" s="1"/>
  <c r="G122" i="21" s="1"/>
  <c r="J121" i="21"/>
  <c r="K121" i="21" s="1"/>
  <c r="F118" i="21"/>
  <c r="J116" i="21"/>
  <c r="F116" i="21" s="1"/>
  <c r="J115" i="21"/>
  <c r="F115" i="21" s="1"/>
  <c r="F112" i="21"/>
  <c r="J110" i="21"/>
  <c r="F110" i="21" s="1"/>
  <c r="J109" i="21"/>
  <c r="K109" i="21" s="1"/>
  <c r="F106" i="21"/>
  <c r="J104" i="21"/>
  <c r="F104" i="21" s="1"/>
  <c r="F100" i="21"/>
  <c r="J98" i="21"/>
  <c r="K98" i="21" s="1"/>
  <c r="G98" i="21" s="1"/>
  <c r="J97" i="21"/>
  <c r="F97" i="21" s="1"/>
  <c r="F94" i="21"/>
  <c r="J92" i="21"/>
  <c r="F92" i="21" s="1"/>
  <c r="J91" i="21"/>
  <c r="F91" i="21" s="1"/>
  <c r="F88" i="21"/>
  <c r="J87" i="21"/>
  <c r="K87" i="21" s="1"/>
  <c r="G87" i="21" s="1"/>
  <c r="J86" i="21"/>
  <c r="K86" i="21" s="1"/>
  <c r="F83" i="21"/>
  <c r="J82" i="21"/>
  <c r="K82" i="21" s="1"/>
  <c r="G82" i="21" s="1"/>
  <c r="J81" i="21"/>
  <c r="F81" i="21" s="1"/>
  <c r="F78" i="21"/>
  <c r="J77" i="21"/>
  <c r="F77" i="21" s="1"/>
  <c r="J76" i="21"/>
  <c r="K76" i="21" s="1"/>
  <c r="F73" i="21"/>
  <c r="J72" i="21"/>
  <c r="F72" i="21" s="1"/>
  <c r="J71" i="21"/>
  <c r="K71" i="21" s="1"/>
  <c r="F68" i="21"/>
  <c r="J67" i="21"/>
  <c r="K67" i="21" s="1"/>
  <c r="G67" i="21" s="1"/>
  <c r="J66" i="21"/>
  <c r="K66" i="21" s="1"/>
  <c r="F63" i="21"/>
  <c r="J62" i="21"/>
  <c r="K62" i="21" s="1"/>
  <c r="G62" i="21" s="1"/>
  <c r="J61" i="21"/>
  <c r="K61" i="21" s="1"/>
  <c r="F58" i="21"/>
  <c r="J57" i="21"/>
  <c r="K57" i="21" s="1"/>
  <c r="G57" i="21" s="1"/>
  <c r="J56" i="21"/>
  <c r="K56" i="21" s="1"/>
  <c r="F53" i="21"/>
  <c r="J52" i="21"/>
  <c r="K52" i="21" s="1"/>
  <c r="G52" i="21" s="1"/>
  <c r="J51" i="21"/>
  <c r="F51" i="21" s="1"/>
  <c r="F48" i="21"/>
  <c r="J47" i="21"/>
  <c r="K47" i="21" s="1"/>
  <c r="G47" i="21" s="1"/>
  <c r="J46" i="21"/>
  <c r="K46" i="21" s="1"/>
  <c r="F43" i="21"/>
  <c r="J42" i="21"/>
  <c r="K42" i="21" s="1"/>
  <c r="G42" i="21" s="1"/>
  <c r="J41" i="21"/>
  <c r="K41" i="21" s="1"/>
  <c r="F38" i="21"/>
  <c r="J37" i="21"/>
  <c r="F37" i="21" s="1"/>
  <c r="J36" i="21"/>
  <c r="K36" i="21" s="1"/>
  <c r="F33" i="21"/>
  <c r="J32" i="21"/>
  <c r="K32" i="21" s="1"/>
  <c r="G32" i="21" s="1"/>
  <c r="J31" i="21"/>
  <c r="F31" i="21" s="1"/>
  <c r="F28" i="21"/>
  <c r="J27" i="21"/>
  <c r="K27" i="21" s="1"/>
  <c r="G27" i="21" s="1"/>
  <c r="J26" i="21"/>
  <c r="K26" i="21" s="1"/>
  <c r="F23" i="21"/>
  <c r="J22" i="21"/>
  <c r="K22" i="21" s="1"/>
  <c r="G22" i="21" s="1"/>
  <c r="J21" i="21"/>
  <c r="K21" i="21" s="1"/>
  <c r="F18" i="21"/>
  <c r="J17" i="21"/>
  <c r="F17" i="21" s="1"/>
  <c r="J16" i="21"/>
  <c r="K16" i="21" s="1"/>
  <c r="F13" i="21"/>
  <c r="J12" i="21"/>
  <c r="K12" i="21" s="1"/>
  <c r="G12" i="21" s="1"/>
  <c r="J11" i="21"/>
  <c r="F11" i="21" s="1"/>
  <c r="F8" i="21"/>
  <c r="J7" i="21"/>
  <c r="F7" i="21" s="1"/>
  <c r="J6" i="21"/>
  <c r="K6" i="21" s="1"/>
  <c r="O205" i="35" l="1"/>
  <c r="B223" i="35"/>
  <c r="G109" i="21"/>
  <c r="K25" i="21"/>
  <c r="K45" i="21"/>
  <c r="K65" i="21"/>
  <c r="K85" i="21"/>
  <c r="G56" i="21"/>
  <c r="K55" i="21"/>
  <c r="G16" i="21"/>
  <c r="G36" i="21"/>
  <c r="K20" i="21"/>
  <c r="K40" i="21"/>
  <c r="G61" i="21"/>
  <c r="K60" i="21"/>
  <c r="K116" i="21"/>
  <c r="G116" i="21" s="1"/>
  <c r="F87" i="21"/>
  <c r="F109" i="21"/>
  <c r="F22" i="21"/>
  <c r="F36" i="21"/>
  <c r="K37" i="21"/>
  <c r="G37" i="21" s="1"/>
  <c r="F61" i="21"/>
  <c r="K104" i="21"/>
  <c r="K134" i="21"/>
  <c r="G134" i="21" s="1"/>
  <c r="K151" i="21"/>
  <c r="K187" i="21"/>
  <c r="F82" i="21"/>
  <c r="K133" i="21"/>
  <c r="K164" i="21"/>
  <c r="G164" i="21" s="1"/>
  <c r="K182" i="21"/>
  <c r="G182" i="21" s="1"/>
  <c r="F16" i="21"/>
  <c r="F98" i="21"/>
  <c r="F57" i="21"/>
  <c r="K127" i="21"/>
  <c r="F56" i="21"/>
  <c r="K115" i="21"/>
  <c r="K175" i="21"/>
  <c r="F21" i="21"/>
  <c r="K72" i="21"/>
  <c r="G72" i="21" s="1"/>
  <c r="K97" i="21"/>
  <c r="F157" i="21"/>
  <c r="K169" i="21"/>
  <c r="F62" i="21"/>
  <c r="K123" i="21"/>
  <c r="F122" i="21"/>
  <c r="K145" i="21"/>
  <c r="K170" i="21"/>
  <c r="G170" i="21" s="1"/>
  <c r="K146" i="21"/>
  <c r="G146" i="21" s="1"/>
  <c r="F66" i="21"/>
  <c r="K17" i="21"/>
  <c r="G17" i="21" s="1"/>
  <c r="G71" i="21"/>
  <c r="K91" i="21"/>
  <c r="F46" i="21"/>
  <c r="K7" i="21"/>
  <c r="G7" i="21" s="1"/>
  <c r="F26" i="21"/>
  <c r="F76" i="21"/>
  <c r="F86" i="21"/>
  <c r="K92" i="21"/>
  <c r="G92" i="21" s="1"/>
  <c r="F71" i="21"/>
  <c r="F103" i="21"/>
  <c r="F121" i="21"/>
  <c r="F139" i="21"/>
  <c r="K110" i="21"/>
  <c r="G110" i="21" s="1"/>
  <c r="K128" i="21"/>
  <c r="G128" i="21" s="1"/>
  <c r="F42" i="21"/>
  <c r="K81" i="21"/>
  <c r="K140" i="21"/>
  <c r="G140" i="21" s="1"/>
  <c r="F152" i="21"/>
  <c r="F188" i="21"/>
  <c r="M68" i="21"/>
  <c r="M65" i="21" s="1"/>
  <c r="G66" i="21"/>
  <c r="G6" i="21"/>
  <c r="G46" i="21"/>
  <c r="M48" i="21"/>
  <c r="M45" i="21" s="1"/>
  <c r="G181" i="21"/>
  <c r="G26" i="21"/>
  <c r="M28" i="21"/>
  <c r="M25" i="21" s="1"/>
  <c r="G76" i="21"/>
  <c r="M88" i="21"/>
  <c r="M85" i="21" s="1"/>
  <c r="G86" i="21"/>
  <c r="K159" i="21"/>
  <c r="G41" i="21"/>
  <c r="M43" i="21"/>
  <c r="M40" i="21" s="1"/>
  <c r="G163" i="21"/>
  <c r="G21" i="21"/>
  <c r="M23" i="21"/>
  <c r="M20" i="21" s="1"/>
  <c r="F27" i="21"/>
  <c r="F47" i="21"/>
  <c r="M58" i="21"/>
  <c r="M55" i="21" s="1"/>
  <c r="K11" i="21"/>
  <c r="K10" i="21" s="1"/>
  <c r="K31" i="21"/>
  <c r="K30" i="21" s="1"/>
  <c r="K51" i="21"/>
  <c r="K50" i="21" s="1"/>
  <c r="K77" i="21"/>
  <c r="G77" i="21" s="1"/>
  <c r="F12" i="21"/>
  <c r="F32" i="21"/>
  <c r="F52" i="21"/>
  <c r="G121" i="21"/>
  <c r="G139" i="21"/>
  <c r="G157" i="21"/>
  <c r="F41" i="21"/>
  <c r="F67" i="21"/>
  <c r="F6" i="21"/>
  <c r="F158" i="21"/>
  <c r="F163" i="21"/>
  <c r="F176" i="21"/>
  <c r="F181" i="21"/>
  <c r="M63" i="21"/>
  <c r="M60" i="21" s="1"/>
  <c r="B230" i="35" l="1"/>
  <c r="O206" i="35"/>
  <c r="G169" i="21"/>
  <c r="G97" i="21"/>
  <c r="G133" i="21"/>
  <c r="K120" i="21"/>
  <c r="G187" i="21"/>
  <c r="G151" i="21"/>
  <c r="G115" i="21"/>
  <c r="G104" i="21"/>
  <c r="K156" i="21"/>
  <c r="G145" i="21"/>
  <c r="G127" i="21"/>
  <c r="K93" i="21"/>
  <c r="K35" i="21"/>
  <c r="K15" i="21"/>
  <c r="G81" i="21"/>
  <c r="K80" i="21"/>
  <c r="K70" i="21"/>
  <c r="K75" i="21"/>
  <c r="K5" i="21"/>
  <c r="K117" i="21"/>
  <c r="K183" i="21"/>
  <c r="K189" i="21"/>
  <c r="K186" i="21" s="1"/>
  <c r="K153" i="21"/>
  <c r="K135" i="21"/>
  <c r="K132" i="21" s="1"/>
  <c r="K99" i="21"/>
  <c r="K96" i="21" s="1"/>
  <c r="M38" i="21"/>
  <c r="M18" i="21"/>
  <c r="K147" i="21"/>
  <c r="K144" i="21" s="1"/>
  <c r="K111" i="21"/>
  <c r="K165" i="21"/>
  <c r="K162" i="21" s="1"/>
  <c r="K129" i="21"/>
  <c r="G175" i="21"/>
  <c r="K177" i="21"/>
  <c r="K171" i="21"/>
  <c r="K168" i="21" s="1"/>
  <c r="M83" i="21"/>
  <c r="M80" i="21" s="1"/>
  <c r="M73" i="21"/>
  <c r="M70" i="21" s="1"/>
  <c r="G91" i="21"/>
  <c r="M8" i="21"/>
  <c r="K141" i="21"/>
  <c r="M78" i="21"/>
  <c r="M75" i="21" s="1"/>
  <c r="M53" i="21"/>
  <c r="M50" i="21" s="1"/>
  <c r="G51" i="21"/>
  <c r="G58" i="21"/>
  <c r="G55" i="21"/>
  <c r="G40" i="21"/>
  <c r="G43" i="21"/>
  <c r="G60" i="21"/>
  <c r="G63" i="21"/>
  <c r="G45" i="21"/>
  <c r="G48" i="21"/>
  <c r="M33" i="21"/>
  <c r="M30" i="21" s="1"/>
  <c r="G31" i="21"/>
  <c r="G88" i="21"/>
  <c r="G85" i="21"/>
  <c r="G25" i="21"/>
  <c r="G28" i="21"/>
  <c r="M13" i="21"/>
  <c r="M10" i="21" s="1"/>
  <c r="G11" i="21"/>
  <c r="G20" i="21"/>
  <c r="G23" i="21"/>
  <c r="G68" i="21"/>
  <c r="G65" i="21"/>
  <c r="B236" i="35" l="1"/>
  <c r="O13" i="35"/>
  <c r="M124" i="21"/>
  <c r="M120" i="21" s="1"/>
  <c r="M160" i="21"/>
  <c r="M156" i="21" s="1"/>
  <c r="M166" i="21"/>
  <c r="M162" i="21" s="1"/>
  <c r="M148" i="21"/>
  <c r="M144" i="21" s="1"/>
  <c r="K114" i="21"/>
  <c r="M100" i="21"/>
  <c r="M136" i="21"/>
  <c r="M132" i="21" s="1"/>
  <c r="K138" i="21"/>
  <c r="K174" i="21"/>
  <c r="K180" i="21"/>
  <c r="K108" i="21"/>
  <c r="K150" i="21"/>
  <c r="M172" i="21"/>
  <c r="M168" i="21" s="1"/>
  <c r="M190" i="21"/>
  <c r="M186" i="21" s="1"/>
  <c r="K126" i="21"/>
  <c r="G8" i="21"/>
  <c r="M5" i="21"/>
  <c r="G18" i="21"/>
  <c r="M15" i="21"/>
  <c r="G38" i="21"/>
  <c r="M35" i="21"/>
  <c r="G78" i="21"/>
  <c r="G80" i="21"/>
  <c r="G70" i="21"/>
  <c r="G83" i="21"/>
  <c r="G75" i="21"/>
  <c r="G73" i="21"/>
  <c r="G30" i="21"/>
  <c r="G33" i="21"/>
  <c r="G10" i="21"/>
  <c r="G13" i="21"/>
  <c r="G50" i="21"/>
  <c r="G53" i="21"/>
  <c r="O14" i="35" l="1"/>
  <c r="B243" i="35"/>
  <c r="G148" i="21"/>
  <c r="G144" i="21"/>
  <c r="G190" i="21"/>
  <c r="G166" i="21"/>
  <c r="G186" i="21"/>
  <c r="G162" i="21"/>
  <c r="G168" i="21"/>
  <c r="G156" i="21"/>
  <c r="G35" i="21"/>
  <c r="M178" i="21"/>
  <c r="M174" i="21" s="1"/>
  <c r="M142" i="21"/>
  <c r="G142" i="21" s="1"/>
  <c r="M184" i="21"/>
  <c r="M180" i="21" s="1"/>
  <c r="G15" i="21"/>
  <c r="G132" i="21"/>
  <c r="G120" i="21"/>
  <c r="G5" i="21"/>
  <c r="M118" i="21"/>
  <c r="M114" i="21" s="1"/>
  <c r="M130" i="21"/>
  <c r="M126" i="21" s="1"/>
  <c r="G124" i="21"/>
  <c r="G160" i="21"/>
  <c r="M154" i="21"/>
  <c r="M150" i="21" s="1"/>
  <c r="M96" i="21"/>
  <c r="G136" i="21"/>
  <c r="M112" i="21"/>
  <c r="G100" i="21"/>
  <c r="G172" i="21"/>
  <c r="O237" i="35" l="1"/>
  <c r="B249" i="35"/>
  <c r="M138" i="21"/>
  <c r="G154" i="21"/>
  <c r="G114" i="21"/>
  <c r="G180" i="21"/>
  <c r="G174" i="21"/>
  <c r="G126" i="21"/>
  <c r="G138" i="21"/>
  <c r="G96" i="21"/>
  <c r="G184" i="21"/>
  <c r="G130" i="21"/>
  <c r="G178" i="21"/>
  <c r="G150" i="21"/>
  <c r="G118" i="21"/>
  <c r="M108" i="21"/>
  <c r="G112" i="21"/>
  <c r="O238" i="35" l="1"/>
  <c r="B254" i="35"/>
  <c r="G108" i="21"/>
  <c r="O15" i="35" l="1"/>
  <c r="B258" i="35"/>
  <c r="B262" i="35" l="1"/>
  <c r="O16" i="35"/>
  <c r="O17" i="35" l="1"/>
  <c r="B266" i="35"/>
  <c r="O263" i="35" s="1"/>
  <c r="J25" i="17" l="1"/>
  <c r="K25" i="17" s="1"/>
  <c r="J24" i="17"/>
  <c r="F24" i="17" s="1"/>
  <c r="J23" i="17"/>
  <c r="K23" i="17" s="1"/>
  <c r="G23" i="17" s="1"/>
  <c r="J22" i="17"/>
  <c r="K22" i="17" s="1"/>
  <c r="J17" i="17"/>
  <c r="K17" i="17" s="1"/>
  <c r="J16" i="17"/>
  <c r="F16" i="17" s="1"/>
  <c r="J15" i="17"/>
  <c r="K15" i="17" s="1"/>
  <c r="G15" i="17" s="1"/>
  <c r="J14" i="17"/>
  <c r="K14" i="17" s="1"/>
  <c r="F26" i="17"/>
  <c r="M25" i="17"/>
  <c r="I25" i="17"/>
  <c r="F18" i="17"/>
  <c r="M17" i="17"/>
  <c r="I17" i="17"/>
  <c r="I13" i="17" s="1"/>
  <c r="J9" i="17"/>
  <c r="K9" i="17" s="1"/>
  <c r="J8" i="17"/>
  <c r="K8" i="17" s="1"/>
  <c r="G8" i="17" s="1"/>
  <c r="J7" i="17"/>
  <c r="K7" i="17" s="1"/>
  <c r="G7" i="17" s="1"/>
  <c r="J6" i="17"/>
  <c r="K6" i="17" s="1"/>
  <c r="G6" i="17" s="1"/>
  <c r="F10" i="17"/>
  <c r="M9" i="17"/>
  <c r="I9" i="17"/>
  <c r="I5" i="17" s="1"/>
  <c r="F25" i="17" l="1"/>
  <c r="F17" i="17"/>
  <c r="K24" i="17"/>
  <c r="G24" i="17" s="1"/>
  <c r="F22" i="17"/>
  <c r="G22" i="17"/>
  <c r="G25" i="17"/>
  <c r="F23" i="17"/>
  <c r="F9" i="17"/>
  <c r="F8" i="17"/>
  <c r="I21" i="17"/>
  <c r="K16" i="17"/>
  <c r="G16" i="17" s="1"/>
  <c r="F14" i="17"/>
  <c r="G14" i="17"/>
  <c r="M10" i="17"/>
  <c r="M11" i="17"/>
  <c r="G11" i="17" s="1"/>
  <c r="K5" i="17"/>
  <c r="F15" i="17"/>
  <c r="G17" i="17"/>
  <c r="G9" i="17"/>
  <c r="F6" i="17"/>
  <c r="F7" i="17"/>
  <c r="K21" i="17" l="1"/>
  <c r="M27" i="17"/>
  <c r="G27" i="17" s="1"/>
  <c r="M26" i="17"/>
  <c r="G26" i="17" s="1"/>
  <c r="M19" i="17"/>
  <c r="G19" i="17" s="1"/>
  <c r="M18" i="17"/>
  <c r="G18" i="17" s="1"/>
  <c r="K13" i="17"/>
  <c r="M5" i="17"/>
  <c r="G10" i="17"/>
  <c r="G5" i="17" l="1"/>
  <c r="M21" i="17"/>
  <c r="M13" i="17"/>
  <c r="G21" i="17" l="1"/>
  <c r="G13" i="17"/>
  <c r="C18" i="12" l="1"/>
  <c r="C19" i="12"/>
  <c r="C20" i="12"/>
  <c r="C21" i="12"/>
  <c r="C22" i="12"/>
  <c r="C23" i="12"/>
  <c r="G3" i="9"/>
  <c r="G4" i="9"/>
  <c r="K90" i="21" l="1"/>
  <c r="M94" i="21" l="1"/>
  <c r="M90" i="21" l="1"/>
  <c r="G94" i="21"/>
  <c r="G103" i="21"/>
  <c r="K105" i="21"/>
  <c r="K102" i="21" s="1"/>
  <c r="G90" i="21" l="1"/>
  <c r="M106" i="21"/>
  <c r="M102" i="21" s="1"/>
  <c r="G106" i="21" l="1"/>
  <c r="G102" i="21"/>
  <c r="A5" i="21" l="1"/>
  <c r="A10" i="21" l="1"/>
  <c r="A15" i="21" l="1"/>
  <c r="A20" i="21" l="1"/>
  <c r="A25" i="21" l="1"/>
  <c r="A30" i="21" l="1"/>
  <c r="A35" i="21" l="1"/>
  <c r="A40" i="21" l="1"/>
  <c r="A45" i="21" l="1"/>
  <c r="A50" i="21" l="1"/>
  <c r="A55" i="21" l="1"/>
  <c r="A60" i="21" l="1"/>
  <c r="A65" i="21" l="1"/>
  <c r="A70" i="21" l="1"/>
  <c r="A75" i="21" l="1"/>
  <c r="A80" i="21" l="1"/>
  <c r="A85" i="21" l="1"/>
  <c r="A90" i="21" l="1"/>
  <c r="A96" i="21" l="1"/>
  <c r="A102" i="21" l="1"/>
  <c r="A108" i="21" l="1"/>
  <c r="A114" i="21" l="1"/>
  <c r="A120" i="21" l="1"/>
  <c r="A126" i="21" l="1"/>
  <c r="A132" i="21" l="1"/>
  <c r="A138" i="21" l="1"/>
  <c r="A144" i="21" l="1"/>
  <c r="A150" i="21" l="1"/>
  <c r="A156" i="21" l="1"/>
  <c r="A162" i="21" l="1"/>
  <c r="A168" i="21" l="1"/>
  <c r="A174" i="21" l="1"/>
  <c r="A180" i="21" l="1"/>
  <c r="A186" i="21" l="1"/>
  <c r="A5" i="17" l="1"/>
  <c r="A13" i="17" l="1"/>
  <c r="A21" i="17" l="1"/>
  <c r="AB14" i="29" l="1"/>
  <c r="I14" i="29" s="1"/>
</calcChain>
</file>

<file path=xl/sharedStrings.xml><?xml version="1.0" encoding="utf-8"?>
<sst xmlns="http://schemas.openxmlformats.org/spreadsheetml/2006/main" count="6302" uniqueCount="1009">
  <si>
    <t/>
  </si>
  <si>
    <t>개소</t>
  </si>
  <si>
    <t>비 고</t>
  </si>
  <si>
    <t>경    비</t>
  </si>
  <si>
    <t>노 무 비</t>
  </si>
  <si>
    <t>재 료 비</t>
  </si>
  <si>
    <t>합    계</t>
  </si>
  <si>
    <t>단 위</t>
  </si>
  <si>
    <t>수 량</t>
  </si>
  <si>
    <t>규    격</t>
  </si>
  <si>
    <t>공 종 명</t>
  </si>
  <si>
    <t>인</t>
  </si>
  <si>
    <t>kg</t>
  </si>
  <si>
    <t>%</t>
  </si>
  <si>
    <t>수도</t>
  </si>
  <si>
    <t>10 TON</t>
  </si>
  <si>
    <t>금 액</t>
  </si>
  <si>
    <t>단 가</t>
  </si>
  <si>
    <t>단위</t>
  </si>
  <si>
    <t>수량</t>
  </si>
  <si>
    <t>규 격</t>
  </si>
  <si>
    <t>200 AMP</t>
  </si>
  <si>
    <t>용접기 (교류)</t>
  </si>
  <si>
    <t>발전기</t>
  </si>
  <si>
    <t>50 KW</t>
  </si>
  <si>
    <t>트럭탑제형 크레인</t>
  </si>
  <si>
    <t>중기사용료목록</t>
  </si>
  <si>
    <t>총   계</t>
  </si>
  <si>
    <t>소   계</t>
  </si>
  <si>
    <t xml:space="preserve">천원  </t>
  </si>
  <si>
    <t>규        격</t>
  </si>
  <si>
    <t>명        칭</t>
  </si>
  <si>
    <t>중기가격</t>
  </si>
  <si>
    <t>중 기 명</t>
  </si>
  <si>
    <t>일반기계운전사</t>
  </si>
  <si>
    <t>중기사용료</t>
  </si>
  <si>
    <t>명    칭</t>
  </si>
  <si>
    <t>중기기초자료</t>
  </si>
  <si>
    <t>바깥층테이프</t>
  </si>
  <si>
    <t>안쪽층테이프</t>
  </si>
  <si>
    <t>매스틱</t>
  </si>
  <si>
    <t xml:space="preserve">TON   </t>
  </si>
  <si>
    <t>자재</t>
  </si>
  <si>
    <t>고급기술자</t>
  </si>
  <si>
    <t>고급품질관리원</t>
  </si>
  <si>
    <t>보통인부</t>
  </si>
  <si>
    <t>노임</t>
  </si>
  <si>
    <t xml:space="preserve">원    </t>
  </si>
  <si>
    <t>GTR105020</t>
  </si>
  <si>
    <t>20km이내</t>
  </si>
  <si>
    <t>구역화물(10.5ton)</t>
  </si>
  <si>
    <t>G002800</t>
  </si>
  <si>
    <t>도착료</t>
  </si>
  <si>
    <t>하차비(기계하역료)</t>
  </si>
  <si>
    <t>경비</t>
  </si>
  <si>
    <t>0</t>
  </si>
  <si>
    <t>2</t>
  </si>
  <si>
    <t>적용단위</t>
  </si>
  <si>
    <t>비    고</t>
  </si>
  <si>
    <t xml:space="preserve">   값   </t>
  </si>
  <si>
    <t>형    식</t>
  </si>
  <si>
    <t>변 수 명</t>
  </si>
  <si>
    <t>전역변수</t>
  </si>
  <si>
    <t>환율(사용자 환율2)</t>
  </si>
  <si>
    <t>숫자</t>
  </si>
  <si>
    <t>QUS2WON3</t>
  </si>
  <si>
    <t>환율(사용자 환율1)</t>
  </si>
  <si>
    <t>QUS2WON2</t>
  </si>
  <si>
    <t>재료비계금액소숫점</t>
  </si>
  <si>
    <t>문자</t>
  </si>
  <si>
    <t>QDECMA</t>
  </si>
  <si>
    <t>재료비금액소숫점</t>
  </si>
  <si>
    <t>QDECCMA</t>
  </si>
  <si>
    <t>재료비단가소숫점</t>
  </si>
  <si>
    <t>QDECPMA</t>
  </si>
  <si>
    <t>재료비할증계수(주야간)</t>
  </si>
  <si>
    <t>QMINC3</t>
  </si>
  <si>
    <t>재료비할증계수(야간)</t>
  </si>
  <si>
    <t>QMINC2</t>
  </si>
  <si>
    <t>노임계금액소숫점</t>
  </si>
  <si>
    <t>QDECLA</t>
  </si>
  <si>
    <t>노임금액소숫점</t>
  </si>
  <si>
    <t>QDECCLA</t>
  </si>
  <si>
    <t>노임단가소숫점</t>
  </si>
  <si>
    <t>QDECPLA</t>
  </si>
  <si>
    <t>노임할증계수(해상장비:주야간)</t>
  </si>
  <si>
    <t>QLINCZ</t>
  </si>
  <si>
    <t>노임할증계수(해상장비:야간)</t>
  </si>
  <si>
    <t>QLINCY</t>
  </si>
  <si>
    <t>노임할증계수(해상장비:주간)</t>
  </si>
  <si>
    <t>QLINCX</t>
  </si>
  <si>
    <t>노임할증계수(장대터널:주야간)</t>
  </si>
  <si>
    <t>QLINCF</t>
  </si>
  <si>
    <t>노임할증계수(장대터널:야간)</t>
  </si>
  <si>
    <t>QLINCE</t>
  </si>
  <si>
    <t>노임할증계수(장대터널:주간)</t>
  </si>
  <si>
    <t>QLINCD</t>
  </si>
  <si>
    <t>노임할증계수(터널구간:주야간)</t>
  </si>
  <si>
    <t>QLINCC</t>
  </si>
  <si>
    <t>노임할증계수(터널구간:야간)</t>
  </si>
  <si>
    <t>QLINCB</t>
  </si>
  <si>
    <t>노임할증계수(터널구간:주간)</t>
  </si>
  <si>
    <t>QLINCA</t>
  </si>
  <si>
    <t>노임할증계수(일반구간:주야간)</t>
  </si>
  <si>
    <t>QLINC3</t>
  </si>
  <si>
    <t>노임할증계수(일반구간:야간)</t>
  </si>
  <si>
    <t>QLINC2</t>
  </si>
  <si>
    <t>노임할증계수(일반구간:주간)</t>
  </si>
  <si>
    <t>QLINC1</t>
  </si>
  <si>
    <t>시간당노임산출계수(해상장비:버켓준설선)</t>
  </si>
  <si>
    <t>QH33</t>
  </si>
  <si>
    <t>시간당노임산출계수(해상장비:GRAB준설선)</t>
  </si>
  <si>
    <t>QH32</t>
  </si>
  <si>
    <t>시간당노임산출계수(해상장비:펌프준설선)</t>
  </si>
  <si>
    <t>QH31</t>
  </si>
  <si>
    <t>시간당노임산출계수(장대터널)</t>
  </si>
  <si>
    <t>QH21</t>
  </si>
  <si>
    <t>시간당노임산출계수(터널구간)</t>
  </si>
  <si>
    <t>QH2</t>
  </si>
  <si>
    <t>시간당노임산출계수(일반구간)</t>
  </si>
  <si>
    <t>QH1</t>
  </si>
  <si>
    <t>경비계금액소숫점</t>
  </si>
  <si>
    <t>QDECEQ</t>
  </si>
  <si>
    <t>경비금액소숫점</t>
  </si>
  <si>
    <t>QDECCEQ</t>
  </si>
  <si>
    <t>경비단가소숫점</t>
  </si>
  <si>
    <t>QDECPEQ</t>
  </si>
  <si>
    <t>중기주야간할증계수</t>
  </si>
  <si>
    <t>QEINC3</t>
  </si>
  <si>
    <t>중기야간할증계수</t>
  </si>
  <si>
    <t>QEINC2</t>
  </si>
  <si>
    <t>중기주야간경비산출계수</t>
  </si>
  <si>
    <t>(SANG + JUNG + int(KWAN/3))*10^-4</t>
  </si>
  <si>
    <t>QEQTY3</t>
  </si>
  <si>
    <t>중기야간경비산출계수</t>
  </si>
  <si>
    <t>(SANG + JUNG + KWAN)*10^-4</t>
  </si>
  <si>
    <t>QEQTY2</t>
  </si>
  <si>
    <t>중기주간경비산출계수</t>
  </si>
  <si>
    <t>QEQTY1</t>
  </si>
  <si>
    <t>환율(유로화)</t>
  </si>
  <si>
    <t>QECU2WON</t>
  </si>
  <si>
    <t>환율(IMF특별인출권)</t>
  </si>
  <si>
    <t>QSDR2WON</t>
  </si>
  <si>
    <t>환율(마르크화)</t>
  </si>
  <si>
    <t>QDM2WON</t>
  </si>
  <si>
    <t>환율(엔화)</t>
  </si>
  <si>
    <t>QYEN2WON</t>
  </si>
  <si>
    <t>환율(장비가격10만불이상)</t>
  </si>
  <si>
    <t>QUS2WON1</t>
  </si>
  <si>
    <t>환율(장비가격10만불이하)</t>
  </si>
  <si>
    <t>QUS2WON</t>
  </si>
  <si>
    <t>100000000001</t>
  </si>
  <si>
    <t>QCODE</t>
  </si>
  <si>
    <t>중기전역변수</t>
  </si>
  <si>
    <t>D900㎜</t>
    <phoneticPr fontId="3" type="noConversion"/>
  </si>
  <si>
    <t>D150㎜</t>
    <phoneticPr fontId="3" type="noConversion"/>
  </si>
  <si>
    <t>D200㎜</t>
    <phoneticPr fontId="3" type="noConversion"/>
  </si>
  <si>
    <t>D250㎜</t>
    <phoneticPr fontId="3" type="noConversion"/>
  </si>
  <si>
    <t>D300㎜</t>
    <phoneticPr fontId="3" type="noConversion"/>
  </si>
  <si>
    <t>D350㎜</t>
    <phoneticPr fontId="3" type="noConversion"/>
  </si>
  <si>
    <t>D400㎜</t>
    <phoneticPr fontId="3" type="noConversion"/>
  </si>
  <si>
    <t>D500㎜</t>
    <phoneticPr fontId="3" type="noConversion"/>
  </si>
  <si>
    <t>D450㎜</t>
    <phoneticPr fontId="3" type="noConversion"/>
  </si>
  <si>
    <t>D600㎜</t>
    <phoneticPr fontId="3" type="noConversion"/>
  </si>
  <si>
    <t>D700㎜</t>
    <phoneticPr fontId="3" type="noConversion"/>
  </si>
  <si>
    <t>D800㎜</t>
    <phoneticPr fontId="3" type="noConversion"/>
  </si>
  <si>
    <t>D1000㎜</t>
    <phoneticPr fontId="3" type="noConversion"/>
  </si>
  <si>
    <t>D1100㎜</t>
    <phoneticPr fontId="3" type="noConversion"/>
  </si>
  <si>
    <t>D1200㎜</t>
    <phoneticPr fontId="3" type="noConversion"/>
  </si>
  <si>
    <t>D80㎜</t>
    <phoneticPr fontId="3" type="noConversion"/>
  </si>
  <si>
    <t>3T x 40 x 6m</t>
  </si>
  <si>
    <t>노무비의 %</t>
  </si>
  <si>
    <t>노무비의 %</t>
    <phoneticPr fontId="3" type="noConversion"/>
  </si>
  <si>
    <t>%</t>
    <phoneticPr fontId="3" type="noConversion"/>
  </si>
  <si>
    <t>D80㎜, 이탈방지압륜</t>
    <phoneticPr fontId="3" type="noConversion"/>
  </si>
  <si>
    <t>D150㎜, 이탈방지압륜</t>
    <phoneticPr fontId="3" type="noConversion"/>
  </si>
  <si>
    <t>D200㎜, 이탈방지압륜</t>
    <phoneticPr fontId="3" type="noConversion"/>
  </si>
  <si>
    <t>D250㎜, 이탈방지압륜</t>
    <phoneticPr fontId="3" type="noConversion"/>
  </si>
  <si>
    <t>D300㎜, 이탈방지압륜</t>
    <phoneticPr fontId="3" type="noConversion"/>
  </si>
  <si>
    <t>D350㎜, 이탈방지압륜</t>
    <phoneticPr fontId="3" type="noConversion"/>
  </si>
  <si>
    <t>D400㎜, 이탈방지압륜</t>
    <phoneticPr fontId="3" type="noConversion"/>
  </si>
  <si>
    <t>D450㎜, 이탈방지압륜</t>
    <phoneticPr fontId="3" type="noConversion"/>
  </si>
  <si>
    <t>D500㎜, 이탈방지압륜</t>
    <phoneticPr fontId="3" type="noConversion"/>
  </si>
  <si>
    <t>D600㎜, 이탈방지압륜</t>
    <phoneticPr fontId="3" type="noConversion"/>
  </si>
  <si>
    <t>D700㎜, 이탈방지압륜</t>
    <phoneticPr fontId="3" type="noConversion"/>
  </si>
  <si>
    <t>D800㎜, 이탈방지압륜</t>
    <phoneticPr fontId="3" type="noConversion"/>
  </si>
  <si>
    <t>D900㎜, 이탈방지압륜</t>
    <phoneticPr fontId="3" type="noConversion"/>
  </si>
  <si>
    <t>D1000㎜, 이탈방지압륜</t>
    <phoneticPr fontId="3" type="noConversion"/>
  </si>
  <si>
    <t>D1100㎜, 이탈방지압륜</t>
    <phoneticPr fontId="3" type="noConversion"/>
  </si>
  <si>
    <t>D1200㎜, 이탈방지압륜</t>
    <phoneticPr fontId="3" type="noConversion"/>
  </si>
  <si>
    <t>5 TON</t>
    <phoneticPr fontId="3" type="noConversion"/>
  </si>
  <si>
    <t>ton</t>
    <phoneticPr fontId="3" type="noConversion"/>
  </si>
  <si>
    <t>제품 설치</t>
    <phoneticPr fontId="3" type="noConversion"/>
  </si>
  <si>
    <t>규격철물 설치</t>
    <phoneticPr fontId="3" type="noConversion"/>
  </si>
  <si>
    <t>현장제작 설치</t>
    <phoneticPr fontId="3" type="noConversion"/>
  </si>
  <si>
    <t>18 TON</t>
    <phoneticPr fontId="3" type="noConversion"/>
  </si>
  <si>
    <t>삭제</t>
    <phoneticPr fontId="3" type="noConversion"/>
  </si>
  <si>
    <t xml:space="preserve"> 배 관 공</t>
    <phoneticPr fontId="3" type="noConversion"/>
  </si>
  <si>
    <t xml:space="preserve"> 보통인부</t>
    <phoneticPr fontId="3" type="noConversion"/>
  </si>
  <si>
    <t>D100㎜이하</t>
    <phoneticPr fontId="3" type="noConversion"/>
  </si>
  <si>
    <t>KP메카니컬접합</t>
    <phoneticPr fontId="3" type="noConversion"/>
  </si>
  <si>
    <t xml:space="preserve"> 공구손료 및 잡재료</t>
    <phoneticPr fontId="3" type="noConversion"/>
  </si>
  <si>
    <t xml:space="preserve"> 이탈방지압륜 할증</t>
    <phoneticPr fontId="3" type="noConversion"/>
  </si>
  <si>
    <t>D100㎜이하, 이탈방지압륜</t>
    <phoneticPr fontId="3" type="noConversion"/>
  </si>
  <si>
    <t>토목6-2-3</t>
    <phoneticPr fontId="3" type="noConversion"/>
  </si>
  <si>
    <t>일위대가_호표_KP메커니컬접합</t>
    <phoneticPr fontId="3" type="noConversion"/>
  </si>
  <si>
    <t>건축8-3-1</t>
    <phoneticPr fontId="3" type="noConversion"/>
  </si>
  <si>
    <t>일위대가_호표_잡철물</t>
    <phoneticPr fontId="3" type="noConversion"/>
  </si>
  <si>
    <t>잡철물 제작 및 설치</t>
    <phoneticPr fontId="3" type="noConversion"/>
  </si>
  <si>
    <t xml:space="preserve"> 철    공</t>
    <phoneticPr fontId="3" type="noConversion"/>
  </si>
  <si>
    <t xml:space="preserve"> 용 접 공</t>
    <phoneticPr fontId="3" type="noConversion"/>
  </si>
  <si>
    <t xml:space="preserve"> 특별인부</t>
    <phoneticPr fontId="3" type="noConversion"/>
  </si>
  <si>
    <t xml:space="preserve"> 공구손료 및 기계경비</t>
    <phoneticPr fontId="3" type="noConversion"/>
  </si>
  <si>
    <t xml:space="preserve"> 잡재료</t>
    <phoneticPr fontId="3" type="noConversion"/>
  </si>
  <si>
    <t>HR</t>
    <phoneticPr fontId="3" type="noConversion"/>
  </si>
  <si>
    <t>견   적   서</t>
    <phoneticPr fontId="7" type="noConversion"/>
  </si>
  <si>
    <t>문 서 번 호</t>
    <phoneticPr fontId="7" type="noConversion"/>
  </si>
  <si>
    <t>공 급 자</t>
    <phoneticPr fontId="7" type="noConversion"/>
  </si>
  <si>
    <t>등록번호</t>
    <phoneticPr fontId="7" type="noConversion"/>
  </si>
  <si>
    <t>140-81-34127</t>
    <phoneticPr fontId="7" type="noConversion"/>
  </si>
  <si>
    <t>수      신</t>
    <phoneticPr fontId="7" type="noConversion"/>
  </si>
  <si>
    <t>한국토지주택공사</t>
    <phoneticPr fontId="7" type="noConversion"/>
  </si>
  <si>
    <t>상      호</t>
    <phoneticPr fontId="7" type="noConversion"/>
  </si>
  <si>
    <t>(주)대호스토퍼</t>
    <phoneticPr fontId="7" type="noConversion"/>
  </si>
  <si>
    <t>대표</t>
    <phoneticPr fontId="7" type="noConversion"/>
  </si>
  <si>
    <t>이 영 호</t>
    <phoneticPr fontId="7" type="noConversion"/>
  </si>
  <si>
    <t>(인)</t>
    <phoneticPr fontId="7" type="noConversion"/>
  </si>
  <si>
    <t>소  재  지</t>
    <phoneticPr fontId="7" type="noConversion"/>
  </si>
  <si>
    <t>경기도 안산시 단원구 시우로 114(초지동)</t>
    <phoneticPr fontId="7" type="noConversion"/>
  </si>
  <si>
    <t>담  당  자</t>
    <phoneticPr fontId="7" type="noConversion"/>
  </si>
  <si>
    <t>귀중</t>
    <phoneticPr fontId="7" type="noConversion"/>
  </si>
  <si>
    <t>업      태</t>
    <phoneticPr fontId="7" type="noConversion"/>
  </si>
  <si>
    <t>제조업 외</t>
    <phoneticPr fontId="7" type="noConversion"/>
  </si>
  <si>
    <t>종목</t>
    <phoneticPr fontId="7" type="noConversion"/>
  </si>
  <si>
    <t>상하수도설비공사 외</t>
    <phoneticPr fontId="7" type="noConversion"/>
  </si>
  <si>
    <t>연  락  처</t>
    <phoneticPr fontId="7" type="noConversion"/>
  </si>
  <si>
    <t>회사전화</t>
    <phoneticPr fontId="7" type="noConversion"/>
  </si>
  <si>
    <t>031-496-9488</t>
    <phoneticPr fontId="7" type="noConversion"/>
  </si>
  <si>
    <t>회사팩스</t>
    <phoneticPr fontId="7" type="noConversion"/>
  </si>
  <si>
    <t>031-496-9349</t>
    <phoneticPr fontId="7" type="noConversion"/>
  </si>
  <si>
    <t>작   성   일</t>
    <phoneticPr fontId="7" type="noConversion"/>
  </si>
  <si>
    <t>담 당 자</t>
    <phoneticPr fontId="7" type="noConversion"/>
  </si>
  <si>
    <t>백승리 차장</t>
    <phoneticPr fontId="7" type="noConversion"/>
  </si>
  <si>
    <t>휴대전화</t>
    <phoneticPr fontId="7" type="noConversion"/>
  </si>
  <si>
    <t>010-5013-7776</t>
    <phoneticPr fontId="7" type="noConversion"/>
  </si>
  <si>
    <t>유 효 기 간</t>
    <phoneticPr fontId="7" type="noConversion"/>
  </si>
  <si>
    <t>12개월</t>
    <phoneticPr fontId="7" type="noConversion"/>
  </si>
  <si>
    <t>E-Mail</t>
    <phoneticPr fontId="7" type="noConversion"/>
  </si>
  <si>
    <t>dhcstopper@hanmail.net</t>
    <phoneticPr fontId="7" type="noConversion"/>
  </si>
  <si>
    <t>견  적  명</t>
    <phoneticPr fontId="7" type="noConversion"/>
  </si>
  <si>
    <t>합 계 금 액</t>
    <phoneticPr fontId="7" type="noConversion"/>
  </si>
  <si>
    <t>일금</t>
    <phoneticPr fontId="7" type="noConversion"/>
  </si>
  <si>
    <t xml:space="preserve">원정 </t>
    <phoneticPr fontId="7" type="noConversion"/>
  </si>
  <si>
    <t>(</t>
    <phoneticPr fontId="7" type="noConversion"/>
  </si>
  <si>
    <t>)</t>
    <phoneticPr fontId="7" type="noConversion"/>
  </si>
  <si>
    <t>아래와 같이 견적을 제출합니다.</t>
    <phoneticPr fontId="7" type="noConversion"/>
  </si>
  <si>
    <t>품       명</t>
    <phoneticPr fontId="7" type="noConversion"/>
  </si>
  <si>
    <t>규       격</t>
    <phoneticPr fontId="7" type="noConversion"/>
  </si>
  <si>
    <t>수량</t>
    <phoneticPr fontId="7" type="noConversion"/>
  </si>
  <si>
    <t>단
위</t>
    <phoneticPr fontId="7" type="noConversion"/>
  </si>
  <si>
    <t>재 료 비</t>
    <phoneticPr fontId="7" type="noConversion"/>
  </si>
  <si>
    <t>노 무 비</t>
    <phoneticPr fontId="7" type="noConversion"/>
  </si>
  <si>
    <t>경       비</t>
    <phoneticPr fontId="7" type="noConversion"/>
  </si>
  <si>
    <t>소       계</t>
    <phoneticPr fontId="7" type="noConversion"/>
  </si>
  <si>
    <t>금       액</t>
    <phoneticPr fontId="7" type="noConversion"/>
  </si>
  <si>
    <t>비고</t>
    <phoneticPr fontId="7" type="noConversion"/>
  </si>
  <si>
    <t>부단수 차단</t>
    <phoneticPr fontId="7" type="noConversion"/>
  </si>
  <si>
    <t>EA</t>
    <phoneticPr fontId="7" type="noConversion"/>
  </si>
  <si>
    <t>부단수 차단</t>
    <phoneticPr fontId="7" type="noConversion"/>
  </si>
  <si>
    <t>EA</t>
    <phoneticPr fontId="7" type="noConversion"/>
  </si>
  <si>
    <t>MEMO</t>
    <phoneticPr fontId="7" type="noConversion"/>
  </si>
  <si>
    <t>바탕처리(강관제)</t>
  </si>
  <si>
    <t>nr</t>
    <phoneticPr fontId="231" type="noConversion"/>
  </si>
  <si>
    <t>부단수 할정자관 부설 및 접합(강관제)</t>
  </si>
  <si>
    <t>샌드위치 밸브 부설 및 접합</t>
  </si>
  <si>
    <t>부단수천공 분기점 분기/철거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</si>
  <si>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</si>
  <si>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</si>
  <si>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</si>
  <si>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</si>
  <si>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</si>
  <si>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</si>
  <si>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</si>
  <si>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</si>
  <si>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nr</t>
  </si>
  <si>
    <t>강관 도복장 제거</t>
  </si>
  <si>
    <t>표면정리</t>
  </si>
  <si>
    <t>계</t>
    <phoneticPr fontId="231" type="noConversion"/>
  </si>
  <si>
    <t>인</t>
    <phoneticPr fontId="231" type="noConversion"/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</si>
  <si>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</si>
  <si>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</si>
  <si>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</si>
  <si>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</si>
  <si>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</si>
  <si>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</si>
  <si>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부단수 할정자관</t>
    <phoneticPr fontId="231" type="noConversion"/>
  </si>
  <si>
    <t>배관공(수도)</t>
  </si>
  <si>
    <t>용접공</t>
  </si>
  <si>
    <t>발전기(50KW)</t>
  </si>
  <si>
    <t>hr</t>
    <phoneticPr fontId="231" type="noConversion"/>
  </si>
  <si>
    <t>용접기(200AMP)</t>
  </si>
  <si>
    <t>용접봉(3.2㎜  KSE4301)</t>
  </si>
  <si>
    <t>액상접착제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</si>
  <si>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</si>
  <si>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</si>
  <si>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</si>
  <si>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</si>
  <si>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</si>
  <si>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</si>
  <si>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</si>
  <si>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</si>
  <si>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</si>
  <si>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</si>
  <si>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</si>
  <si>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주연료</t>
  </si>
  <si>
    <t>경유</t>
    <phoneticPr fontId="231" type="noConversion"/>
  </si>
  <si>
    <t>잡재료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</si>
  <si>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</si>
  <si>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</si>
  <si>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</si>
  <si>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</si>
  <si>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</si>
  <si>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</si>
  <si>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</si>
  <si>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</si>
  <si>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</si>
  <si>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플러깅장비</t>
  </si>
  <si>
    <t>부단수차단(손료제외)</t>
  </si>
  <si>
    <t>부단수차단기 운전경비</t>
  </si>
  <si>
    <t>현장대기</t>
  </si>
  <si>
    <t>부단수차단기 철거</t>
  </si>
  <si>
    <t>Sealing Element</t>
  </si>
  <si>
    <t>ℓ</t>
    <phoneticPr fontId="231" type="noConversion"/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</si>
  <si>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</si>
  <si>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</si>
  <si>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</si>
  <si>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</si>
  <si>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</si>
  <si>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</si>
  <si>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</si>
  <si>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 xml:space="preserve"> 이 영 호  </t>
    <phoneticPr fontId="7" type="noConversion"/>
  </si>
  <si>
    <t>경기도 안산시 상록구 남산평길 126-4(팔곡일동)</t>
    <phoneticPr fontId="7" type="noConversion"/>
  </si>
  <si>
    <t>상하수도설비공사 외</t>
    <phoneticPr fontId="7" type="noConversion"/>
  </si>
  <si>
    <t>(VAT 별도)</t>
    <phoneticPr fontId="7" type="noConversion"/>
  </si>
  <si>
    <t>번호</t>
    <phoneticPr fontId="7" type="noConversion"/>
  </si>
  <si>
    <t>부단수 할정자관
(상,하판 1Set)</t>
    <phoneticPr fontId="7" type="noConversion"/>
  </si>
  <si>
    <t>드릴</t>
    <phoneticPr fontId="7" type="noConversion"/>
  </si>
  <si>
    <t>등압관 피팅</t>
    <phoneticPr fontId="7" type="noConversion"/>
  </si>
  <si>
    <t>D50㎜</t>
    <phoneticPr fontId="7" type="noConversion"/>
  </si>
  <si>
    <t>볼밸브</t>
    <phoneticPr fontId="7" type="noConversion"/>
  </si>
  <si>
    <t>플러그(등압관용)</t>
    <phoneticPr fontId="7" type="noConversion"/>
  </si>
  <si>
    <t>합                계(TOTAL)</t>
    <phoneticPr fontId="7" type="noConversion"/>
  </si>
  <si>
    <t>(ⓐ+ⓑ+ⓒ) 공급가액</t>
    <phoneticPr fontId="7" type="noConversion"/>
  </si>
  <si>
    <t>(VAT별도)</t>
    <phoneticPr fontId="7" type="noConversion"/>
  </si>
  <si>
    <t>광명하안2 공공주택지구 조성공사 중 부단수 차단</t>
    <phoneticPr fontId="7" type="noConversion"/>
  </si>
  <si>
    <t>DH18-260508-01</t>
    <phoneticPr fontId="7" type="noConversion"/>
  </si>
  <si>
    <t>ⓓ 단수정리</t>
    <phoneticPr fontId="7" type="noConversion"/>
  </si>
  <si>
    <t>부단수 차단공사 설계서</t>
    <phoneticPr fontId="231" type="noConversion"/>
  </si>
  <si>
    <t>&lt;순공사비내역서&gt;</t>
    <phoneticPr fontId="231" type="noConversion"/>
  </si>
  <si>
    <t>금 액</t>
    <phoneticPr fontId="231" type="noConversion"/>
  </si>
  <si>
    <t>nr</t>
    <phoneticPr fontId="231" type="noConversion"/>
  </si>
  <si>
    <t>계</t>
    <phoneticPr fontId="231" type="noConversion"/>
  </si>
  <si>
    <t>인</t>
    <phoneticPr fontId="231" type="noConversion"/>
  </si>
  <si>
    <t>부단수 할정자관 부설 및 접합(강관제)</t>
    <phoneticPr fontId="231" type="noConversion"/>
  </si>
  <si>
    <t>트럭탑재형크레인</t>
    <phoneticPr fontId="231" type="noConversion"/>
  </si>
  <si>
    <t>hr</t>
    <phoneticPr fontId="231" type="noConversion"/>
  </si>
  <si>
    <t>인</t>
    <phoneticPr fontId="231" type="noConversion"/>
  </si>
  <si>
    <t>hr</t>
    <phoneticPr fontId="231" type="noConversion"/>
  </si>
  <si>
    <t>nr</t>
    <phoneticPr fontId="231" type="noConversion"/>
  </si>
  <si>
    <t>주연료의</t>
    <phoneticPr fontId="231" type="noConversion"/>
  </si>
  <si>
    <t>잡재료 및 공구손료</t>
    <phoneticPr fontId="231" type="noConversion"/>
  </si>
  <si>
    <t>계</t>
    <phoneticPr fontId="231" type="noConversion"/>
  </si>
  <si>
    <t>칩제거기 철거</t>
    <phoneticPr fontId="231" type="noConversion"/>
  </si>
  <si>
    <t>등압관 설치/철거</t>
    <phoneticPr fontId="231" type="noConversion"/>
  </si>
  <si>
    <t>부단수차단/철거</t>
    <phoneticPr fontId="231" type="noConversion"/>
  </si>
  <si>
    <t>부단수차단기 손료</t>
    <phoneticPr fontId="231" type="noConversion"/>
  </si>
  <si>
    <t>부단수차단기 운전경비</t>
    <phoneticPr fontId="231" type="noConversion"/>
  </si>
  <si>
    <t>경유</t>
    <phoneticPr fontId="231" type="noConversion"/>
  </si>
  <si>
    <t>nr</t>
    <phoneticPr fontId="231" type="noConversion"/>
  </si>
  <si>
    <t>계</t>
    <phoneticPr fontId="231" type="noConversion"/>
  </si>
  <si>
    <t>인</t>
    <phoneticPr fontId="231" type="noConversion"/>
  </si>
  <si>
    <t>hr</t>
    <phoneticPr fontId="231" type="noConversion"/>
  </si>
  <si>
    <t>경유</t>
    <phoneticPr fontId="231" type="noConversion"/>
  </si>
  <si>
    <t>ℓ</t>
    <phoneticPr fontId="231" type="noConversion"/>
  </si>
  <si>
    <t>플러깅 장비 철거</t>
    <phoneticPr fontId="231" type="noConversion"/>
  </si>
  <si>
    <t>마개플랜지 부설</t>
    <phoneticPr fontId="231" type="noConversion"/>
  </si>
  <si>
    <t>플랜지조인트관 접합</t>
    <phoneticPr fontId="231" type="noConversion"/>
  </si>
  <si>
    <t>사전조사</t>
    <phoneticPr fontId="231" type="noConversion"/>
  </si>
  <si>
    <t>장비운반비</t>
    <phoneticPr fontId="231" type="noConversion"/>
  </si>
  <si>
    <t>set</t>
    <phoneticPr fontId="231" type="noConversion"/>
  </si>
  <si>
    <t>단위 밸브개폐비</t>
    <phoneticPr fontId="231" type="noConversion"/>
  </si>
  <si>
    <t>회</t>
    <phoneticPr fontId="231" type="noConversion"/>
  </si>
  <si>
    <t>단위 밸브개폐비</t>
    <phoneticPr fontId="231" type="noConversion"/>
  </si>
  <si>
    <t>set</t>
    <phoneticPr fontId="231" type="noConversion"/>
  </si>
  <si>
    <t>도장공 인력품의</t>
    <phoneticPr fontId="231" type="noConversion"/>
  </si>
  <si>
    <t>인건비의</t>
    <phoneticPr fontId="231" type="noConversion"/>
  </si>
  <si>
    <t>플러깅 장비 철거</t>
    <phoneticPr fontId="231" type="noConversion"/>
  </si>
  <si>
    <t>부단수 차단공사 설계서</t>
    <phoneticPr fontId="231" type="noConversion"/>
  </si>
  <si>
    <t>&lt;순공사비내역서&gt;</t>
    <phoneticPr fontId="231" type="noConversion"/>
  </si>
  <si>
    <t>금 액</t>
    <phoneticPr fontId="231" type="noConversion"/>
  </si>
  <si>
    <t>라인스토핑(강관제)</t>
    <phoneticPr fontId="231" type="noConversion"/>
  </si>
  <si>
    <t>nr</t>
    <phoneticPr fontId="231" type="noConversion"/>
  </si>
  <si>
    <t>nr</t>
    <phoneticPr fontId="231" type="noConversion"/>
  </si>
  <si>
    <t>nr</t>
    <phoneticPr fontId="231" type="noConversion"/>
  </si>
  <si>
    <t>set</t>
    <phoneticPr fontId="231" type="noConversion"/>
  </si>
  <si>
    <t>&lt;일위대가표&gt;</t>
    <phoneticPr fontId="231" type="noConversion"/>
  </si>
  <si>
    <t>바탕처리(강관제)</t>
    <phoneticPr fontId="231" type="noConversion"/>
  </si>
  <si>
    <t>#180</t>
    <phoneticPr fontId="231" type="noConversion"/>
  </si>
  <si>
    <t>계</t>
    <phoneticPr fontId="231" type="noConversion"/>
  </si>
  <si>
    <t>강관 도복장 제거</t>
    <phoneticPr fontId="231" type="noConversion"/>
  </si>
  <si>
    <t>인</t>
    <phoneticPr fontId="231" type="noConversion"/>
  </si>
  <si>
    <t>표면정리</t>
    <phoneticPr fontId="231" type="noConversion"/>
  </si>
  <si>
    <t>#180</t>
    <phoneticPr fontId="231" type="noConversion"/>
  </si>
  <si>
    <t>매</t>
    <phoneticPr fontId="231" type="noConversion"/>
  </si>
  <si>
    <t>부단수 할정자관</t>
    <phoneticPr fontId="231" type="noConversion"/>
  </si>
  <si>
    <t>부단수 할정자관 부설(강관제)</t>
    <phoneticPr fontId="231" type="noConversion"/>
  </si>
  <si>
    <t>인</t>
    <phoneticPr fontId="231" type="noConversion"/>
  </si>
  <si>
    <t>트럭탑재형크레인</t>
    <phoneticPr fontId="231" type="noConversion"/>
  </si>
  <si>
    <t>hr</t>
    <phoneticPr fontId="231" type="noConversion"/>
  </si>
  <si>
    <t>계</t>
    <phoneticPr fontId="231" type="noConversion"/>
  </si>
  <si>
    <t>부단수 할정자관 접합(강관제)</t>
    <phoneticPr fontId="231" type="noConversion"/>
  </si>
  <si>
    <t>kg</t>
    <phoneticPr fontId="231" type="noConversion"/>
  </si>
  <si>
    <t>부단수 할정자관 접합부 도장</t>
    <phoneticPr fontId="231" type="noConversion"/>
  </si>
  <si>
    <t>(16.8kg/18.9ℓ) CAN</t>
  </si>
  <si>
    <t>m</t>
  </si>
  <si>
    <t>0.508㎜ x 100㎜ x 30m</t>
  </si>
  <si>
    <t>㎡</t>
  </si>
  <si>
    <t>0.381㎜ x 100㎜ x 30m</t>
  </si>
  <si>
    <t>샌드위치 밸브 부설 및 접합</t>
    <phoneticPr fontId="231" type="noConversion"/>
  </si>
  <si>
    <t>샌드위치 밸브 손료</t>
    <phoneticPr fontId="231" type="noConversion"/>
  </si>
  <si>
    <t>플랜지접합부속</t>
    <phoneticPr fontId="231" type="noConversion"/>
  </si>
  <si>
    <t>샌드위치 밸브 부설 및 접합(손료제외)</t>
    <phoneticPr fontId="231" type="noConversion"/>
  </si>
  <si>
    <t>부단수천공 분기점 분기/철거</t>
    <phoneticPr fontId="231" type="noConversion"/>
  </si>
  <si>
    <t>부단수천공기 손료</t>
    <phoneticPr fontId="231" type="noConversion"/>
  </si>
  <si>
    <t>칩제거기 손료</t>
    <phoneticPr fontId="231" type="noConversion"/>
  </si>
  <si>
    <t>부단수천공 분기점 분기(손료제외)</t>
    <phoneticPr fontId="231" type="noConversion"/>
  </si>
  <si>
    <t>부단수천공기 운전경비</t>
    <phoneticPr fontId="231" type="noConversion"/>
  </si>
  <si>
    <t>경유</t>
    <phoneticPr fontId="231" type="noConversion"/>
  </si>
  <si>
    <t>ℓ</t>
    <phoneticPr fontId="231" type="noConversion"/>
  </si>
  <si>
    <t>주연료의</t>
    <phoneticPr fontId="231" type="noConversion"/>
  </si>
  <si>
    <t>계</t>
    <phoneticPr fontId="231" type="noConversion"/>
  </si>
  <si>
    <t>기밀시험</t>
    <phoneticPr fontId="231" type="noConversion"/>
  </si>
  <si>
    <t>hr</t>
    <phoneticPr fontId="231" type="noConversion"/>
  </si>
  <si>
    <t>인</t>
    <phoneticPr fontId="231" type="noConversion"/>
  </si>
  <si>
    <t>계</t>
    <phoneticPr fontId="231" type="noConversion"/>
  </si>
  <si>
    <t>칩제거(손료제외)</t>
    <phoneticPr fontId="231" type="noConversion"/>
  </si>
  <si>
    <t>칩제거기 운전경비</t>
    <phoneticPr fontId="231" type="noConversion"/>
  </si>
  <si>
    <t>경유</t>
    <phoneticPr fontId="231" type="noConversion"/>
  </si>
  <si>
    <t>부단수천공기 철거</t>
    <phoneticPr fontId="231" type="noConversion"/>
  </si>
  <si>
    <t>칩제거기 철거</t>
    <phoneticPr fontId="231" type="noConversion"/>
  </si>
  <si>
    <t>등압관 설치/철거</t>
    <phoneticPr fontId="231" type="noConversion"/>
  </si>
  <si>
    <t>nr</t>
    <phoneticPr fontId="231" type="noConversion"/>
  </si>
  <si>
    <t>등압관 부단수 천공</t>
    <phoneticPr fontId="231" type="noConversion"/>
  </si>
  <si>
    <t>등압관 피팅 접합</t>
    <phoneticPr fontId="231" type="noConversion"/>
  </si>
  <si>
    <t>kg</t>
    <phoneticPr fontId="231" type="noConversion"/>
  </si>
  <si>
    <t>등압관 플러깅</t>
    <phoneticPr fontId="231" type="noConversion"/>
  </si>
  <si>
    <t>부단수차단/철거</t>
    <phoneticPr fontId="231" type="noConversion"/>
  </si>
  <si>
    <t>부단수차단(손료제외)</t>
    <phoneticPr fontId="231" type="noConversion"/>
  </si>
  <si>
    <t>트럭탑재형크레인</t>
    <phoneticPr fontId="231" type="noConversion"/>
  </si>
  <si>
    <t>부단수차단기 운전경비</t>
    <phoneticPr fontId="231" type="noConversion"/>
  </si>
  <si>
    <t>현장대기</t>
    <phoneticPr fontId="231" type="noConversion"/>
  </si>
  <si>
    <t>부단수차단기 철거</t>
    <phoneticPr fontId="231" type="noConversion"/>
  </si>
  <si>
    <t>플러깅/철거</t>
    <phoneticPr fontId="231" type="noConversion"/>
  </si>
  <si>
    <t>플러깅 손료</t>
    <phoneticPr fontId="231" type="noConversion"/>
  </si>
  <si>
    <t>천공관 플러깅(손료제외)</t>
    <phoneticPr fontId="231" type="noConversion"/>
  </si>
  <si>
    <t>플러깅장비 운전경비</t>
    <phoneticPr fontId="231" type="noConversion"/>
  </si>
  <si>
    <t>샌드위치 밸브 철거</t>
    <phoneticPr fontId="231" type="noConversion"/>
  </si>
  <si>
    <t>마개플랜지 부설 및 접합</t>
    <phoneticPr fontId="231" type="noConversion"/>
  </si>
  <si>
    <t>마개플랜지 부설</t>
    <phoneticPr fontId="231" type="noConversion"/>
  </si>
  <si>
    <t>플랜지조인트관 접합</t>
    <phoneticPr fontId="231" type="noConversion"/>
  </si>
  <si>
    <t>장비운반비</t>
    <phoneticPr fontId="231" type="noConversion"/>
  </si>
  <si>
    <t>운반비</t>
    <phoneticPr fontId="231" type="noConversion"/>
  </si>
  <si>
    <t>set</t>
    <phoneticPr fontId="231" type="noConversion"/>
  </si>
  <si>
    <t>밸브개폐비</t>
    <phoneticPr fontId="231" type="noConversion"/>
  </si>
  <si>
    <t>단위 밸브개폐비</t>
    <phoneticPr fontId="231" type="noConversion"/>
  </si>
  <si>
    <t>회</t>
    <phoneticPr fontId="231" type="noConversion"/>
  </si>
  <si>
    <t>회</t>
    <phoneticPr fontId="231" type="noConversion"/>
  </si>
  <si>
    <t>문 서 번 호</t>
    <phoneticPr fontId="7" type="noConversion"/>
  </si>
  <si>
    <t>공 급 자</t>
    <phoneticPr fontId="7" type="noConversion"/>
  </si>
  <si>
    <t>등록번호</t>
    <phoneticPr fontId="7" type="noConversion"/>
  </si>
  <si>
    <t>수      신</t>
    <phoneticPr fontId="7" type="noConversion"/>
  </si>
  <si>
    <t>상      호</t>
    <phoneticPr fontId="7" type="noConversion"/>
  </si>
  <si>
    <t>대표</t>
    <phoneticPr fontId="7" type="noConversion"/>
  </si>
  <si>
    <t>연  락  처</t>
    <phoneticPr fontId="7" type="noConversion"/>
  </si>
  <si>
    <t>회사팩스</t>
    <phoneticPr fontId="7" type="noConversion"/>
  </si>
  <si>
    <t>담 당 자</t>
    <phoneticPr fontId="7" type="noConversion"/>
  </si>
  <si>
    <t>백승리 차장</t>
    <phoneticPr fontId="7" type="noConversion"/>
  </si>
  <si>
    <t>12개월</t>
    <phoneticPr fontId="240" type="noConversion"/>
  </si>
  <si>
    <t>일금</t>
    <phoneticPr fontId="7" type="noConversion"/>
  </si>
  <si>
    <t xml:space="preserve">원정 </t>
    <phoneticPr fontId="7" type="noConversion"/>
  </si>
  <si>
    <t>(</t>
    <phoneticPr fontId="7" type="noConversion"/>
  </si>
  <si>
    <t>아래와 같이 견적을 제출합니다.</t>
    <phoneticPr fontId="7" type="noConversion"/>
  </si>
  <si>
    <t>품       명</t>
    <phoneticPr fontId="7" type="noConversion"/>
  </si>
  <si>
    <t>규       격</t>
    <phoneticPr fontId="7" type="noConversion"/>
  </si>
  <si>
    <t>단위</t>
    <phoneticPr fontId="7" type="noConversion"/>
  </si>
  <si>
    <t>수량</t>
    <phoneticPr fontId="7" type="noConversion"/>
  </si>
  <si>
    <t>단       가</t>
    <phoneticPr fontId="7" type="noConversion"/>
  </si>
  <si>
    <t>부단수 할정자관
(상,하판 1Set)</t>
    <phoneticPr fontId="7" type="noConversion"/>
  </si>
  <si>
    <t>EA</t>
    <phoneticPr fontId="7" type="noConversion"/>
  </si>
  <si>
    <t>플랜지접합부속
(가스켓, 볼트/너트등)</t>
    <phoneticPr fontId="7" type="noConversion"/>
  </si>
  <si>
    <t>EA</t>
    <phoneticPr fontId="7" type="noConversion"/>
  </si>
  <si>
    <t>컷터</t>
    <phoneticPr fontId="7" type="noConversion"/>
  </si>
  <si>
    <t>드릴</t>
    <phoneticPr fontId="7" type="noConversion"/>
  </si>
  <si>
    <t>EA</t>
    <phoneticPr fontId="7" type="noConversion"/>
  </si>
  <si>
    <t>Seailng Element</t>
    <phoneticPr fontId="7" type="noConversion"/>
  </si>
  <si>
    <t>플러그(천공관용)</t>
    <phoneticPr fontId="7" type="noConversion"/>
  </si>
  <si>
    <t>마개플랜지</t>
    <phoneticPr fontId="7" type="noConversion"/>
  </si>
  <si>
    <t>D900㎜</t>
    <phoneticPr fontId="240" type="noConversion"/>
  </si>
  <si>
    <t>EA</t>
    <phoneticPr fontId="7" type="noConversion"/>
  </si>
  <si>
    <t>D600㎜</t>
    <phoneticPr fontId="240" type="noConversion"/>
  </si>
  <si>
    <t>컷터</t>
    <phoneticPr fontId="7" type="noConversion"/>
  </si>
  <si>
    <t>D600㎜</t>
    <phoneticPr fontId="240" type="noConversion"/>
  </si>
  <si>
    <t>D600㎜</t>
    <phoneticPr fontId="240" type="noConversion"/>
  </si>
  <si>
    <t>Seailng Element</t>
    <phoneticPr fontId="7" type="noConversion"/>
  </si>
  <si>
    <t>D100㎜</t>
    <phoneticPr fontId="7" type="noConversion"/>
  </si>
  <si>
    <t>D100㎜</t>
    <phoneticPr fontId="7" type="noConversion"/>
  </si>
  <si>
    <t>D100㎜</t>
    <phoneticPr fontId="7" type="noConversion"/>
  </si>
  <si>
    <t>CAP(등압관용)</t>
    <phoneticPr fontId="7" type="noConversion"/>
  </si>
  <si>
    <t>MEMO</t>
    <phoneticPr fontId="7" type="noConversion"/>
  </si>
  <si>
    <t>1. VAT 별도</t>
    <phoneticPr fontId="7" type="noConversion"/>
  </si>
  <si>
    <t>한국토지주택공사</t>
    <phoneticPr fontId="7" type="noConversion"/>
  </si>
  <si>
    <t>D400㎜</t>
    <phoneticPr fontId="240" type="noConversion"/>
  </si>
  <si>
    <t>D700㎜</t>
    <phoneticPr fontId="240" type="noConversion"/>
  </si>
  <si>
    <t>D700㎜</t>
    <phoneticPr fontId="240" type="noConversion"/>
  </si>
  <si>
    <t>D1000㎜</t>
    <phoneticPr fontId="240" type="noConversion"/>
  </si>
  <si>
    <t>광명하안2 공공주택지구 조성공사 중 부단수 차단 자재</t>
    <phoneticPr fontId="7" type="noConversion"/>
  </si>
  <si>
    <t>부단수 차단공사 설계서</t>
    <phoneticPr fontId="231" type="noConversion"/>
  </si>
  <si>
    <t>&lt;순공사비내역서&gt;</t>
    <phoneticPr fontId="231" type="noConversion"/>
  </si>
  <si>
    <t>금 액</t>
    <phoneticPr fontId="231" type="noConversion"/>
  </si>
  <si>
    <t>라인스토핑(주철관제)</t>
    <phoneticPr fontId="231" type="noConversion"/>
  </si>
  <si>
    <t>바탕처리(주철관제)</t>
  </si>
  <si>
    <t>nr</t>
    <phoneticPr fontId="231" type="noConversion"/>
  </si>
  <si>
    <t>부단수 할정자관 부설 및 접합(주철관제)</t>
  </si>
  <si>
    <t>set</t>
    <phoneticPr fontId="231" type="noConversion"/>
  </si>
  <si>
    <t>&lt;일위대가표&gt;</t>
    <phoneticPr fontId="231" type="noConversion"/>
  </si>
  <si>
    <t>바탕처리(주철관제)</t>
    <phoneticPr fontId="231" type="noConversion"/>
  </si>
  <si>
    <t>주철관 도복장 제거</t>
  </si>
  <si>
    <t>#180</t>
    <phoneticPr fontId="231" type="noConversion"/>
  </si>
  <si>
    <t>계</t>
    <phoneticPr fontId="231" type="noConversion"/>
  </si>
  <si>
    <t>주철관 도복장 제거</t>
    <phoneticPr fontId="231" type="noConversion"/>
  </si>
  <si>
    <t>인</t>
    <phoneticPr fontId="231" type="noConversion"/>
  </si>
  <si>
    <t>표면정리</t>
    <phoneticPr fontId="231" type="noConversion"/>
  </si>
  <si>
    <t>매</t>
    <phoneticPr fontId="231" type="noConversion"/>
  </si>
  <si>
    <t>부단수 할정자관 부설 및 접합(주철관제)</t>
    <phoneticPr fontId="231" type="noConversion"/>
  </si>
  <si>
    <t>부단수 할정자관 부설(주철관제)</t>
  </si>
  <si>
    <t>부단수 할정자관</t>
    <phoneticPr fontId="231" type="noConversion"/>
  </si>
  <si>
    <t>부단수 할정자관 부설(주철관제)</t>
    <phoneticPr fontId="231" type="noConversion"/>
  </si>
  <si>
    <t>강관*1.5</t>
    <phoneticPr fontId="231" type="noConversion"/>
  </si>
  <si>
    <t>트럭탑재형크레인</t>
    <phoneticPr fontId="231" type="noConversion"/>
  </si>
  <si>
    <t>샌드위치 밸브 부설 및 접합</t>
    <phoneticPr fontId="231" type="noConversion"/>
  </si>
  <si>
    <t>샌드위치 밸브 손료</t>
    <phoneticPr fontId="231" type="noConversion"/>
  </si>
  <si>
    <t>플랜지접합부속</t>
    <phoneticPr fontId="231" type="noConversion"/>
  </si>
  <si>
    <t>샌드위치 밸브 부설 및 접합(손료제외)</t>
    <phoneticPr fontId="231" type="noConversion"/>
  </si>
  <si>
    <t>부단수천공 분기점 분기/철거</t>
    <phoneticPr fontId="231" type="noConversion"/>
  </si>
  <si>
    <t>부단수천공기 손료</t>
    <phoneticPr fontId="231" type="noConversion"/>
  </si>
  <si>
    <t>칩제거기 손료</t>
    <phoneticPr fontId="231" type="noConversion"/>
  </si>
  <si>
    <t>부단수천공 분기점 분기(손료제외)</t>
    <phoneticPr fontId="231" type="noConversion"/>
  </si>
  <si>
    <t>부단수천공기 운전경비</t>
    <phoneticPr fontId="231" type="noConversion"/>
  </si>
  <si>
    <t>ℓ</t>
    <phoneticPr fontId="231" type="noConversion"/>
  </si>
  <si>
    <t>주연료의</t>
    <phoneticPr fontId="231" type="noConversion"/>
  </si>
  <si>
    <t>계</t>
    <phoneticPr fontId="231" type="noConversion"/>
  </si>
  <si>
    <t>기밀시험</t>
    <phoneticPr fontId="231" type="noConversion"/>
  </si>
  <si>
    <t>잡재료 및 공구손료</t>
    <phoneticPr fontId="231" type="noConversion"/>
  </si>
  <si>
    <t>칩제거(손료제외)</t>
    <phoneticPr fontId="231" type="noConversion"/>
  </si>
  <si>
    <t>칩제거기 운전경비</t>
    <phoneticPr fontId="231" type="noConversion"/>
  </si>
  <si>
    <t>부단수천공기 철거</t>
    <phoneticPr fontId="231" type="noConversion"/>
  </si>
  <si>
    <t>등압관 부단수 천공</t>
    <phoneticPr fontId="231" type="noConversion"/>
  </si>
  <si>
    <t>등압관 플러깅</t>
    <phoneticPr fontId="231" type="noConversion"/>
  </si>
  <si>
    <t>부단수차단/철거</t>
    <phoneticPr fontId="231" type="noConversion"/>
  </si>
  <si>
    <t>부단수차단기 손료</t>
    <phoneticPr fontId="231" type="noConversion"/>
  </si>
  <si>
    <t>부단수차단(손료제외)</t>
    <phoneticPr fontId="231" type="noConversion"/>
  </si>
  <si>
    <t>현장대기</t>
    <phoneticPr fontId="231" type="noConversion"/>
  </si>
  <si>
    <t>부단수차단기 철거</t>
    <phoneticPr fontId="231" type="noConversion"/>
  </si>
  <si>
    <t>플러깅/철거</t>
    <phoneticPr fontId="231" type="noConversion"/>
  </si>
  <si>
    <t>플러깅 손료</t>
    <phoneticPr fontId="231" type="noConversion"/>
  </si>
  <si>
    <t>천공관 플러깅(손료제외)</t>
    <phoneticPr fontId="231" type="noConversion"/>
  </si>
  <si>
    <t>플러깅장비 운전경비</t>
    <phoneticPr fontId="231" type="noConversion"/>
  </si>
  <si>
    <t>샌드위치 밸브 철거</t>
    <phoneticPr fontId="231" type="noConversion"/>
  </si>
  <si>
    <t>사전조사</t>
    <phoneticPr fontId="231" type="noConversion"/>
  </si>
  <si>
    <t>장비운반비</t>
    <phoneticPr fontId="231" type="noConversion"/>
  </si>
  <si>
    <t>운반비</t>
    <phoneticPr fontId="231" type="noConversion"/>
  </si>
  <si>
    <t>밸브개폐비</t>
    <phoneticPr fontId="231" type="noConversion"/>
  </si>
  <si>
    <t>주철관제</t>
    <phoneticPr fontId="3" type="noConversion"/>
  </si>
  <si>
    <t>강관제</t>
    <phoneticPr fontId="3" type="noConversion"/>
  </si>
  <si>
    <t>라인스토핑(주철관제)</t>
    <phoneticPr fontId="231" type="noConversion"/>
  </si>
  <si>
    <t>&lt;일위대가표&gt;</t>
    <phoneticPr fontId="231" type="noConversion"/>
  </si>
  <si>
    <t>바탕처리(주철관제)</t>
    <phoneticPr fontId="231" type="noConversion"/>
  </si>
  <si>
    <t>#180</t>
    <phoneticPr fontId="231" type="noConversion"/>
  </si>
  <si>
    <t>주철관 도복장 제거</t>
    <phoneticPr fontId="231" type="noConversion"/>
  </si>
  <si>
    <t>표면정리</t>
    <phoneticPr fontId="231" type="noConversion"/>
  </si>
  <si>
    <t>매</t>
    <phoneticPr fontId="231" type="noConversion"/>
  </si>
  <si>
    <t>도장공 인력품의</t>
    <phoneticPr fontId="231" type="noConversion"/>
  </si>
  <si>
    <t>부단수 할정자관 부설 및 접합(주철관제)</t>
    <phoneticPr fontId="231" type="noConversion"/>
  </si>
  <si>
    <t>부단수천공기 운전경비</t>
    <phoneticPr fontId="231" type="noConversion"/>
  </si>
  <si>
    <t>칩제거기 운전경비</t>
    <phoneticPr fontId="231" type="noConversion"/>
  </si>
  <si>
    <t>등압관 설치/철거</t>
    <phoneticPr fontId="231" type="noConversion"/>
  </si>
  <si>
    <t>부단수차단(손료제외)</t>
    <phoneticPr fontId="231" type="noConversion"/>
  </si>
  <si>
    <t>부단수차단기 운전경비</t>
    <phoneticPr fontId="231" type="noConversion"/>
  </si>
  <si>
    <t>현장대기</t>
    <phoneticPr fontId="231" type="noConversion"/>
  </si>
  <si>
    <t>플러깅/철거</t>
    <phoneticPr fontId="231" type="noConversion"/>
  </si>
  <si>
    <t>천공관 플러깅(손료제외)</t>
    <phoneticPr fontId="231" type="noConversion"/>
  </si>
  <si>
    <t>플러깅 장비 철거</t>
    <phoneticPr fontId="231" type="noConversion"/>
  </si>
  <si>
    <t>샌드위치 밸브 철거</t>
    <phoneticPr fontId="231" type="noConversion"/>
  </si>
  <si>
    <t>마개플랜지 부설 및 접합</t>
    <phoneticPr fontId="231" type="noConversion"/>
  </si>
  <si>
    <t>마개플랜지 부설</t>
    <phoneticPr fontId="231" type="noConversion"/>
  </si>
  <si>
    <t>플랜지조인트관 접합</t>
    <phoneticPr fontId="231" type="noConversion"/>
  </si>
  <si>
    <t>부단수 천공기 손료</t>
  </si>
  <si>
    <t>차단관경, D80x80mm</t>
  </si>
  <si>
    <t xml:space="preserve">hr    </t>
  </si>
  <si>
    <t>차단관경, D100x100mm</t>
  </si>
  <si>
    <t>차단관경, D150x150mm</t>
  </si>
  <si>
    <t>차단관경, D200x200mm</t>
  </si>
  <si>
    <t>차단관경, D250x250mm</t>
  </si>
  <si>
    <t>차단관경, D300x300mm</t>
  </si>
  <si>
    <t>차단관경, D350x350mm</t>
  </si>
  <si>
    <t>차단관경, D400x400mm</t>
  </si>
  <si>
    <t>차단관경, D450x400mm</t>
  </si>
  <si>
    <t>차단관경, D500x400mm</t>
  </si>
  <si>
    <t>차단관경, D600x400mm</t>
  </si>
  <si>
    <t>차단관경, D700x600mm</t>
  </si>
  <si>
    <t>차단관경, D800x600mm</t>
  </si>
  <si>
    <t>차단관경, D900x600mm</t>
  </si>
  <si>
    <t>차단관경, D1000x900mm</t>
  </si>
  <si>
    <t>차단관경, D1100x900mm</t>
  </si>
  <si>
    <t>차단관경, D1200x900mm</t>
  </si>
  <si>
    <t>차단관경, D1350x900mm</t>
  </si>
  <si>
    <t>차단관경, D1500x1200mm</t>
  </si>
  <si>
    <t>차단관경, D1650x1200mm</t>
  </si>
  <si>
    <t>차단관경, D1800x1200mm</t>
  </si>
  <si>
    <t>차단관경, D2000x1650mm</t>
  </si>
  <si>
    <t>차단관경, D2100x1650mm</t>
  </si>
  <si>
    <t>차단관경, D2200x1650mm</t>
  </si>
  <si>
    <t>차단관경, D2300x1650mm</t>
  </si>
  <si>
    <t>차단관경, D2400x1650mm</t>
  </si>
  <si>
    <t>칩제거기 손료</t>
  </si>
  <si>
    <t>부단수차단기 손료</t>
  </si>
  <si>
    <t>차단관경, D80mm</t>
  </si>
  <si>
    <t>차단관경, D100mm</t>
  </si>
  <si>
    <t>차단관경, D150mm</t>
  </si>
  <si>
    <t>차단관경, D200mm</t>
  </si>
  <si>
    <t>차단관경, D250mm</t>
  </si>
  <si>
    <t>차단관경, D300mm</t>
  </si>
  <si>
    <t>차단관경, D350mm</t>
  </si>
  <si>
    <t>차단관경, D400mm</t>
  </si>
  <si>
    <t>차단관경, D450mm</t>
  </si>
  <si>
    <t>차단관경, D500mm</t>
  </si>
  <si>
    <t>차단관경, D600mm</t>
  </si>
  <si>
    <t>차단관경, D700mm</t>
  </si>
  <si>
    <t>차단관경, D800mm</t>
  </si>
  <si>
    <t>차단관경, D900mm</t>
  </si>
  <si>
    <t>차단관경, D1000mm</t>
  </si>
  <si>
    <t>차단관경, D1100mm</t>
  </si>
  <si>
    <t>차단관경, D1200mm</t>
  </si>
  <si>
    <t>차단관경, D1350mm</t>
  </si>
  <si>
    <t>차단관경, D1500mm</t>
  </si>
  <si>
    <t>차단관경, D1650mm</t>
  </si>
  <si>
    <t>차단관경, D1800mm</t>
  </si>
  <si>
    <t>차단관경, D2000mm</t>
  </si>
  <si>
    <t>차단관경, D2100mm</t>
  </si>
  <si>
    <t>차단관경, D2200mm</t>
  </si>
  <si>
    <t>차단관경, D2300mm</t>
  </si>
  <si>
    <t>차단관경, D2400mm</t>
  </si>
  <si>
    <t>플러깅 손료</t>
  </si>
  <si>
    <t>샌드위치 밸브</t>
  </si>
  <si>
    <t>D80x80mm</t>
  </si>
  <si>
    <t>D100x100mm</t>
  </si>
  <si>
    <t>D150x150mm</t>
  </si>
  <si>
    <t>D200x200mm</t>
  </si>
  <si>
    <t>D250x250mm</t>
  </si>
  <si>
    <t>D300x300mm</t>
  </si>
  <si>
    <t>D350x350mm</t>
  </si>
  <si>
    <t>D400x400mm</t>
  </si>
  <si>
    <t>D450x400mm</t>
  </si>
  <si>
    <t>D500x400mm</t>
  </si>
  <si>
    <t>D600x400mm</t>
  </si>
  <si>
    <t>D700x600mm</t>
  </si>
  <si>
    <t>D800x600mm</t>
  </si>
  <si>
    <t>D900x600mm</t>
  </si>
  <si>
    <t>D1000x900mm</t>
  </si>
  <si>
    <t>D1100x900mm</t>
  </si>
  <si>
    <t>D1200x900mm</t>
  </si>
  <si>
    <t>D1350x900mm</t>
  </si>
  <si>
    <t>D1500x1200mm</t>
  </si>
  <si>
    <t>D1650x1200mm</t>
  </si>
  <si>
    <t>D1800x1200mm</t>
  </si>
  <si>
    <t>D2000x1650mm</t>
  </si>
  <si>
    <t>D2100x1650mm</t>
  </si>
  <si>
    <t>D2200x1650mm</t>
  </si>
  <si>
    <t>D2300x1650mm</t>
  </si>
  <si>
    <t>D2400x1650mm</t>
  </si>
  <si>
    <t>부단수 천공기 손료   차단관경, D80x80mm</t>
  </si>
  <si>
    <t xml:space="preserve">11,520 천원  </t>
  </si>
  <si>
    <t>부단수 천공기</t>
  </si>
  <si>
    <t>부단수 천공기 손료   차단관경, D100x100mm</t>
  </si>
  <si>
    <t>부단수 천공기 손료   차단관경, D150x150mm</t>
  </si>
  <si>
    <t xml:space="preserve">48,000 천원  </t>
  </si>
  <si>
    <t>부단수 천공기 손료   차단관경, D200x200mm</t>
  </si>
  <si>
    <t>부단수 천공기 손료   차단관경, D250x250mm</t>
  </si>
  <si>
    <t>부단수 천공기 손료   차단관경, D300x300mm</t>
  </si>
  <si>
    <t>부단수 천공기 손료   차단관경, D350x350mm</t>
  </si>
  <si>
    <t>부단수 천공기 손료   차단관경, D400x400mm</t>
  </si>
  <si>
    <t xml:space="preserve">120,000 천원  </t>
  </si>
  <si>
    <t>부단수 천공기 손료   차단관경, D450x400mm</t>
    <phoneticPr fontId="240" type="noConversion"/>
  </si>
  <si>
    <t>부단수 천공기 손료   차단관경, D500x400mm</t>
  </si>
  <si>
    <t>부단수 천공기 손료   차단관경, D600x400mm</t>
  </si>
  <si>
    <t>부단수 천공기 손료   차단관경, D700x600mm</t>
  </si>
  <si>
    <t xml:space="preserve">192,000 천원  </t>
  </si>
  <si>
    <t>부단수 천공기 손료   차단관경, D800x600mm</t>
  </si>
  <si>
    <t>부단수 천공기 손료   차단관경, D900x600mm</t>
  </si>
  <si>
    <t>부단수 천공기 손료   차단관경, D1000x900mm</t>
  </si>
  <si>
    <t xml:space="preserve">246,000 천원  </t>
  </si>
  <si>
    <t>부단수 천공기 손료   차단관경, D1100x900mm</t>
  </si>
  <si>
    <t>부단수 천공기 손료   차단관경, D1200x900mm</t>
  </si>
  <si>
    <t>부단수 천공기 손료   차단관경, D1350x900mm</t>
  </si>
  <si>
    <t>부단수 천공기 손료   차단관경, D1500x1200mm</t>
  </si>
  <si>
    <t>부단수 천공기 손료   차단관경, D1650x1200mm</t>
  </si>
  <si>
    <t>부단수 천공기 손료   차단관경, D1800x1200mm</t>
  </si>
  <si>
    <t>부단수 천공기 손료   차단관경, D2000x1650mm</t>
  </si>
  <si>
    <t xml:space="preserve">276,000 천원  </t>
  </si>
  <si>
    <t>부단수 천공기 손료   차단관경, D2100x1650mm</t>
  </si>
  <si>
    <t>부단수 천공기 손료   차단관경, D2200x1650mm</t>
  </si>
  <si>
    <t>부단수 천공기 손료   차단관경, D2300x1650mm</t>
  </si>
  <si>
    <t>부단수 천공기 손료   차단관경, D2400x1650mm</t>
  </si>
  <si>
    <t>칩제거기 손료   차단관경, D80x80mm</t>
  </si>
  <si>
    <t xml:space="preserve">420 천원  </t>
  </si>
  <si>
    <t>칩제거기</t>
  </si>
  <si>
    <t>칩제거기 손료   차단관경, D100x100mm</t>
  </si>
  <si>
    <t xml:space="preserve">900 천원  </t>
  </si>
  <si>
    <t>칩제거기 손료   차단관경, D150x150mm</t>
  </si>
  <si>
    <t xml:space="preserve">1,104 천원  </t>
  </si>
  <si>
    <t>칩제거기 손료   차단관경, D200x200mm</t>
  </si>
  <si>
    <t xml:space="preserve">1,140 천원  </t>
  </si>
  <si>
    <t>칩제거기 손료   차단관경, D250x250mm</t>
  </si>
  <si>
    <t xml:space="preserve">1,584 천원  </t>
  </si>
  <si>
    <t>칩제거기 손료   차단관경, D300x300mm</t>
  </si>
  <si>
    <t xml:space="preserve">1,800 천원  </t>
  </si>
  <si>
    <t>칩제거기 손료   차단관경, D350x350mm</t>
  </si>
  <si>
    <t xml:space="preserve">2,520 천원  </t>
  </si>
  <si>
    <t>칩제거기 손료   차단관경, D400x400mm</t>
  </si>
  <si>
    <t xml:space="preserve">3,000 천원  </t>
  </si>
  <si>
    <t>칩제거기 손료   차단관경, D450x400mm</t>
  </si>
  <si>
    <t>칩제거기 손료   차단관경, D500x400mm</t>
  </si>
  <si>
    <t>칩제거기 손료   차단관경, D600x400mm</t>
  </si>
  <si>
    <t>칩제거기 손료   차단관경, D700x600mm</t>
  </si>
  <si>
    <t xml:space="preserve">6,120 천원  </t>
  </si>
  <si>
    <t>칩제거기 손료   차단관경, D800x600mm</t>
  </si>
  <si>
    <t>칩제거기 손료   차단관경, D900x600mm</t>
  </si>
  <si>
    <t>칩제거기 손료   차단관경, D1000x900mm</t>
  </si>
  <si>
    <t xml:space="preserve">12,600 천원  </t>
  </si>
  <si>
    <t>칩제거기 손료   차단관경, D1100x900mm</t>
  </si>
  <si>
    <t>칩제거기 손료   차단관경, D1200x900mm</t>
  </si>
  <si>
    <t>칩제거기 손료   차단관경, D1350x900mm</t>
  </si>
  <si>
    <t>칩제거기 손료   차단관경, D1500x1200mm</t>
  </si>
  <si>
    <t xml:space="preserve">14,400 천원  </t>
  </si>
  <si>
    <t>칩제거기 손료   차단관경, D1650x1200mm</t>
  </si>
  <si>
    <t>칩제거기 손료   차단관경, D1800x1200mm</t>
  </si>
  <si>
    <t>칩제거기 손료   차단관경, D2000x1650mm</t>
  </si>
  <si>
    <t xml:space="preserve">24,504 천원  </t>
  </si>
  <si>
    <t>칩제거기 손료   차단관경, D2100x1650mm</t>
  </si>
  <si>
    <t>칩제거기 손료   차단관경, D2200x1650mm</t>
  </si>
  <si>
    <t>칩제거기 손료   차단관경, D2300x1650mm</t>
  </si>
  <si>
    <t>칩제거기 손료   차단관경, D2400x1650mm</t>
  </si>
  <si>
    <t>부단수차단기 손료   차단관경, D80mm</t>
  </si>
  <si>
    <t xml:space="preserve">24,010 천원  </t>
  </si>
  <si>
    <t>부단수 차단기</t>
  </si>
  <si>
    <t>D80mm</t>
  </si>
  <si>
    <t>부단수차단기 손료   차단관경, D100mm</t>
  </si>
  <si>
    <t xml:space="preserve">29,500 천원  </t>
  </si>
  <si>
    <t>D100mm</t>
  </si>
  <si>
    <t>부단수차단기 손료   차단관경, D150mm</t>
  </si>
  <si>
    <t xml:space="preserve">30,000 천원  </t>
  </si>
  <si>
    <t>D150mm</t>
  </si>
  <si>
    <t>부단수차단기 손료   차단관경, D200mm</t>
  </si>
  <si>
    <t xml:space="preserve">34,000 천원  </t>
  </si>
  <si>
    <t>D200mm</t>
  </si>
  <si>
    <t>부단수차단기 손료   차단관경, D250mm</t>
  </si>
  <si>
    <t xml:space="preserve">42,000 천원  </t>
  </si>
  <si>
    <t>D250mm</t>
  </si>
  <si>
    <t>부단수차단기 손료   차단관경, D300mm</t>
  </si>
  <si>
    <t xml:space="preserve">45,600 천원  </t>
  </si>
  <si>
    <t>D300mm</t>
  </si>
  <si>
    <t>부단수차단기 손료   차단관경, D350mm</t>
  </si>
  <si>
    <t xml:space="preserve">50,500 천원  </t>
  </si>
  <si>
    <t>D350mm</t>
  </si>
  <si>
    <t>부단수차단기 손료   차단관경, D400mm</t>
  </si>
  <si>
    <t xml:space="preserve">61,000 천원  </t>
  </si>
  <si>
    <t>D400mm</t>
  </si>
  <si>
    <t>부단수차단기 손료   차단관경, D450mm</t>
  </si>
  <si>
    <t xml:space="preserve">63,500 천원  </t>
  </si>
  <si>
    <t>D450mm</t>
  </si>
  <si>
    <t>부단수차단기 손료   차단관경, D500mm</t>
  </si>
  <si>
    <t xml:space="preserve">67,500 천원  </t>
  </si>
  <si>
    <t>D500mm</t>
  </si>
  <si>
    <t>부단수차단기 손료   차단관경, D600mm</t>
  </si>
  <si>
    <t xml:space="preserve">74,500 천원  </t>
  </si>
  <si>
    <t>D600mm</t>
  </si>
  <si>
    <t>부단수차단기 손료   차단관경, D700mm</t>
  </si>
  <si>
    <t xml:space="preserve">87,500 천원  </t>
  </si>
  <si>
    <t>D700mm</t>
  </si>
  <si>
    <t>부단수차단기 손료   차단관경, D800mm</t>
  </si>
  <si>
    <t xml:space="preserve">96,400 천원  </t>
  </si>
  <si>
    <t>D800mm</t>
  </si>
  <si>
    <t>부단수차단기 손료   차단관경, D900mm</t>
  </si>
  <si>
    <t xml:space="preserve">104,400 천원  </t>
  </si>
  <si>
    <t>D900mm</t>
  </si>
  <si>
    <t>부단수차단기 손료   차단관경, D1000mm</t>
  </si>
  <si>
    <t xml:space="preserve">116,400 천원  </t>
  </si>
  <si>
    <t>D1000mm</t>
  </si>
  <si>
    <t>부단수차단기 손료   차단관경, D1100mm</t>
  </si>
  <si>
    <t xml:space="preserve">121,300 천원  </t>
  </si>
  <si>
    <t>D1100mm</t>
  </si>
  <si>
    <t>부단수차단기 손료   차단관경, D1200mm</t>
  </si>
  <si>
    <t xml:space="preserve">133,000 천원  </t>
  </si>
  <si>
    <t>D1200mm</t>
  </si>
  <si>
    <t>부단수차단기 손료   차단관경, D1350mm</t>
  </si>
  <si>
    <t xml:space="preserve">145,000 천원  </t>
  </si>
  <si>
    <t>D1350mm</t>
  </si>
  <si>
    <t>부단수차단기 손료   차단관경, D1500mm</t>
  </si>
  <si>
    <t xml:space="preserve">215,000 천원  </t>
  </si>
  <si>
    <t>D1500mm</t>
  </si>
  <si>
    <t>부단수차단기 손료   차단관경, D1650mm</t>
  </si>
  <si>
    <t xml:space="preserve">296,600 천원  </t>
  </si>
  <si>
    <t>D1650mm</t>
  </si>
  <si>
    <t>부단수차단기 손료   차단관경, D1800mm</t>
  </si>
  <si>
    <t xml:space="preserve">333,000 천원  </t>
  </si>
  <si>
    <t>D1800mm</t>
  </si>
  <si>
    <t>부단수차단기 손료   차단관경, D2000mm</t>
  </si>
  <si>
    <t xml:space="preserve">390,000 천원  </t>
  </si>
  <si>
    <t>D2000mm</t>
  </si>
  <si>
    <t>부단수차단기 손료   차단관경, D2100mm</t>
  </si>
  <si>
    <t xml:space="preserve">466,000 천원  </t>
  </si>
  <si>
    <t>D2100mm</t>
  </si>
  <si>
    <t>부단수차단기 손료   차단관경, D2200mm</t>
  </si>
  <si>
    <t xml:space="preserve">488,000 천원  </t>
  </si>
  <si>
    <t>D2200mm</t>
  </si>
  <si>
    <t>부단수차단기 손료   차단관경, D2300mm</t>
  </si>
  <si>
    <t xml:space="preserve">539,000 천원  </t>
  </si>
  <si>
    <t>D2300mm</t>
  </si>
  <si>
    <t>부단수차단기 손료   차단관경, D2400mm</t>
  </si>
  <si>
    <t xml:space="preserve">570,000 천원  </t>
  </si>
  <si>
    <t>D2400mm</t>
  </si>
  <si>
    <t>플러깅 손료   차단관경, D80mm</t>
  </si>
  <si>
    <t xml:space="preserve">3,800 천원  </t>
  </si>
  <si>
    <t>플러깅</t>
  </si>
  <si>
    <t>플러깅 손료   차단관경, D100mm</t>
  </si>
  <si>
    <t xml:space="preserve">4,000 천원  </t>
  </si>
  <si>
    <t>플러깅 손료   차단관경, D150mm</t>
  </si>
  <si>
    <t xml:space="preserve">4,500 천원  </t>
  </si>
  <si>
    <t>플러깅 손료   차단관경, D200mm</t>
  </si>
  <si>
    <t xml:space="preserve">5,000 천원  </t>
  </si>
  <si>
    <t>플러깅 손료   차단관경, D250mm</t>
  </si>
  <si>
    <t xml:space="preserve">5,600 천원  </t>
  </si>
  <si>
    <t>플러깅 손료   차단관경, D300mm</t>
  </si>
  <si>
    <t xml:space="preserve">6,300 천원  </t>
  </si>
  <si>
    <t>플러깅 손료   차단관경, D350mm</t>
  </si>
  <si>
    <t xml:space="preserve">6,900 천원  </t>
  </si>
  <si>
    <t>플러깅 손료   차단관경, D400mm</t>
  </si>
  <si>
    <t xml:space="preserve">8,200 천원  </t>
  </si>
  <si>
    <t>플러깅 손료   차단관경, D450mm</t>
  </si>
  <si>
    <t>플러깅 손료   차단관경, D500mm</t>
  </si>
  <si>
    <t>플러깅 손료   차단관경, D600mm</t>
  </si>
  <si>
    <t>플러깅 손료   차단관경, D700mm</t>
  </si>
  <si>
    <t xml:space="preserve">12,000 천원  </t>
  </si>
  <si>
    <t>플러깅 손료   차단관경, D800mm</t>
  </si>
  <si>
    <t>플러깅 손료   차단관경, D900mm</t>
  </si>
  <si>
    <t>플러깅 손료   차단관경, D1000mm</t>
  </si>
  <si>
    <t xml:space="preserve">16,000 천원  </t>
  </si>
  <si>
    <t>플러깅 손료   차단관경, D1100mm</t>
  </si>
  <si>
    <t>플러깅 손료   차단관경, D1200mm</t>
  </si>
  <si>
    <t>플러깅 손료   차단관경, D1350mm</t>
  </si>
  <si>
    <t>플러깅 손료   차단관경, D1500mm</t>
  </si>
  <si>
    <t xml:space="preserve">25,000 천원  </t>
  </si>
  <si>
    <t>플러깅 손료   차단관경, D1650mm</t>
  </si>
  <si>
    <t>플러깅 손료   차단관경, D1800mm</t>
  </si>
  <si>
    <t>플러깅 손료   차단관경, D2000mm</t>
  </si>
  <si>
    <t xml:space="preserve">38,000 천원  </t>
  </si>
  <si>
    <t>플러깅 손료   차단관경, D2100mm</t>
  </si>
  <si>
    <t>플러깅 손료   차단관경, D2200mm</t>
  </si>
  <si>
    <t>플러깅 손료   차단관경, D2300mm</t>
  </si>
  <si>
    <t>플러깅 손료   차단관경, D2400mm</t>
  </si>
  <si>
    <t>샌드위치 밸브   D80x80mm</t>
  </si>
  <si>
    <t xml:space="preserve">2,000 천원  </t>
  </si>
  <si>
    <t>샌드위치밸브</t>
  </si>
  <si>
    <t>샌드위치 밸브   D100x100mm</t>
  </si>
  <si>
    <t xml:space="preserve">2,800 천원  </t>
  </si>
  <si>
    <t>샌드위치 밸브   D150x150mm</t>
  </si>
  <si>
    <t xml:space="preserve">5,800 천원  </t>
  </si>
  <si>
    <t>샌드위치 밸브   D200x200mm</t>
  </si>
  <si>
    <t xml:space="preserve">8,500 천원  </t>
  </si>
  <si>
    <t>샌드위치 밸브   D250x250mm</t>
  </si>
  <si>
    <t xml:space="preserve">9,500 천원  </t>
  </si>
  <si>
    <t>샌드위치 밸브   D300x300mm</t>
  </si>
  <si>
    <t xml:space="preserve">11,000 천원  </t>
  </si>
  <si>
    <t>샌드위치 밸브   D350x350mm</t>
  </si>
  <si>
    <t xml:space="preserve">13,000 천원  </t>
  </si>
  <si>
    <t>샌드위치 밸브   D400x400mm</t>
  </si>
  <si>
    <t xml:space="preserve">18,000 천원  </t>
  </si>
  <si>
    <t>샌드위치 밸브   D450x400mm</t>
  </si>
  <si>
    <t>샌드위치 밸브   D500x400mm</t>
  </si>
  <si>
    <t>샌드위치 밸브   D600x400mm</t>
  </si>
  <si>
    <t>샌드위치 밸브   D700x600mm</t>
  </si>
  <si>
    <t xml:space="preserve">28,000 천원  </t>
  </si>
  <si>
    <t>샌드위치 밸브   D800x600mm</t>
  </si>
  <si>
    <t>샌드위치 밸브   D900x600mm</t>
  </si>
  <si>
    <t>샌드위치 밸브   D1000x900mm</t>
  </si>
  <si>
    <t xml:space="preserve">55,000 천원  </t>
  </si>
  <si>
    <t>샌드위치 밸브   D1100x900mm</t>
  </si>
  <si>
    <t>샌드위치 밸브   D1200x900mm</t>
  </si>
  <si>
    <t>샌드위치 밸브   D1350x900mm</t>
  </si>
  <si>
    <t>샌드위치 밸브   D1500x1200mm</t>
  </si>
  <si>
    <t xml:space="preserve">100,000 천원  </t>
  </si>
  <si>
    <t>샌드위치 밸브   D1650x1200mm</t>
  </si>
  <si>
    <t>샌드위치 밸브   D1800x1200mm</t>
  </si>
  <si>
    <t>샌드위치 밸브   D2000x1650mm</t>
  </si>
  <si>
    <t xml:space="preserve">130,000 천원  </t>
  </si>
  <si>
    <t>샌드위치 밸브   D2100x1650mm</t>
  </si>
  <si>
    <t>샌드위치 밸브   D2200x1650mm</t>
  </si>
  <si>
    <t>샌드위치 밸브   D2300x1650mm</t>
  </si>
  <si>
    <t>샌드위치 밸브   D2400x1650mm</t>
  </si>
  <si>
    <t>HR</t>
    <phoneticPr fontId="3" type="noConversion"/>
  </si>
  <si>
    <t>26년적산단가/765</t>
    <phoneticPr fontId="3" type="noConversion"/>
  </si>
  <si>
    <t>26년적산단가/765</t>
    <phoneticPr fontId="3" type="noConversion"/>
  </si>
  <si>
    <t>15 TON</t>
    <phoneticPr fontId="3" type="noConversion"/>
  </si>
  <si>
    <t>HR</t>
    <phoneticPr fontId="3" type="noConversion"/>
  </si>
  <si>
    <t>26년적산단가/765</t>
    <phoneticPr fontId="3" type="noConversion"/>
  </si>
  <si>
    <t>18 TON</t>
    <phoneticPr fontId="3" type="noConversion"/>
  </si>
  <si>
    <t>무한궤도 크레인</t>
  </si>
  <si>
    <t>20 ton (0.57 ㎥)</t>
  </si>
  <si>
    <t>26년적산단가/762</t>
    <phoneticPr fontId="3" type="noConversion"/>
  </si>
  <si>
    <t>50 kw</t>
  </si>
  <si>
    <t>26년적산단가/793</t>
    <phoneticPr fontId="3" type="noConversion"/>
  </si>
  <si>
    <t>200 amP</t>
  </si>
  <si>
    <t>26년적산단가/794</t>
    <phoneticPr fontId="3" type="noConversion"/>
  </si>
  <si>
    <t>상수도관 천공기</t>
    <phoneticPr fontId="240" type="noConversion"/>
  </si>
  <si>
    <t>26년적산단가/790</t>
    <phoneticPr fontId="3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</si>
  <si>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</si>
  <si>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</si>
  <si>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</si>
  <si>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</si>
  <si>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</si>
  <si>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</si>
  <si>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8차/153P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</si>
  <si>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</si>
  <si>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</si>
  <si>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</si>
  <si>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</si>
  <si>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</si>
  <si>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</si>
  <si>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</si>
  <si>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수자원적산지침 토목공사 8차/154P</t>
    <phoneticPr fontId="240" type="noConversion"/>
  </si>
  <si>
    <t>명    칭</t>
    <phoneticPr fontId="240" type="noConversion"/>
  </si>
  <si>
    <t>규    격</t>
    <phoneticPr fontId="240" type="noConversion"/>
  </si>
  <si>
    <t>단 위</t>
    <phoneticPr fontId="240" type="noConversion"/>
  </si>
  <si>
    <t>단    가</t>
    <phoneticPr fontId="240" type="noConversion"/>
  </si>
  <si>
    <t>비 고</t>
    <phoneticPr fontId="240" type="noConversion"/>
  </si>
  <si>
    <t>용접봉</t>
    <phoneticPr fontId="240" type="noConversion"/>
  </si>
  <si>
    <t>(고장력강용)(3.2㎜)</t>
    <phoneticPr fontId="240" type="noConversion"/>
  </si>
  <si>
    <t>EA</t>
    <phoneticPr fontId="3" type="noConversion"/>
  </si>
  <si>
    <t>(26년)물가자료 상/ 1387</t>
    <phoneticPr fontId="240" type="noConversion"/>
  </si>
  <si>
    <t>연마지</t>
    <phoneticPr fontId="240" type="noConversion"/>
  </si>
  <si>
    <t>#180</t>
    <phoneticPr fontId="240" type="noConversion"/>
  </si>
  <si>
    <t>EA</t>
    <phoneticPr fontId="3" type="noConversion"/>
  </si>
  <si>
    <t>(26년)물가자료 상 / 1412</t>
    <phoneticPr fontId="240" type="noConversion"/>
  </si>
  <si>
    <t>액상접착제</t>
    <phoneticPr fontId="240" type="noConversion"/>
  </si>
  <si>
    <t>1kg 기준</t>
    <phoneticPr fontId="240" type="noConversion"/>
  </si>
  <si>
    <t>kg</t>
    <phoneticPr fontId="3" type="noConversion"/>
  </si>
  <si>
    <t>(26년)물가자료 상 / 723</t>
    <phoneticPr fontId="240" type="noConversion"/>
  </si>
  <si>
    <t>매스틱</t>
    <phoneticPr fontId="240" type="noConversion"/>
  </si>
  <si>
    <t>3T x 40 x 1m</t>
    <phoneticPr fontId="240" type="noConversion"/>
  </si>
  <si>
    <t>안쪽층테이프</t>
    <phoneticPr fontId="240" type="noConversion"/>
  </si>
  <si>
    <t>0.508mm x 100mm x 1m</t>
    <phoneticPr fontId="240" type="noConversion"/>
  </si>
  <si>
    <t>바깥층테이프</t>
    <phoneticPr fontId="240" type="noConversion"/>
  </si>
  <si>
    <t>0.381mm x 100mm x 1m</t>
    <phoneticPr fontId="240" type="noConversion"/>
  </si>
  <si>
    <t>EA</t>
    <phoneticPr fontId="3" type="noConversion"/>
  </si>
  <si>
    <t>경유</t>
    <phoneticPr fontId="240" type="noConversion"/>
  </si>
  <si>
    <t>저유황 0.001%</t>
    <phoneticPr fontId="240" type="noConversion"/>
  </si>
  <si>
    <t>L</t>
    <phoneticPr fontId="240" type="noConversion"/>
  </si>
  <si>
    <t>(26년)물가자료 하 / 32</t>
    <phoneticPr fontId="240" type="noConversion"/>
  </si>
  <si>
    <t>26년도 상반기(대한건설협회 시중노임)</t>
    <phoneticPr fontId="240" type="noConversion"/>
  </si>
  <si>
    <t>명    칭</t>
    <phoneticPr fontId="240" type="noConversion"/>
  </si>
  <si>
    <t>규    격</t>
    <phoneticPr fontId="240" type="noConversion"/>
  </si>
  <si>
    <t>단 위</t>
    <phoneticPr fontId="240" type="noConversion"/>
  </si>
  <si>
    <t>비 고</t>
    <phoneticPr fontId="240" type="noConversion"/>
  </si>
  <si>
    <t>방수공</t>
  </si>
  <si>
    <t>일반공사 직종</t>
    <phoneticPr fontId="240" type="noConversion"/>
  </si>
  <si>
    <t>인</t>
    <phoneticPr fontId="240" type="noConversion"/>
  </si>
  <si>
    <t>일반공사 직종</t>
    <phoneticPr fontId="240" type="noConversion"/>
  </si>
  <si>
    <t>인</t>
    <phoneticPr fontId="240" type="noConversion"/>
  </si>
  <si>
    <t>일반공사 직종</t>
    <phoneticPr fontId="240" type="noConversion"/>
  </si>
  <si>
    <t>인</t>
    <phoneticPr fontId="240" type="noConversion"/>
  </si>
  <si>
    <t>플랜트기계설치공</t>
  </si>
  <si>
    <t>일반공사 직종</t>
    <phoneticPr fontId="240" type="noConversion"/>
  </si>
  <si>
    <t>인</t>
    <phoneticPr fontId="240" type="noConversion"/>
  </si>
  <si>
    <t>플랜트배관공</t>
  </si>
  <si>
    <t>플랜트용접공</t>
  </si>
  <si>
    <t>기계 설비</t>
    <phoneticPr fontId="240" type="noConversion"/>
  </si>
  <si>
    <t>26년 한국엔지니어링협회</t>
    <phoneticPr fontId="240" type="noConversion"/>
  </si>
  <si>
    <t>재 료 비</t>
    <phoneticPr fontId="240" type="noConversion"/>
  </si>
  <si>
    <t>노 무 비</t>
    <phoneticPr fontId="240" type="noConversion"/>
  </si>
  <si>
    <t>경    비</t>
    <phoneticPr fontId="240" type="noConversion"/>
  </si>
  <si>
    <t>합    계</t>
    <phoneticPr fontId="240" type="noConversion"/>
  </si>
  <si>
    <t>5 TON</t>
    <phoneticPr fontId="3" type="noConversion"/>
  </si>
  <si>
    <t>HR</t>
    <phoneticPr fontId="3" type="noConversion"/>
  </si>
  <si>
    <t>상수도관 천공기</t>
    <phoneticPr fontId="240" type="noConversion"/>
  </si>
  <si>
    <t>장비운반비</t>
    <phoneticPr fontId="240" type="noConversion"/>
  </si>
  <si>
    <t>D1650mm(안산-광양)</t>
    <phoneticPr fontId="240" type="noConversion"/>
  </si>
  <si>
    <t>nr</t>
    <phoneticPr fontId="240" type="noConversion"/>
  </si>
  <si>
    <t>D900mm(안산-광양)</t>
    <phoneticPr fontId="240" type="noConversion"/>
  </si>
  <si>
    <t>1. 토공, 가시설공, 피팅부 관보호공등 부단수 차단 외 공종에 대한 공통 공사비 제외
2. '26년 기준 단가 적용
3. 납품방법 : 현장설치도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</si>
</sst>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8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#;\-#,###;&quot;&quot;;@"/>
    <numFmt numFmtId="177" formatCode="General;\-General\,&quot;&quot;;@"/>
    <numFmt numFmtId="178" formatCode="#,###.0;\-#,###.0;&quot;&quot;;@"/>
    <numFmt numFmtId="179" formatCode="#,###.00;\-#,###.00;&quot;&quot;;@"/>
    <numFmt numFmtId="180" formatCode="#,###.000;\-#,###.000;&quot;&quot;;@"/>
    <numFmt numFmtId="181" formatCode="#,##0_ "/>
    <numFmt numFmtId="182" formatCode="0.000%"/>
    <numFmt numFmtId="183" formatCode="\ "/>
    <numFmt numFmtId="184" formatCode="_ * #,##0.00_ ;_ * \-#,##0.00_ ;_ * &quot;-&quot;??_ ;_ @_ "/>
    <numFmt numFmtId="185" formatCode="_ &quot;kr&quot;\ * #,##0.00_ ;_ &quot;kr&quot;\ * \-#,##0.00_ ;_ &quot;kr&quot;\ * &quot;-&quot;??_ ;_ @_ "/>
    <numFmt numFmtId="186" formatCode="0.00_ "/>
    <numFmt numFmtId="187" formatCode="_-* #,##0.0_-;\-* #,##0.0_-;_-* &quot;-&quot;_-;_-@_-"/>
    <numFmt numFmtId="188" formatCode="0.0"/>
    <numFmt numFmtId="189" formatCode="[Red]&quot;@ &quot;#,##0_ ;[Red]&quot;@ &quot;\-#,##0\ "/>
    <numFmt numFmtId="190" formatCode="#,###&quot; 부&quot;"/>
    <numFmt numFmtId="191" formatCode="_-* #,##0\ &quot;FB&quot;_-;\-* #,##0\ &quot;FB&quot;_-;_-* &quot;-&quot;\ &quot;FB&quot;_-;_-@_-"/>
    <numFmt numFmtId="192" formatCode="#."/>
    <numFmt numFmtId="193" formatCode="mm&quot;월&quot;\ dd&quot;일&quot;"/>
    <numFmt numFmtId="194" formatCode="_-* #,##0.0_-;\-* #,##0.0_-;_-* &quot;-&quot;??_-;_-@_-"/>
    <numFmt numFmtId="195" formatCode="_-* #,##0_-;\-* #,##0_-;_-* &quot;-&quot;??_-;_-@_-"/>
    <numFmt numFmtId="196" formatCode="0.0%"/>
    <numFmt numFmtId="197" formatCode="_ * #,##0_ ;_ * &quot;₩&quot;&quot;₩&quot;&quot;₩&quot;&quot;₩&quot;&quot;₩&quot;&quot;₩&quot;\-#,##0_ ;_ * &quot;-&quot;_ ;_ @_ "/>
    <numFmt numFmtId="198" formatCode="&quot;₩&quot;#,##0;&quot;₩&quot;&quot;₩&quot;&quot;₩&quot;&quot;₩&quot;&quot;₩&quot;\-#,##0"/>
    <numFmt numFmtId="199" formatCode="_ * #,##0_ ;_ * \-#,##0_ ;_ * &quot;-&quot;_ ;_ @_ "/>
    <numFmt numFmtId="200" formatCode="#,##0.00;[Red]&quot;-&quot;#,##0.00"/>
    <numFmt numFmtId="201" formatCode="#,##0;&quot;-&quot;#,##0"/>
    <numFmt numFmtId="202" formatCode="yyyy&quot;년&quot;\ m&quot;월&quot;\ d&quot;일&quot;"/>
    <numFmt numFmtId="203" formatCode="#,##0;[Red]&quot;-&quot;#,##0"/>
    <numFmt numFmtId="204" formatCode="#,##0.0;[Red]#,##0.0;&quot; &quot;"/>
    <numFmt numFmtId="205" formatCode="0.0000%"/>
    <numFmt numFmtId="206" formatCode="#,##0.0000"/>
    <numFmt numFmtId="207" formatCode="#,###&quot; 회&quot;"/>
    <numFmt numFmtId="208" formatCode="0.000"/>
    <numFmt numFmtId="209" formatCode="#,##0.00;[Red]#,##0.00;&quot; &quot;"/>
    <numFmt numFmtId="210" formatCode="#,##0.0"/>
    <numFmt numFmtId="211" formatCode="_ &quot;₩&quot;* #,##0_ ;_ &quot;₩&quot;* &quot;₩&quot;\!\-#,##0_ ;_ &quot;₩&quot;* &quot;-&quot;_ ;_ @_ "/>
    <numFmt numFmtId="212" formatCode="_ &quot;₩&quot;* #,##0_ ;_ &quot;₩&quot;* \-#,##0_ ;_ &quot;₩&quot;* &quot;-&quot;_ ;_ @_ "/>
    <numFmt numFmtId="213" formatCode="&quot;₩&quot;#,##0.00;[Red]&quot;₩&quot;\-#,##0.00"/>
    <numFmt numFmtId="214" formatCode="_ &quot;₩&quot;* #,##0_ ;_ &quot;₩&quot;* &quot;₩&quot;&quot;₩&quot;&quot;₩&quot;&quot;₩&quot;&quot;₩&quot;&quot;₩&quot;&quot;₩&quot;&quot;₩&quot;&quot;₩&quot;&quot;₩&quot;&quot;₩&quot;&quot;₩&quot;&quot;₩&quot;\-#,##0_ ;_ &quot;₩&quot;* &quot;-&quot;_ ;_ @_ "/>
    <numFmt numFmtId="215" formatCode="_(&quot;₩&quot;* #,##0_);_(&quot;₩&quot;* \(#,##0\);_(&quot;₩&quot;* &quot;-&quot;_);_(@_)"/>
    <numFmt numFmtId="216" formatCode="_(&quot;RM&quot;* #,##0_);_(&quot;RM&quot;* \(#,##0\);_(&quot;RM&quot;* &quot;-&quot;_);_(@_)"/>
    <numFmt numFmtId="217" formatCode="_ &quot;₩&quot;* #,##0.00_ ;_ &quot;₩&quot;* &quot;₩&quot;\!\-#,##0.00_ ;_ &quot;₩&quot;* &quot;-&quot;??_ ;_ @_ "/>
    <numFmt numFmtId="218" formatCode="_ &quot;₩&quot;* #,##0.00_ ;_ &quot;₩&quot;* \-#,##0.00_ ;_ &quot;₩&quot;* &quot;-&quot;??_ ;_ @_ "/>
    <numFmt numFmtId="219" formatCode="&quot;₩&quot;#,##0;[Red]&quot;₩&quot;\-#,##0"/>
    <numFmt numFmtId="220" formatCode="_ &quot;₩&quot;* #,##0.00_ ;_ &quot;₩&quot;* &quot;₩&quot;&quot;₩&quot;&quot;₩&quot;&quot;₩&quot;&quot;₩&quot;&quot;₩&quot;&quot;₩&quot;&quot;₩&quot;&quot;₩&quot;&quot;₩&quot;&quot;₩&quot;&quot;₩&quot;&quot;₩&quot;\-#,##0.00_ ;_ &quot;₩&quot;* &quot;-&quot;??_ ;_ @_ "/>
    <numFmt numFmtId="221" formatCode="_(&quot;₩&quot;* #,##0.00_);_(&quot;₩&quot;* \(#,##0.00\);_(&quot;₩&quot;* &quot;-&quot;??_);_(@_)"/>
    <numFmt numFmtId="222" formatCode="_(&quot;RM&quot;* #,##0.00_);_(&quot;RM&quot;* \(#,##0.00\);_(&quot;RM&quot;* &quot;-&quot;??_);_(@_)"/>
    <numFmt numFmtId="223" formatCode="_-* #,##0\ _F_B_-;\-* #,##0\ _F_B_-;_-* &quot;-&quot;\ _F_B_-;_-@_-"/>
    <numFmt numFmtId="224" formatCode="_-* #,##0.00_-;&quot;₩&quot;&quot;₩&quot;&quot;₩&quot;\-* #,##0.00_-;_-* &quot;-&quot;??_-;_-@_-"/>
    <numFmt numFmtId="225" formatCode="_ * #,##0_ ;_ * &quot;₩&quot;&quot;₩&quot;&quot;₩&quot;&quot;₩&quot;&quot;₩&quot;&quot;₩&quot;&quot;₩&quot;&quot;₩&quot;&quot;₩&quot;&quot;₩&quot;&quot;₩&quot;&quot;₩&quot;&quot;₩&quot;\-#,##0_ ;_ * &quot;-&quot;_ ;_ @_ "/>
    <numFmt numFmtId="226" formatCode="#,##0\ &quot;F&quot;;[Red]\-#,##0\ &quot;F&quot;"/>
    <numFmt numFmtId="227" formatCode="_ * #,##0.00_ ;_ * &quot;₩&quot;\!\-#,##0.00_ ;_ * &quot;-&quot;??_ ;_ @_ "/>
    <numFmt numFmtId="228" formatCode="_ * #,##0.00_ ;_ * &quot;₩&quot;&quot;₩&quot;&quot;₩&quot;&quot;₩&quot;&quot;₩&quot;&quot;₩&quot;&quot;₩&quot;&quot;₩&quot;&quot;₩&quot;&quot;₩&quot;&quot;₩&quot;&quot;₩&quot;&quot;₩&quot;\-#,##0.00_ ;_ * &quot;-&quot;??_ ;_ @_ "/>
    <numFmt numFmtId="229" formatCode="#,##0.00\ &quot;F&quot;;[Red]\-#,##0.00\ &quot;F&quot;"/>
    <numFmt numFmtId="230" formatCode="_-* #,##0.00\ _F_B_-;\-* #,##0.00\ _F_B_-;_-* &quot;-&quot;??\ _F_B_-;_-@_-"/>
    <numFmt numFmtId="231" formatCode="_ * #,##0.000000_ ;_ * \-#,##0.000000_ ;_ * &quot;-&quot;_ ;_ @_ "/>
    <numFmt numFmtId="232" formatCode="&quot;₩&quot;#,##0;[Red]&quot;₩&quot;&quot;₩&quot;&quot;₩&quot;&quot;₩&quot;&quot;₩&quot;\-#,##0"/>
    <numFmt numFmtId="233" formatCode="#,##0;\-#,##0;&quot;-&quot;"/>
    <numFmt numFmtId="234" formatCode="&quot;₩&quot;&quot;₩&quot;&quot;₩&quot;\$#,##0_);[Red]&quot;₩&quot;&quot;₩&quot;&quot;₩&quot;\(&quot;₩&quot;&quot;₩&quot;&quot;₩&quot;\$#,##0&quot;₩&quot;&quot;₩&quot;&quot;₩&quot;\)"/>
    <numFmt numFmtId="235" formatCode="#,##0.0_);\(#,##0.0\)"/>
    <numFmt numFmtId="236" formatCode="_(* #,##0.0000_);_(* \(#,##0.0000\);_(* &quot;-&quot;??_);_(@_)"/>
    <numFmt numFmtId="237" formatCode="dd&quot;₩&quot;\-mmm&quot;₩&quot;\-yy"/>
    <numFmt numFmtId="238" formatCode="dd&quot;₩&quot;\-mmm"/>
    <numFmt numFmtId="239" formatCode="_ * #,##0.00_ ;_ * &quot;₩&quot;\-#,##0.00_ ;_ * &quot;-&quot;??_ ;_ @_ "/>
    <numFmt numFmtId="240" formatCode="mm/dd/yyyy&quot;₩&quot;\ h:mm"/>
    <numFmt numFmtId="241" formatCode="0.0%;\(0.0%\)"/>
    <numFmt numFmtId="242" formatCode="0.00&quot; ㎠&quot;"/>
    <numFmt numFmtId="243" formatCode="#,##0.00_ "/>
    <numFmt numFmtId="244" formatCode="_-* #,##0.00\ _B_F_-;\-* #,##0.00\ _B_F_-;_-* &quot;-&quot;??\ _B_F_-;_-@_-"/>
    <numFmt numFmtId="245" formatCode="&quot;RM&quot;#,##0.00_);\(&quot;RM&quot;#,##0.00\)"/>
    <numFmt numFmtId="246" formatCode="yyyy\.mm\.dd"/>
    <numFmt numFmtId="247" formatCode="_-&quot;S&quot;&quot;₩&quot;\!\ * #,##0_-;&quot;₩&quot;\!\-&quot;S&quot;&quot;₩&quot;\!\ * #,##0_-;_-&quot;S&quot;&quot;₩&quot;\!\ * &quot;-&quot;_-;_-@_-"/>
    <numFmt numFmtId="248" formatCode="_ * #,##0_ ;_ * &quot;₩&quot;&quot;₩&quot;&quot;₩&quot;\-#,##0_ ;_ * &quot;-&quot;_ ;_ @_ "/>
    <numFmt numFmtId="249" formatCode="&quot;$&quot;#,##0.00_);[Red]\(&quot;$&quot;#,##0.00\)"/>
    <numFmt numFmtId="250" formatCode="&quot;$&quot;#,##0_);[Red]\(&quot;$&quot;#,##0\)"/>
    <numFmt numFmtId="251" formatCode="#,##0_);\(#,##0\)\ \ \ "/>
    <numFmt numFmtId="252" formatCode="_-* #,##0&quot;₩&quot;\ _D_M_-;&quot;₩&quot;\-* #,##0&quot;₩&quot;\ _D_M_-;_-* &quot;-&quot;&quot;₩&quot;\ _D_M_-;_-@_-"/>
    <numFmt numFmtId="253" formatCode="0.000000"/>
    <numFmt numFmtId="254" formatCode="_ &quot;₩&quot;* #,##0.00_ ;_ &quot;₩&quot;* &quot;₩&quot;&quot;₩&quot;&quot;₩&quot;&quot;₩&quot;\-#,##0.00_ ;_ &quot;₩&quot;* &quot;-&quot;??_ ;_ @_ "/>
    <numFmt numFmtId="255" formatCode="#,##0.00\ &quot;Pts&quot;;\-#,##0.00\ &quot;Pts&quot;"/>
    <numFmt numFmtId="256" formatCode="&quot;₩&quot;#\!\,##0;&quot;₩&quot;\!\-&quot;₩&quot;#\!\,##0"/>
    <numFmt numFmtId="257" formatCode="&quot;₩&quot;\!\$#,##0&quot;₩&quot;\!\ ;&quot;₩&quot;\!\(&quot;₩&quot;\!\$#,##0&quot;₩&quot;\!\)"/>
    <numFmt numFmtId="258" formatCode="_ * #,##0.00_ ;_ * &quot;₩&quot;&quot;₩&quot;&quot;₩&quot;&quot;₩&quot;&quot;₩&quot;&quot;₩&quot;&quot;₩&quot;&quot;₩&quot;&quot;₩&quot;\-#,##0.00_ ;_ * &quot;-&quot;??_ ;_ @_ "/>
    <numFmt numFmtId="259" formatCode="&quot;$&quot;#,##0.00;;"/>
    <numFmt numFmtId="260" formatCode="#,##0\ &quot;DM&quot;;\-#,##0\ &quot;DM&quot;"/>
    <numFmt numFmtId="261" formatCode="&quot;SFr.&quot;#,##0;&quot;SFr.&quot;\-#,##0"/>
    <numFmt numFmtId="262" formatCode="#,##0.00;[Red]#,##0.00"/>
    <numFmt numFmtId="263" formatCode="0\ &quot;EA&quot;"/>
    <numFmt numFmtId="264" formatCode="_ * #,##0_ ;_ * \-#,##0_ ;_ * &quot;-&quot;??_ ;_ @_ "/>
    <numFmt numFmtId="265" formatCode="_ * #,##0.0000_ ;_ * \-#,##0.0000_ ;_ * &quot;-&quot;_ ;_ @_ "/>
    <numFmt numFmtId="266" formatCode="_-&quot;₩&quot;* #,##0.00_-;&quot;₩&quot;&quot;₩&quot;&quot;₩&quot;\-&quot;₩&quot;* #,##0.00_-;_-&quot;₩&quot;* &quot;-&quot;??_-;_-@_-"/>
    <numFmt numFmtId="267" formatCode="0.0000000000000"/>
    <numFmt numFmtId="268" formatCode="_ * #,##0.00_ ;_ * &quot;₩&quot;&quot;₩&quot;&quot;₩&quot;&quot;₩&quot;&quot;₩&quot;&quot;₩&quot;\-#,##0.00_ ;_ * &quot;-&quot;??_ ;_ @_ "/>
    <numFmt numFmtId="269" formatCode="&quot;₩&quot;#,##0.00;&quot;₩&quot;&quot;₩&quot;&quot;₩&quot;&quot;₩&quot;&quot;₩&quot;\-#,##0.00"/>
    <numFmt numFmtId="270" formatCode="0.0%;[Red]&quot;△&quot;0.0%"/>
    <numFmt numFmtId="271" formatCode="0.00000000"/>
    <numFmt numFmtId="272" formatCode="_-[$€-2]* #,##0.00_-;\-[$€-2]* #,##0.00_-;_-[$€-2]* &quot;-&quot;??_-"/>
    <numFmt numFmtId="273" formatCode="_-[$€-2]* #,##0.00_-;&quot;₩&quot;\!\-[$€-2]* #,##0.00_-;_-[$€-2]* &quot;-&quot;??_-"/>
    <numFmt numFmtId="274" formatCode=";;"/>
    <numFmt numFmtId="275" formatCode="_ * #,##0_ ;_ * &quot;₩&quot;&quot;₩&quot;&quot;₩&quot;&quot;₩&quot;&quot;₩&quot;\-#,##0_ ;_ * &quot;-&quot;_ ;_ @_ "/>
    <numFmt numFmtId="276" formatCode="#,##0.000\ &quot;㎏ &quot;"/>
    <numFmt numFmtId="277" formatCode="###,###,"/>
    <numFmt numFmtId="278" formatCode="#,##0.000\ &quot;m  &quot;"/>
    <numFmt numFmtId="279" formatCode="#,##0.000\ &quot;㎡ &quot;"/>
    <numFmt numFmtId="280" formatCode="#,##0.000\ &quot;㎥ &quot;"/>
    <numFmt numFmtId="281" formatCode="General_)"/>
    <numFmt numFmtId="282" formatCode="&quot;Fr.&quot;\ #,##0;[Red]&quot;Fr.&quot;\ \-#,##0"/>
    <numFmt numFmtId="283" formatCode="&quot;Fr.&quot;\ #,##0.00;[Red]&quot;Fr.&quot;\ \-#,##0.00"/>
    <numFmt numFmtId="284" formatCode="&quot;₩&quot;#,##0;&quot;₩&quot;&quot;₩&quot;&quot;₩&quot;&quot;₩&quot;&quot;₩&quot;&quot;₩&quot;&quot;₩&quot;&quot;₩&quot;&quot;₩&quot;&quot;₩&quot;&quot;₩&quot;&quot;₩&quot;\-&quot;₩&quot;#,##0"/>
    <numFmt numFmtId="285" formatCode="hh:mm:ss&quot;₩&quot;&quot;₩&quot;&quot;₩&quot;&quot;₩&quot;&quot;₩&quot;&quot;₩&quot;&quot;₩&quot;&quot;₩&quot;\ AM/PM_)"/>
    <numFmt numFmtId="286" formatCode="#,000"/>
    <numFmt numFmtId="287" formatCode="&quot;$&quot;#,##0.00"/>
    <numFmt numFmtId="288" formatCode="_ * #,##0_ ;_ * &quot;₩&quot;\-#,##0_ ;_ * &quot;-&quot;??_ ;_ @_ "/>
    <numFmt numFmtId="289" formatCode="0.00000%"/>
    <numFmt numFmtId="290" formatCode="#,##0.0000_);\(#,##0.0000\)"/>
    <numFmt numFmtId="291" formatCode="0.00_);[Red]\(0.00\)"/>
    <numFmt numFmtId="292" formatCode="_*\ ??_-"/>
    <numFmt numFmtId="293" formatCode="0.0_)"/>
    <numFmt numFmtId="294" formatCode="_ &quot;₩&quot;* #,##0.0000000_ ;_ &quot;₩&quot;* &quot;₩&quot;\-#,##0.0000000_ ;_ &quot;₩&quot;* &quot;-&quot;??_ ;_ @_ "/>
    <numFmt numFmtId="295" formatCode="#,##0;[Red]&quot;△&quot;#,##0"/>
    <numFmt numFmtId="296" formatCode="0\ &quot;t&quot;"/>
    <numFmt numFmtId="297" formatCode="_ * #,##0.000000_ ;_ * &quot;₩&quot;\-#,##0.000000_ ;_ * &quot;-&quot;??_ ;_ @_ "/>
    <numFmt numFmtId="298" formatCode=";;;"/>
    <numFmt numFmtId="299" formatCode="&quot;₩&quot;#,##0;&quot;₩&quot;&quot;₩&quot;&quot;₩&quot;&quot;₩&quot;\-#,##0"/>
    <numFmt numFmtId="300" formatCode="#,##0.000&quot; ton&quot;"/>
    <numFmt numFmtId="301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302" formatCode="_ * #,##0.0000000000_ ;_ * \-#,##0.0000000000_ ;_ * &quot;-&quot;_ ;_ @_ "/>
    <numFmt numFmtId="303" formatCode="#,##0;[Red]#,##0"/>
    <numFmt numFmtId="304" formatCode="0.0_);[Red]\(0.0\)"/>
    <numFmt numFmtId="305" formatCode="_-* #,##0.000_-;\-* #,##0.000_-;_-* &quot;-&quot;_-;_-@_-"/>
    <numFmt numFmtId="306" formatCode="_-* #,##0.00_-;\-* #,##0.00_-;_-* &quot;-&quot;_-;_-@_-"/>
    <numFmt numFmtId="307" formatCode="@&quot; LINE&quot;"/>
    <numFmt numFmtId="308" formatCode="&quot;₩&quot;#,##0_);\(&quot;₩&quot;#,##0\)"/>
    <numFmt numFmtId="309" formatCode="m&quot;/&quot;d"/>
    <numFmt numFmtId="310" formatCode="m&quot;월&quot;\ d&quot;일&quot;"/>
    <numFmt numFmtId="311" formatCode="&quot;US$&quot;#,##0_);\(&quot;US$&quot;#,##0\)"/>
    <numFmt numFmtId="312" formatCode="0_);\(0\)"/>
    <numFmt numFmtId="313" formatCode="?/?#"/>
    <numFmt numFmtId="314" formatCode="0.000_ "/>
    <numFmt numFmtId="315" formatCode="0_ "/>
    <numFmt numFmtId="316" formatCode="0.0%;[Red]\-0.0%"/>
    <numFmt numFmtId="317" formatCode="0.0000"/>
    <numFmt numFmtId="318" formatCode="[Red]#,##0.000;[Red]&quot;-&quot;#,##0.000"/>
    <numFmt numFmtId="319" formatCode="#,###&quot; 통&quot;"/>
    <numFmt numFmtId="320" formatCode="_-* #,##0;\-* #,##0;_-* &quot;-&quot;;_-@"/>
    <numFmt numFmtId="321" formatCode="0.00000"/>
    <numFmt numFmtId="322" formatCode="0.000\ "/>
    <numFmt numFmtId="323" formatCode="#,##0.00_);[Red]\(#,##0.00\)"/>
    <numFmt numFmtId="324" formatCode="_(* #,##0.00_);_(* \(#,##0.00\);_(* &quot;-&quot;??_);_(@_)"/>
    <numFmt numFmtId="325" formatCode="_(* #,##0_);_(* \(#,##0\);_(* &quot;-&quot;_);_(@_)"/>
    <numFmt numFmtId="326" formatCode="&quot;  &quot;@"/>
    <numFmt numFmtId="327" formatCode="0.00\ &quot;)&quot;"/>
    <numFmt numFmtId="328" formatCode="0.00\ &quot;)]&quot;"/>
    <numFmt numFmtId="329" formatCode="#.00"/>
    <numFmt numFmtId="330" formatCode="&quot;₩&quot;#,##0;[Red]&quot;₩&quot;&quot;₩&quot;&quot;₩&quot;&quot;₩&quot;\-#,##0"/>
    <numFmt numFmtId="331" formatCode="0.000\ &quot;²&quot;"/>
    <numFmt numFmtId="332" formatCode="&quot;(&quot;\ 0.00"/>
    <numFmt numFmtId="333" formatCode="&quot;[(&quot;\ 0.00"/>
    <numFmt numFmtId="334" formatCode="_-#,##0;\-#,##0;&quot;-&quot;_-;_-@_-"/>
    <numFmt numFmtId="335" formatCode="0.0_ "/>
    <numFmt numFmtId="336" formatCode="&quot;US$&quot;#,##0_);[Red]\(&quot;US$&quot;#,##0\)"/>
    <numFmt numFmtId="337" formatCode="#,##0\ \ \ \ "/>
    <numFmt numFmtId="338" formatCode="_-* #,##0_-;&quot;₩&quot;\!\!\-* #,##0_-;_-* &quot;-&quot;_-;_-@_-"/>
    <numFmt numFmtId="339" formatCode="_ * #,##0_ ;_ * &quot;₩&quot;&quot;₩&quot;&quot;₩&quot;&quot;₩&quot;\-#,##0_ ;_ * &quot;-&quot;_ ;_ @_ "/>
    <numFmt numFmtId="340" formatCode="&quot;₩&quot;#,##0;[Red]&quot;₩&quot;&quot;₩&quot;&quot;₩&quot;\-#,##0"/>
    <numFmt numFmtId="341" formatCode="_ * #,##0_ ;_ * &quot;₩&quot;\!\-#,##0_ ;_ * &quot;-&quot;_ ;_ @_ "/>
    <numFmt numFmtId="342" formatCode="#,##0_ ;\-#,##0.0_ ;"/>
    <numFmt numFmtId="343" formatCode="#,##0&quot; &quot;;[Red]&quot;△&quot;#,##0&quot; &quot;"/>
    <numFmt numFmtId="344" formatCode="* #,##0&quot; &quot;;[Red]* &quot;△&quot;#,##0&quot; &quot;;* @"/>
    <numFmt numFmtId="345" formatCode="#,##0.####;[Red]&quot;△&quot;#,##0.####"/>
    <numFmt numFmtId="346" formatCode="#,##0.00##;[Red]&quot;△&quot;#,##0.00##"/>
    <numFmt numFmtId="347" formatCode="_-* #,##0.00_-;&quot;₩&quot;&quot;₩&quot;\-* #,##0.00_-;_-* &quot;-&quot;??_-;_-@_-"/>
    <numFmt numFmtId="348" formatCode="#,##0.000&quot; KG&quot;"/>
    <numFmt numFmtId="349" formatCode="&quot;$&quot;#,##0_);\(&quot;$&quot;#,##0\)"/>
    <numFmt numFmtId="350" formatCode="_-&quot;$&quot;* #,##0_-;\-&quot;$&quot;* #,##0_-;_-&quot;$&quot;* &quot;-&quot;_-;_-@_-"/>
    <numFmt numFmtId="351" formatCode="_-&quot;₩&quot;* #,##0.00_-;&quot;₩&quot;&quot;₩&quot;\-&quot;₩&quot;* #,##0.00_-;_-&quot;₩&quot;* &quot;-&quot;??_-;_-@_-"/>
    <numFmt numFmtId="352" formatCode="0.00&quot; M &quot;"/>
    <numFmt numFmtId="353" formatCode="&quot;₩&quot;#,##0.00;&quot;₩&quot;&quot;₩&quot;&quot;₩&quot;&quot;₩&quot;\-#,##0.00"/>
    <numFmt numFmtId="354" formatCode="0.000&quot;M&quot;"/>
    <numFmt numFmtId="355" formatCode="&quot;No.&quot;0"/>
    <numFmt numFmtId="356" formatCode="[$-F800]dddd\,\ mmmm\ dd\,\ yyyy"/>
    <numFmt numFmtId="357" formatCode="yyyy&quot;년&quot;\ m&quot;월&quot;\ d&quot;일&quot;;@"/>
    <numFmt numFmtId="358" formatCode="[DBNum4][$-412]General"/>
    <numFmt numFmtId="359" formatCode="#,###\ "/>
    <numFmt numFmtId="360" formatCode="&quot;D&quot;###&quot;mm&quot;"/>
    <numFmt numFmtId="361" formatCode="&quot;차단관경, D&quot;#,###&quot;㎜&quot;"/>
    <numFmt numFmtId="362" formatCode="&quot;NO.&quot;##"/>
    <numFmt numFmtId="363" formatCode="&quot;천공관경, D&quot;#,###&quot;㎜&quot;"/>
    <numFmt numFmtId="364" formatCode="&quot;등압관경, D&quot;#,###&quot;㎜&quot;"/>
    <numFmt numFmtId="365" formatCode="&quot;강관제, D&quot;#,###&quot;㎜&quot;"/>
    <numFmt numFmtId="366" formatCode="##&quot;ton&quot;"/>
  </numFmts>
  <fonts count="246">
    <font>
      <sz val="9"/>
      <color indexed="8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돋움"/>
      <family val="3"/>
      <charset val="129"/>
    </font>
    <font>
      <b/>
      <sz val="10"/>
      <name val="굴림체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10"/>
      <name val="Times New Roman"/>
      <family val="1"/>
    </font>
    <font>
      <sz val="12"/>
      <name val="굴림체"/>
      <family val="3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1"/>
      <name val="돋움"/>
      <family val="3"/>
      <charset val="129"/>
    </font>
    <font>
      <i/>
      <sz val="12"/>
      <name val="굴림체"/>
      <family val="3"/>
      <charset val="129"/>
    </font>
    <font>
      <sz val="14"/>
      <name val="뼻뮝"/>
      <family val="3"/>
      <charset val="129"/>
    </font>
    <font>
      <sz val="10"/>
      <name val="Helv"/>
      <family val="2"/>
    </font>
    <font>
      <sz val="8"/>
      <name val="바탕체"/>
      <family val="1"/>
      <charset val="129"/>
    </font>
    <font>
      <sz val="10"/>
      <name val="Arial Narrow"/>
      <family val="2"/>
    </font>
    <font>
      <sz val="12"/>
      <name val="뼻뮝"/>
      <family val="3"/>
      <charset val="129"/>
    </font>
    <font>
      <sz val="11"/>
      <name val="Arial"/>
      <family val="2"/>
    </font>
    <font>
      <sz val="10"/>
      <name val="Geneva"/>
      <family val="2"/>
    </font>
    <font>
      <sz val="11"/>
      <name val="￥i￠￢￠?o"/>
      <family val="3"/>
      <charset val="129"/>
    </font>
    <font>
      <sz val="1"/>
      <color indexed="16"/>
      <name val="Courier"/>
      <family val="3"/>
    </font>
    <font>
      <sz val="1"/>
      <color indexed="8"/>
      <name val="Courier"/>
      <family val="3"/>
    </font>
    <font>
      <sz val="12"/>
      <name val="Times New Roman"/>
      <family val="1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9"/>
      <name val="돋움체"/>
      <family val="3"/>
      <charset val="129"/>
    </font>
    <font>
      <b/>
      <sz val="12"/>
      <color indexed="16"/>
      <name val="±¼¸²A¼"/>
      <family val="1"/>
      <charset val="129"/>
    </font>
    <font>
      <sz val="10"/>
      <name val="¸iA¶"/>
      <family val="3"/>
      <charset val="129"/>
    </font>
    <font>
      <sz val="10"/>
      <name val="¸íÁ¶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b/>
      <sz val="12"/>
      <name val="바탕체"/>
      <family val="1"/>
      <charset val="129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color indexed="9"/>
      <name val="돋움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1"/>
      <name val="μ¸¿o"/>
      <family val="1"/>
      <charset val="129"/>
    </font>
    <font>
      <sz val="12"/>
      <name val="¸íÁ¶"/>
      <family val="3"/>
      <charset val="129"/>
    </font>
    <font>
      <sz val="10"/>
      <name val="±¼¸²A¼"/>
      <family val="3"/>
      <charset val="129"/>
    </font>
    <font>
      <sz val="12"/>
      <name val="¹UAAA¼"/>
      <family val="3"/>
    </font>
    <font>
      <sz val="12"/>
      <name val="¹UAAA¼"/>
      <family val="1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1"/>
      <color indexed="20"/>
      <name val="맑은 고딕"/>
      <family val="3"/>
    </font>
    <font>
      <b/>
      <sz val="12"/>
      <name val="Arial MT"/>
      <family val="2"/>
    </font>
    <font>
      <sz val="9"/>
      <name val="Arial"/>
      <family val="2"/>
    </font>
    <font>
      <b/>
      <sz val="8"/>
      <name val="Arial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1"/>
      <name val="¹ÙÅÁÃ¼"/>
      <family val="3"/>
      <charset val="129"/>
    </font>
    <font>
      <sz val="8"/>
      <name val="¹UAAA¼"/>
      <family val="3"/>
      <charset val="129"/>
    </font>
    <font>
      <sz val="8"/>
      <name val="¹ÙÅÁÃ¼"/>
      <family val="1"/>
      <charset val="129"/>
    </font>
    <font>
      <sz val="10"/>
      <name val="µ¸¿ò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μ¸¿oA¼"/>
      <family val="1"/>
      <charset val="129"/>
    </font>
    <font>
      <sz val="10"/>
      <name val="¹ÙÅÁÃ¼"/>
      <family val="1"/>
      <charset val="129"/>
    </font>
    <font>
      <sz val="10"/>
      <color indexed="8"/>
      <name val="Arial"/>
      <family val="2"/>
    </font>
    <font>
      <sz val="9"/>
      <name val="Times New Roman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sz val="10"/>
      <color indexed="9"/>
      <name val="Arial"/>
      <family val="2"/>
    </font>
    <font>
      <sz val="12"/>
      <name val="Arial MT"/>
      <family val="2"/>
    </font>
    <font>
      <sz val="10"/>
      <color indexed="24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sz val="8"/>
      <name val="Arial"/>
      <family val="2"/>
    </font>
    <font>
      <b/>
      <sz val="11"/>
      <color indexed="8"/>
      <name val="돋움"/>
      <family val="3"/>
      <charset val="129"/>
    </font>
    <font>
      <sz val="10"/>
      <color indexed="16"/>
      <name val="MS Serif"/>
      <family val="1"/>
    </font>
    <font>
      <i/>
      <sz val="11"/>
      <color indexed="23"/>
      <name val="맑은 고딕"/>
      <family val="3"/>
    </font>
    <font>
      <sz val="12"/>
      <color indexed="24"/>
      <name val="Arial"/>
      <family val="2"/>
    </font>
    <font>
      <i/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1"/>
      <color indexed="17"/>
      <name val="맑은 고딕"/>
      <family val="3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b/>
      <sz val="18"/>
      <color indexed="24"/>
      <name val="Arial"/>
      <family val="2"/>
    </font>
    <font>
      <b/>
      <sz val="18"/>
      <name val="Arial"/>
      <family val="2"/>
    </font>
    <font>
      <b/>
      <sz val="12"/>
      <color indexed="24"/>
      <name val="Arial"/>
      <family val="2"/>
    </font>
    <font>
      <b/>
      <i/>
      <sz val="12"/>
      <color indexed="16"/>
      <name val="Times New Roman"/>
      <family val="1"/>
    </font>
    <font>
      <sz val="10"/>
      <name val="Univers (WN)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i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sz val="12"/>
      <name val="Helv"/>
      <family val="2"/>
    </font>
    <font>
      <sz val="12"/>
      <name val="굴림"/>
      <family val="3"/>
      <charset val="129"/>
    </font>
    <font>
      <sz val="1"/>
      <color indexed="18"/>
      <name val="Courier"/>
      <family val="3"/>
    </font>
    <font>
      <b/>
      <sz val="11"/>
      <color indexed="63"/>
      <name val="맑은 고딕"/>
      <family val="3"/>
    </font>
    <font>
      <b/>
      <sz val="12"/>
      <name val="Book Antiqua"/>
      <family val="1"/>
    </font>
    <font>
      <b/>
      <sz val="16"/>
      <name val="Times New Roman"/>
      <family val="1"/>
    </font>
    <font>
      <sz val="8"/>
      <name val="Helv"/>
      <family val="2"/>
    </font>
    <font>
      <b/>
      <sz val="12"/>
      <color indexed="16"/>
      <name val="Arial"/>
      <family val="2"/>
    </font>
    <font>
      <b/>
      <sz val="18"/>
      <color indexed="56"/>
      <name val="맑은 고딕"/>
      <family val="3"/>
      <charset val="129"/>
    </font>
    <font>
      <sz val="9"/>
      <name val="돋움"/>
      <family val="3"/>
      <charset val="129"/>
    </font>
    <font>
      <b/>
      <sz val="16"/>
      <name val="돋움"/>
      <family val="3"/>
      <charset val="129"/>
    </font>
    <font>
      <b/>
      <sz val="8"/>
      <name val="Times New Roman"/>
      <family val="1"/>
    </font>
    <font>
      <b/>
      <i/>
      <sz val="14"/>
      <name val="Arial"/>
      <family val="2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sz val="18"/>
      <color indexed="56"/>
      <name val="맑은 고딕"/>
      <family val="3"/>
    </font>
    <font>
      <b/>
      <sz val="24"/>
      <name val="Arial"/>
      <family val="2"/>
    </font>
    <font>
      <b/>
      <sz val="14"/>
      <name val="Arial"/>
      <family val="2"/>
    </font>
    <font>
      <b/>
      <sz val="8"/>
      <color indexed="32"/>
      <name val="Arial"/>
      <family val="2"/>
    </font>
    <font>
      <sz val="11"/>
      <color indexed="10"/>
      <name val="맑은 고딕"/>
      <family val="3"/>
    </font>
    <font>
      <sz val="10"/>
      <name val="굴림"/>
      <family val="3"/>
      <charset val="129"/>
    </font>
    <font>
      <u/>
      <sz val="10"/>
      <color indexed="36"/>
      <name val="Arial"/>
      <family val="2"/>
    </font>
    <font>
      <u/>
      <sz val="11"/>
      <color indexed="12"/>
      <name val="ＭＳ Ｐゴシック"/>
      <family val="2"/>
      <charset val="129"/>
    </font>
    <font>
      <i/>
      <outline/>
      <shadow/>
      <u/>
      <sz val="1"/>
      <color indexed="24"/>
      <name val="Courier"/>
      <family val="3"/>
    </font>
    <font>
      <sz val="10"/>
      <name val="바탕"/>
      <family val="1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명조"/>
      <family val="3"/>
      <charset val="129"/>
    </font>
    <font>
      <sz val="11"/>
      <name val="돋움체"/>
      <family val="3"/>
      <charset val="129"/>
    </font>
    <font>
      <sz val="11"/>
      <name val="HY신명조"/>
      <family val="1"/>
      <charset val="129"/>
    </font>
    <font>
      <sz val="12"/>
      <name val="Courier"/>
      <family val="3"/>
    </font>
    <font>
      <sz val="9.5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name val="굴림"/>
      <family val="3"/>
      <charset val="129"/>
    </font>
    <font>
      <b/>
      <sz val="14"/>
      <color indexed="12"/>
      <name val="바탕체"/>
      <family val="1"/>
      <charset val="129"/>
    </font>
    <font>
      <sz val="14"/>
      <name val="뼥?ⓒ"/>
      <family val="3"/>
      <charset val="129"/>
    </font>
    <font>
      <sz val="10"/>
      <color indexed="12"/>
      <name val="돋움"/>
      <family val="3"/>
      <charset val="129"/>
    </font>
    <font>
      <sz val="11"/>
      <name val="뼻뮝"/>
      <family val="1"/>
      <charset val="129"/>
    </font>
    <font>
      <sz val="11"/>
      <color indexed="60"/>
      <name val="맑은 고딕"/>
      <family val="3"/>
      <charset val="129"/>
    </font>
    <font>
      <sz val="9"/>
      <name val="MS Sans Serif"/>
      <family val="2"/>
    </font>
    <font>
      <sz val="10"/>
      <name val="굃굍 굊긕긘긞긏"/>
      <family val="1"/>
      <charset val="129"/>
    </font>
    <font>
      <sz val="10"/>
      <color indexed="10"/>
      <name val="돋움체"/>
      <family val="3"/>
      <charset val="129"/>
    </font>
    <font>
      <sz val="12"/>
      <name val="宋体"/>
      <family val="3"/>
      <charset val="129"/>
    </font>
    <font>
      <sz val="9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name val="돋움체"/>
      <family val="3"/>
      <charset val="129"/>
    </font>
    <font>
      <b/>
      <sz val="11"/>
      <color indexed="10"/>
      <name val="굴림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0"/>
      <name val="HY견고딕"/>
      <family val="1"/>
      <charset val="129"/>
    </font>
    <font>
      <b/>
      <sz val="12"/>
      <color indexed="16"/>
      <name val="굴림체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Arial"/>
      <family val="2"/>
    </font>
    <font>
      <sz val="10"/>
      <color indexed="8"/>
      <name val="돋움체"/>
      <family val="3"/>
      <charset val="129"/>
    </font>
    <font>
      <sz val="9"/>
      <color indexed="8"/>
      <name val="맑은 고딕"/>
      <family val="3"/>
      <charset val="129"/>
    </font>
    <font>
      <sz val="11"/>
      <name val="새굴림"/>
      <family val="1"/>
      <charset val="129"/>
    </font>
    <font>
      <sz val="7"/>
      <color indexed="8"/>
      <name val="굴림체"/>
      <family val="2"/>
      <charset val="1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sz val="11"/>
      <color indexed="52"/>
      <name val="맑은 고딕"/>
      <family val="3"/>
      <charset val="129"/>
    </font>
    <font>
      <u/>
      <sz val="7.2"/>
      <color indexed="36"/>
      <name val="바탕체"/>
      <family val="1"/>
      <charset val="129"/>
    </font>
    <font>
      <u/>
      <sz val="11"/>
      <color indexed="20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2"/>
      <name val="明朝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새굴림"/>
      <family val="1"/>
      <charset val="129"/>
    </font>
    <font>
      <sz val="8"/>
      <color indexed="10"/>
      <name val="돋움체"/>
      <family val="3"/>
      <charset val="129"/>
    </font>
    <font>
      <b/>
      <u/>
      <sz val="14"/>
      <name val="굴림체"/>
      <family val="3"/>
      <charset val="129"/>
    </font>
    <font>
      <b/>
      <sz val="12"/>
      <name val="돋움"/>
      <family val="3"/>
      <charset val="129"/>
    </font>
    <font>
      <sz val="11"/>
      <name val="明朝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color indexed="8"/>
      <name val="굴림체"/>
      <family val="3"/>
      <charset val="129"/>
    </font>
    <font>
      <sz val="7"/>
      <color indexed="8"/>
      <name val="굴림체"/>
      <family val="3"/>
      <charset val="129"/>
    </font>
    <font>
      <sz val="9"/>
      <color indexed="8"/>
      <name val="굴림체"/>
      <family val="2"/>
      <charset val="129"/>
    </font>
    <font>
      <sz val="9"/>
      <color theme="1"/>
      <name val="Arial"/>
      <family val="2"/>
    </font>
    <font>
      <sz val="11"/>
      <color theme="1"/>
      <name val="돋움"/>
      <family val="3"/>
      <charset val="129"/>
    </font>
    <font>
      <sz val="11"/>
      <name val="맑은 고딕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가는으뜸체"/>
      <family val="1"/>
      <charset val="129"/>
    </font>
    <font>
      <sz val="9"/>
      <color theme="1"/>
      <name val="맑은 고딕"/>
      <family val="3"/>
      <charset val="129"/>
    </font>
    <font>
      <sz val="12"/>
      <name val="ＭＳ ゴシック"/>
      <family val="3"/>
      <charset val="129"/>
    </font>
    <font>
      <u/>
      <sz val="11"/>
      <color indexed="12"/>
      <name val="돋움"/>
      <family val="3"/>
      <charset val="129"/>
    </font>
    <font>
      <b/>
      <sz val="9"/>
      <color indexed="8"/>
      <name val="굴림체"/>
      <family val="3"/>
      <charset val="129"/>
    </font>
    <font>
      <b/>
      <sz val="9"/>
      <name val="굴림체"/>
      <family val="3"/>
      <charset val="129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8"/>
      <name val="맑은 고딕"/>
      <family val="3"/>
      <charset val="129"/>
    </font>
    <font>
      <b/>
      <sz val="18"/>
      <color theme="0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22"/>
      <name val="함초롬바탕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color indexed="8"/>
      <name val="굴림"/>
      <family val="2"/>
      <charset val="129"/>
    </font>
    <font>
      <sz val="11"/>
      <name val="맑은 고딕"/>
      <family val="3"/>
      <charset val="129"/>
      <scheme val="minor"/>
    </font>
    <font>
      <i/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6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30"/>
        <bgColor indexed="30"/>
      </patternFill>
    </fill>
    <fill>
      <patternFill patternType="solid">
        <fgColor indexed="10"/>
      </patternFill>
    </fill>
    <fill>
      <patternFill patternType="solid">
        <fgColor indexed="45"/>
        <bgColor indexed="45"/>
      </patternFill>
    </fill>
    <fill>
      <patternFill patternType="solid">
        <fgColor indexed="29"/>
        <bgColor indexed="29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11"/>
        <bgColor indexed="11"/>
      </patternFill>
    </fill>
    <fill>
      <patternFill patternType="solid">
        <fgColor indexed="46"/>
        <bgColor indexed="46"/>
      </patternFill>
    </fill>
    <fill>
      <patternFill patternType="solid">
        <fgColor indexed="36"/>
        <b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lightUp">
        <fgColor indexed="9"/>
        <bgColor indexed="57"/>
      </patternFill>
    </fill>
    <fill>
      <patternFill patternType="solid">
        <fgColor indexed="16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41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8"/>
      </patternFill>
    </fill>
    <fill>
      <patternFill patternType="solid">
        <fgColor indexed="2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theme="0"/>
        <bgColor indexed="9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0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043">
    <xf numFmtId="0" fontId="0" fillId="0" borderId="0"/>
    <xf numFmtId="0" fontId="6" fillId="0" borderId="0"/>
    <xf numFmtId="0" fontId="11" fillId="0" borderId="0"/>
    <xf numFmtId="0" fontId="12" fillId="0" borderId="0">
      <protection locked="0"/>
    </xf>
    <xf numFmtId="183" fontId="12" fillId="0" borderId="0" applyFill="0" applyBorder="0" applyProtection="0"/>
    <xf numFmtId="0" fontId="13" fillId="0" borderId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6" fillId="0" borderId="0" applyFont="0" applyFill="0" applyBorder="0" applyAlignment="0" applyProtection="0"/>
    <xf numFmtId="0" fontId="15" fillId="0" borderId="0"/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7" fillId="0" borderId="0">
      <alignment vertical="center"/>
    </xf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24" fontId="16" fillId="0" borderId="0" applyFont="0" applyFill="0" applyBorder="0" applyAlignment="0" applyProtection="0"/>
    <xf numFmtId="185" fontId="12" fillId="0" borderId="0" applyNumberFormat="0" applyFont="0" applyFill="0" applyBorder="0" applyAlignment="0" applyProtection="0"/>
    <xf numFmtId="186" fontId="12" fillId="0" borderId="0" applyNumberFormat="0" applyFont="0" applyFill="0" applyBorder="0" applyAlignment="0" applyProtection="0"/>
    <xf numFmtId="185" fontId="12" fillId="0" borderId="0" applyNumberFormat="0" applyFont="0" applyFill="0" applyBorder="0" applyAlignment="0" applyProtection="0"/>
    <xf numFmtId="186" fontId="12" fillId="0" borderId="0" applyNumberFormat="0" applyFont="0" applyFill="0" applyBorder="0" applyAlignment="0" applyProtection="0"/>
    <xf numFmtId="187" fontId="6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0" fontId="20" fillId="0" borderId="0">
      <alignment vertical="center"/>
    </xf>
    <xf numFmtId="0" fontId="15" fillId="0" borderId="0">
      <alignment vertical="center"/>
    </xf>
    <xf numFmtId="38" fontId="21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15" fillId="0" borderId="0"/>
    <xf numFmtId="189" fontId="14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0" fontId="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6" fillId="0" borderId="0"/>
    <xf numFmtId="0" fontId="19" fillId="0" borderId="0"/>
    <xf numFmtId="0" fontId="22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2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184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1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12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24" fillId="0" borderId="0" applyFont="0" applyFill="0" applyBorder="0" applyAlignment="0" applyProtection="0"/>
    <xf numFmtId="0" fontId="19" fillId="0" borderId="0"/>
    <xf numFmtId="0" fontId="1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2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2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12" fillId="0" borderId="0"/>
    <xf numFmtId="0" fontId="6" fillId="0" borderId="0" applyFont="0" applyFill="0" applyBorder="0" applyAlignment="0" applyProtection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22" fillId="0" borderId="0"/>
    <xf numFmtId="0" fontId="19" fillId="0" borderId="0"/>
    <xf numFmtId="0" fontId="6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22" fillId="0" borderId="0"/>
    <xf numFmtId="0" fontId="14" fillId="0" borderId="0"/>
    <xf numFmtId="0" fontId="12" fillId="0" borderId="0"/>
    <xf numFmtId="0" fontId="21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4" fillId="0" borderId="0"/>
    <xf numFmtId="0" fontId="8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21" fillId="0" borderId="0"/>
    <xf numFmtId="0" fontId="12" fillId="0" borderId="0"/>
    <xf numFmtId="0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2" fillId="0" borderId="0"/>
    <xf numFmtId="0" fontId="21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1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19" fillId="0" borderId="0"/>
    <xf numFmtId="0" fontId="6" fillId="0" borderId="0"/>
    <xf numFmtId="0" fontId="6" fillId="0" borderId="0"/>
    <xf numFmtId="9" fontId="24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4" fillId="0" borderId="0"/>
    <xf numFmtId="0" fontId="14" fillId="0" borderId="0"/>
    <xf numFmtId="0" fontId="21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1" fillId="0" borderId="0"/>
    <xf numFmtId="0" fontId="12" fillId="0" borderId="0"/>
    <xf numFmtId="0" fontId="6" fillId="0" borderId="0"/>
    <xf numFmtId="0" fontId="23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22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0" fillId="0" borderId="0" applyFont="0" applyFill="0" applyBorder="0" applyAlignment="0" applyProtection="0"/>
    <xf numFmtId="0" fontId="12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/>
    <xf numFmtId="0" fontId="22" fillId="0" borderId="0"/>
    <xf numFmtId="0" fontId="6" fillId="0" borderId="0"/>
    <xf numFmtId="0" fontId="8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6" fillId="0" borderId="0"/>
    <xf numFmtId="0" fontId="2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24" fillId="0" borderId="0" applyFont="0" applyFill="0" applyBorder="0" applyAlignment="0" applyProtection="0"/>
    <xf numFmtId="0" fontId="12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1" fillId="0" borderId="0"/>
    <xf numFmtId="0" fontId="12" fillId="0" borderId="0"/>
    <xf numFmtId="0" fontId="6" fillId="0" borderId="0"/>
    <xf numFmtId="0" fontId="16" fillId="0" borderId="0"/>
    <xf numFmtId="0" fontId="14" fillId="0" borderId="0"/>
    <xf numFmtId="0" fontId="22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22" fillId="0" borderId="0"/>
    <xf numFmtId="0" fontId="12" fillId="0" borderId="0"/>
    <xf numFmtId="0" fontId="12" fillId="0" borderId="0"/>
    <xf numFmtId="0" fontId="6" fillId="0" borderId="0"/>
    <xf numFmtId="0" fontId="14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21" fillId="0" borderId="0"/>
    <xf numFmtId="0" fontId="12" fillId="0" borderId="0"/>
    <xf numFmtId="0" fontId="22" fillId="0" borderId="0"/>
    <xf numFmtId="0" fontId="1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6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21" fillId="0" borderId="0"/>
    <xf numFmtId="0" fontId="12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8" fillId="0" borderId="0" applyFont="0" applyFill="0" applyBorder="0" applyAlignment="0" applyProtection="0"/>
    <xf numFmtId="0" fontId="2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/>
    <xf numFmtId="0" fontId="16" fillId="0" borderId="0"/>
    <xf numFmtId="0" fontId="14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8" fillId="0" borderId="0" applyFont="0" applyFill="0" applyBorder="0" applyAlignment="0" applyProtection="0"/>
    <xf numFmtId="0" fontId="12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8" fillId="0" borderId="0"/>
    <xf numFmtId="0" fontId="14" fillId="0" borderId="0"/>
    <xf numFmtId="0" fontId="6" fillId="0" borderId="0"/>
    <xf numFmtId="0" fontId="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6" fillId="0" borderId="0"/>
    <xf numFmtId="0" fontId="14" fillId="0" borderId="0"/>
    <xf numFmtId="0" fontId="19" fillId="0" borderId="0"/>
    <xf numFmtId="0" fontId="19" fillId="0" borderId="0"/>
    <xf numFmtId="0" fontId="22" fillId="0" borderId="0"/>
    <xf numFmtId="0" fontId="12" fillId="0" borderId="0"/>
    <xf numFmtId="0" fontId="14" fillId="0" borderId="0"/>
    <xf numFmtId="0" fontId="14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1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8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191" fontId="19" fillId="0" borderId="0">
      <protection locked="0"/>
    </xf>
    <xf numFmtId="192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1" fillId="0" borderId="0"/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9" fontId="6" fillId="8" borderId="0"/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91" fontId="19" fillId="0" borderId="0">
      <protection locked="0"/>
    </xf>
    <xf numFmtId="196" fontId="32" fillId="0" borderId="0">
      <protection locked="0"/>
    </xf>
    <xf numFmtId="197" fontId="19" fillId="0" borderId="0">
      <protection locked="0"/>
    </xf>
    <xf numFmtId="198" fontId="32" fillId="0" borderId="0">
      <protection locked="0"/>
    </xf>
    <xf numFmtId="196" fontId="32" fillId="0" borderId="0">
      <protection locked="0"/>
    </xf>
    <xf numFmtId="196" fontId="33" fillId="0" borderId="0">
      <protection locked="0"/>
    </xf>
    <xf numFmtId="191" fontId="19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0" fontId="27" fillId="0" borderId="0" applyFont="0" applyFill="0" applyBorder="0" applyAlignment="0" applyProtection="0"/>
    <xf numFmtId="199" fontId="37" fillId="0" borderId="13" applyBorder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2" fontId="19" fillId="0" borderId="0">
      <alignment vertical="center"/>
    </xf>
    <xf numFmtId="199" fontId="37" fillId="0" borderId="13" applyBorder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3" fontId="38" fillId="0" borderId="0">
      <alignment vertical="center"/>
    </xf>
    <xf numFmtId="0" fontId="39" fillId="0" borderId="14"/>
    <xf numFmtId="0" fontId="40" fillId="0" borderId="14"/>
    <xf numFmtId="204" fontId="41" fillId="0" borderId="0">
      <alignment vertical="center"/>
    </xf>
    <xf numFmtId="3" fontId="42" fillId="0" borderId="15">
      <alignment horizontal="right" vertical="center"/>
    </xf>
    <xf numFmtId="204" fontId="41" fillId="0" borderId="0">
      <alignment vertical="center"/>
    </xf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3" fontId="42" fillId="0" borderId="15">
      <alignment horizontal="right" vertical="center"/>
    </xf>
    <xf numFmtId="0" fontId="43" fillId="0" borderId="0">
      <alignment horizontal="center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0" fontId="43" fillId="0" borderId="0">
      <alignment horizontal="center" vertical="center"/>
    </xf>
    <xf numFmtId="0" fontId="43" fillId="0" borderId="0">
      <alignment horizontal="center" vertical="center"/>
    </xf>
    <xf numFmtId="3" fontId="42" fillId="0" borderId="15">
      <alignment horizontal="right" vertical="center"/>
    </xf>
    <xf numFmtId="41" fontId="12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8" fontId="44" fillId="0" borderId="0">
      <alignment horizontal="center" vertical="center"/>
    </xf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0" fontId="15" fillId="0" borderId="0"/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209" fontId="45" fillId="0" borderId="0">
      <alignment vertical="center"/>
    </xf>
    <xf numFmtId="0" fontId="19" fillId="0" borderId="0"/>
    <xf numFmtId="0" fontId="6" fillId="0" borderId="0" applyNumberFormat="0" applyFill="0" applyBorder="0" applyAlignment="0" applyProtection="0"/>
    <xf numFmtId="210" fontId="12" fillId="0" borderId="0">
      <protection locked="0"/>
    </xf>
    <xf numFmtId="192" fontId="46" fillId="0" borderId="0">
      <protection locked="0"/>
    </xf>
    <xf numFmtId="199" fontId="47" fillId="0" borderId="0" applyFont="0" applyFill="0" applyBorder="0" applyAlignment="0" applyProtection="0"/>
    <xf numFmtId="2" fontId="42" fillId="0" borderId="15">
      <alignment horizontal="right" vertical="center"/>
    </xf>
    <xf numFmtId="0" fontId="12" fillId="0" borderId="16">
      <alignment horizont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209" fontId="45" fillId="0" borderId="0">
      <alignment vertical="center"/>
    </xf>
    <xf numFmtId="191" fontId="19" fillId="0" borderId="0">
      <protection locked="0"/>
    </xf>
    <xf numFmtId="192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43" fillId="0" borderId="0" applyFont="0" applyFill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9" fontId="12" fillId="0" borderId="0">
      <protection locked="0"/>
    </xf>
    <xf numFmtId="0" fontId="51" fillId="19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12" fillId="0" borderId="0"/>
    <xf numFmtId="0" fontId="6" fillId="0" borderId="0" applyFont="0" applyFill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5" fillId="0" borderId="0" applyNumberFormat="0" applyFont="0" applyBorder="0" applyAlignment="0">
      <alignment vertical="center"/>
    </xf>
    <xf numFmtId="0" fontId="43" fillId="0" borderId="17" applyProtection="0">
      <alignment horizontal="left" vertical="center" wrapText="1"/>
    </xf>
    <xf numFmtId="0" fontId="51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56" fillId="26" borderId="0" applyNumberFormat="0" applyBorder="0" applyAlignment="0" applyProtection="0"/>
    <xf numFmtId="0" fontId="51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56" fillId="29" borderId="0" applyNumberFormat="0" applyBorder="0" applyAlignment="0" applyProtection="0"/>
    <xf numFmtId="0" fontId="51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56" fillId="32" borderId="0" applyNumberFormat="0" applyBorder="0" applyAlignment="0" applyProtection="0"/>
    <xf numFmtId="0" fontId="51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56" fillId="34" borderId="0" applyNumberFormat="0" applyBorder="0" applyAlignment="0" applyProtection="0"/>
    <xf numFmtId="0" fontId="51" fillId="21" borderId="0" applyNumberFormat="0" applyBorder="0" applyAlignment="0" applyProtection="0">
      <alignment vertical="center"/>
    </xf>
    <xf numFmtId="0" fontId="9" fillId="35" borderId="0" applyNumberFormat="0" applyBorder="0" applyAlignment="0" applyProtection="0"/>
    <xf numFmtId="0" fontId="9" fillId="25" borderId="0" applyNumberFormat="0" applyBorder="0" applyAlignment="0" applyProtection="0"/>
    <xf numFmtId="0" fontId="56" fillId="36" borderId="0" applyNumberFormat="0" applyBorder="0" applyAlignment="0" applyProtection="0"/>
    <xf numFmtId="0" fontId="51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56" fillId="40" borderId="0" applyNumberFormat="0" applyBorder="0" applyAlignment="0" applyProtection="0"/>
    <xf numFmtId="210" fontId="12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210" fontId="12" fillId="0" borderId="0">
      <protection locked="0"/>
    </xf>
    <xf numFmtId="192" fontId="46" fillId="0" borderId="0">
      <protection locked="0"/>
    </xf>
    <xf numFmtId="211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9" fillId="0" borderId="0" applyFont="0" applyFill="0" applyBorder="0" applyAlignment="0" applyProtection="0"/>
    <xf numFmtId="213" fontId="60" fillId="0" borderId="0" applyFont="0" applyFill="0" applyBorder="0" applyAlignment="0" applyProtection="0"/>
    <xf numFmtId="212" fontId="61" fillId="0" borderId="0" applyFont="0" applyFill="0" applyBorder="0" applyAlignment="0" applyProtection="0"/>
    <xf numFmtId="212" fontId="33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14" fontId="33" fillId="0" borderId="0" applyFont="0" applyFill="0" applyBorder="0" applyAlignment="0" applyProtection="0"/>
    <xf numFmtId="208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212" fontId="57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46" fillId="0" borderId="0">
      <protection locked="0"/>
    </xf>
    <xf numFmtId="215" fontId="32" fillId="0" borderId="0" applyFont="0" applyFill="0" applyBorder="0" applyAlignment="0" applyProtection="0"/>
    <xf numFmtId="215" fontId="33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37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0" fontId="19" fillId="0" borderId="0">
      <protection locked="0"/>
    </xf>
    <xf numFmtId="217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9" fillId="0" borderId="0" applyFont="0" applyFill="0" applyBorder="0" applyAlignment="0" applyProtection="0"/>
    <xf numFmtId="219" fontId="60" fillId="0" borderId="0" applyFont="0" applyFill="0" applyBorder="0" applyAlignment="0" applyProtection="0"/>
    <xf numFmtId="218" fontId="61" fillId="0" borderId="0" applyFont="0" applyFill="0" applyBorder="0" applyAlignment="0" applyProtection="0"/>
    <xf numFmtId="218" fontId="33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0" fontId="33" fillId="0" borderId="0" applyFont="0" applyFill="0" applyBorder="0" applyAlignment="0" applyProtection="0"/>
    <xf numFmtId="182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218" fontId="57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46" fillId="0" borderId="0">
      <protection locked="0"/>
    </xf>
    <xf numFmtId="221" fontId="32" fillId="0" borderId="0" applyFont="0" applyFill="0" applyBorder="0" applyAlignment="0" applyProtection="0"/>
    <xf numFmtId="221" fontId="33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37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192" fontId="30" fillId="0" borderId="0">
      <protection locked="0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91" fontId="19" fillId="0" borderId="0">
      <protection locked="0"/>
    </xf>
    <xf numFmtId="223" fontId="19" fillId="0" borderId="0">
      <protection locked="0"/>
    </xf>
    <xf numFmtId="188" fontId="32" fillId="0" borderId="0">
      <protection locked="0"/>
    </xf>
    <xf numFmtId="224" fontId="32" fillId="0" borderId="0">
      <protection locked="0"/>
    </xf>
    <xf numFmtId="0" fontId="16" fillId="0" borderId="0"/>
    <xf numFmtId="0" fontId="32" fillId="0" borderId="0"/>
    <xf numFmtId="0" fontId="64" fillId="0" borderId="0">
      <alignment horizontal="center" wrapText="1"/>
      <protection locked="0"/>
    </xf>
    <xf numFmtId="210" fontId="12" fillId="0" borderId="0">
      <protection locked="0"/>
    </xf>
    <xf numFmtId="192" fontId="46" fillId="0" borderId="0">
      <protection locked="0"/>
    </xf>
    <xf numFmtId="210" fontId="12" fillId="0" borderId="0">
      <protection locked="0"/>
    </xf>
    <xf numFmtId="192" fontId="46" fillId="0" borderId="0">
      <protection locked="0"/>
    </xf>
    <xf numFmtId="217" fontId="65" fillId="0" borderId="0" applyFont="0" applyFill="0" applyBorder="0" applyAlignment="0" applyProtection="0"/>
    <xf numFmtId="41" fontId="57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59" fillId="0" borderId="0" applyFont="0" applyFill="0" applyBorder="0" applyAlignment="0" applyProtection="0"/>
    <xf numFmtId="38" fontId="60" fillId="0" borderId="0" applyFont="0" applyFill="0" applyBorder="0" applyAlignment="0" applyProtection="0"/>
    <xf numFmtId="199" fontId="61" fillId="0" borderId="0" applyFont="0" applyFill="0" applyBorder="0" applyAlignment="0" applyProtection="0"/>
    <xf numFmtId="199" fontId="33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33" fillId="0" borderId="0" applyFont="0" applyFill="0" applyBorder="0" applyAlignment="0" applyProtection="0"/>
    <xf numFmtId="226" fontId="1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199" fontId="57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92" fontId="46" fillId="0" borderId="0">
      <protection locked="0"/>
    </xf>
    <xf numFmtId="37" fontId="32" fillId="0" borderId="0" applyFont="0" applyFill="0" applyBorder="0" applyAlignment="0" applyProtection="0"/>
    <xf numFmtId="41" fontId="57" fillId="0" borderId="0" applyFont="0" applyFill="0" applyBorder="0" applyAlignment="0" applyProtection="0"/>
    <xf numFmtId="227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9" fillId="0" borderId="0" applyFont="0" applyFill="0" applyBorder="0" applyAlignment="0" applyProtection="0"/>
    <xf numFmtId="40" fontId="60" fillId="0" borderId="0" applyFont="0" applyFill="0" applyBorder="0" applyAlignment="0" applyProtection="0"/>
    <xf numFmtId="184" fontId="61" fillId="0" borderId="0" applyFont="0" applyFill="0" applyBorder="0" applyAlignment="0" applyProtection="0"/>
    <xf numFmtId="184" fontId="33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8" fontId="33" fillId="0" borderId="0" applyFont="0" applyFill="0" applyBorder="0" applyAlignment="0" applyProtection="0"/>
    <xf numFmtId="229" fontId="1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46" fillId="0" borderId="0">
      <protection locked="0"/>
    </xf>
    <xf numFmtId="37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4" fontId="30" fillId="0" borderId="0">
      <protection locked="0"/>
    </xf>
    <xf numFmtId="23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2" fontId="29" fillId="0" borderId="0">
      <protection locked="0"/>
    </xf>
    <xf numFmtId="4" fontId="30" fillId="0" borderId="0">
      <protection locked="0"/>
    </xf>
    <xf numFmtId="231" fontId="32" fillId="0" borderId="0">
      <protection locked="0"/>
    </xf>
    <xf numFmtId="232" fontId="32" fillId="0" borderId="0">
      <protection locked="0"/>
    </xf>
    <xf numFmtId="0" fontId="19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" fillId="41" borderId="0" applyBorder="0" applyAlignment="0" applyProtection="0"/>
    <xf numFmtId="0" fontId="67" fillId="10" borderId="0" applyNumberFormat="0" applyBorder="0" applyAlignment="0" applyProtection="0">
      <alignment vertical="center"/>
    </xf>
    <xf numFmtId="0" fontId="19" fillId="0" borderId="0" applyFont="0" applyFill="0" applyBorder="0" applyAlignment="0" applyProtection="0">
      <alignment horizontal="right"/>
    </xf>
    <xf numFmtId="0" fontId="68" fillId="0" borderId="0"/>
    <xf numFmtId="0" fontId="69" fillId="0" borderId="0"/>
    <xf numFmtId="49" fontId="70" fillId="42" borderId="0" applyBorder="0">
      <alignment horizontal="right"/>
    </xf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1" fillId="0" borderId="0"/>
    <xf numFmtId="210" fontId="12" fillId="0" borderId="0">
      <protection locked="0"/>
    </xf>
    <xf numFmtId="192" fontId="46" fillId="0" borderId="0">
      <protection locked="0"/>
    </xf>
    <xf numFmtId="0" fontId="72" fillId="0" borderId="0"/>
    <xf numFmtId="0" fontId="33" fillId="0" borderId="0"/>
    <xf numFmtId="0" fontId="32" fillId="0" borderId="0"/>
    <xf numFmtId="0" fontId="33" fillId="0" borderId="0"/>
    <xf numFmtId="37" fontId="32" fillId="0" borderId="0"/>
    <xf numFmtId="37" fontId="33" fillId="0" borderId="0"/>
    <xf numFmtId="37" fontId="32" fillId="0" borderId="0"/>
    <xf numFmtId="0" fontId="57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57" fillId="0" borderId="0"/>
    <xf numFmtId="0" fontId="59" fillId="0" borderId="0"/>
    <xf numFmtId="0" fontId="33" fillId="0" borderId="0"/>
    <xf numFmtId="0" fontId="63" fillId="0" borderId="0" applyFont="0" applyFill="0" applyBorder="0" applyAlignment="0" applyProtection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71" fillId="0" borderId="0"/>
    <xf numFmtId="0" fontId="71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2" fontId="32" fillId="0" borderId="0"/>
    <xf numFmtId="2" fontId="33" fillId="0" borderId="0"/>
    <xf numFmtId="2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0" fontId="16" fillId="0" borderId="0"/>
    <xf numFmtId="49" fontId="63" fillId="0" borderId="0" applyBorder="0"/>
    <xf numFmtId="37" fontId="33" fillId="0" borderId="0"/>
    <xf numFmtId="37" fontId="32" fillId="0" borderId="0"/>
    <xf numFmtId="0" fontId="73" fillId="0" borderId="0"/>
    <xf numFmtId="0" fontId="32" fillId="0" borderId="0"/>
    <xf numFmtId="0" fontId="74" fillId="0" borderId="0"/>
    <xf numFmtId="37" fontId="32" fillId="0" borderId="0"/>
    <xf numFmtId="37" fontId="33" fillId="0" borderId="0"/>
    <xf numFmtId="0" fontId="75" fillId="0" borderId="0"/>
    <xf numFmtId="0" fontId="76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0" fontId="32" fillId="0" borderId="0"/>
    <xf numFmtId="0" fontId="33" fillId="0" borderId="0"/>
    <xf numFmtId="0" fontId="32" fillId="0" borderId="0"/>
    <xf numFmtId="0" fontId="57" fillId="0" borderId="0"/>
    <xf numFmtId="0" fontId="58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0" fontId="32" fillId="0" borderId="0"/>
    <xf numFmtId="37" fontId="33" fillId="0" borderId="0"/>
    <xf numFmtId="37" fontId="32" fillId="0" borderId="0"/>
    <xf numFmtId="0" fontId="33" fillId="0" borderId="0"/>
    <xf numFmtId="0" fontId="58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54" fillId="0" borderId="0"/>
    <xf numFmtId="0" fontId="32" fillId="0" borderId="0"/>
    <xf numFmtId="0" fontId="77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76" fillId="0" borderId="0"/>
    <xf numFmtId="0" fontId="75" fillId="0" borderId="0"/>
    <xf numFmtId="0" fontId="76" fillId="0" borderId="0"/>
    <xf numFmtId="0" fontId="75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78" fillId="0" borderId="0"/>
    <xf numFmtId="0" fontId="32" fillId="0" borderId="0"/>
    <xf numFmtId="0" fontId="33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57" fillId="0" borderId="0"/>
    <xf numFmtId="0" fontId="58" fillId="0" borderId="0"/>
    <xf numFmtId="0" fontId="80" fillId="0" borderId="0"/>
    <xf numFmtId="0" fontId="81" fillId="0" borderId="0"/>
    <xf numFmtId="0" fontId="6" fillId="0" borderId="0"/>
    <xf numFmtId="0" fontId="82" fillId="0" borderId="0"/>
    <xf numFmtId="0" fontId="83" fillId="0" borderId="0"/>
    <xf numFmtId="0" fontId="84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85" fillId="0" borderId="0"/>
    <xf numFmtId="0" fontId="75" fillId="0" borderId="0"/>
    <xf numFmtId="0" fontId="76" fillId="0" borderId="0"/>
    <xf numFmtId="0" fontId="75" fillId="0" borderId="0"/>
    <xf numFmtId="0" fontId="33" fillId="0" borderId="0"/>
    <xf numFmtId="0" fontId="32" fillId="0" borderId="0"/>
    <xf numFmtId="0" fontId="57" fillId="0" borderId="0"/>
    <xf numFmtId="0" fontId="61" fillId="0" borderId="0"/>
    <xf numFmtId="233" fontId="86" fillId="0" borderId="0" applyFill="0" applyBorder="0" applyAlignment="0"/>
    <xf numFmtId="0" fontId="19" fillId="0" borderId="0" applyFill="0" applyBorder="0" applyAlignment="0"/>
    <xf numFmtId="233" fontId="86" fillId="0" borderId="0" applyFill="0" applyBorder="0" applyAlignment="0"/>
    <xf numFmtId="234" fontId="12" fillId="0" borderId="0" applyFill="0" applyBorder="0" applyAlignment="0"/>
    <xf numFmtId="235" fontId="22" fillId="0" borderId="0" applyFill="0" applyBorder="0" applyAlignment="0"/>
    <xf numFmtId="234" fontId="12" fillId="0" borderId="0" applyFill="0" applyBorder="0" applyAlignment="0"/>
    <xf numFmtId="208" fontId="87" fillId="0" borderId="0" applyFill="0" applyBorder="0" applyAlignment="0"/>
    <xf numFmtId="236" fontId="22" fillId="0" borderId="0" applyFill="0" applyBorder="0" applyAlignment="0"/>
    <xf numFmtId="208" fontId="87" fillId="0" borderId="0" applyFill="0" applyBorder="0" applyAlignment="0"/>
    <xf numFmtId="237" fontId="12" fillId="0" borderId="0" applyFill="0" applyBorder="0" applyAlignment="0"/>
    <xf numFmtId="0" fontId="19" fillId="0" borderId="0" applyFill="0" applyBorder="0" applyAlignment="0"/>
    <xf numFmtId="237" fontId="12" fillId="0" borderId="0" applyFill="0" applyBorder="0" applyAlignment="0"/>
    <xf numFmtId="238" fontId="12" fillId="0" borderId="0" applyFill="0" applyBorder="0" applyAlignment="0"/>
    <xf numFmtId="0" fontId="19" fillId="0" borderId="0" applyFill="0" applyBorder="0" applyAlignment="0"/>
    <xf numFmtId="238" fontId="12" fillId="0" borderId="0" applyFill="0" applyBorder="0" applyAlignment="0"/>
    <xf numFmtId="239" fontId="12" fillId="0" borderId="0" applyFill="0" applyBorder="0" applyAlignment="0"/>
    <xf numFmtId="182" fontId="19" fillId="0" borderId="0" applyFill="0" applyBorder="0" applyAlignment="0"/>
    <xf numFmtId="239" fontId="12" fillId="0" borderId="0" applyFill="0" applyBorder="0" applyAlignment="0"/>
    <xf numFmtId="240" fontId="12" fillId="0" borderId="0" applyFill="0" applyBorder="0" applyAlignment="0"/>
    <xf numFmtId="241" fontId="22" fillId="0" borderId="0" applyFill="0" applyBorder="0" applyAlignment="0"/>
    <xf numFmtId="240" fontId="12" fillId="0" borderId="0" applyFill="0" applyBorder="0" applyAlignment="0"/>
    <xf numFmtId="234" fontId="12" fillId="0" borderId="0" applyFill="0" applyBorder="0" applyAlignment="0"/>
    <xf numFmtId="235" fontId="22" fillId="0" borderId="0" applyFill="0" applyBorder="0" applyAlignment="0"/>
    <xf numFmtId="234" fontId="12" fillId="0" borderId="0" applyFill="0" applyBorder="0" applyAlignment="0"/>
    <xf numFmtId="0" fontId="88" fillId="43" borderId="18" applyNumberFormat="0" applyAlignment="0" applyProtection="0">
      <alignment vertical="center"/>
    </xf>
    <xf numFmtId="0" fontId="88" fillId="43" borderId="18" applyNumberFormat="0" applyAlignment="0" applyProtection="0">
      <alignment vertical="center"/>
    </xf>
    <xf numFmtId="0" fontId="89" fillId="0" borderId="0"/>
    <xf numFmtId="0" fontId="6" fillId="0" borderId="0" applyFont="0" applyFill="0" applyBorder="0" applyAlignment="0" applyProtection="0"/>
    <xf numFmtId="0" fontId="90" fillId="44" borderId="19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top"/>
      <protection locked="0"/>
    </xf>
    <xf numFmtId="0" fontId="30" fillId="0" borderId="4">
      <protection locked="0"/>
    </xf>
    <xf numFmtId="191" fontId="19" fillId="0" borderId="4">
      <protection locked="0"/>
    </xf>
    <xf numFmtId="192" fontId="29" fillId="0" borderId="4">
      <protection locked="0"/>
    </xf>
    <xf numFmtId="0" fontId="30" fillId="0" borderId="4">
      <protection locked="0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92" fillId="46" borderId="10">
      <alignment horizontal="center" wrapText="1"/>
    </xf>
    <xf numFmtId="0" fontId="93" fillId="47" borderId="20" applyNumberFormat="0" applyBorder="0" applyAlignment="0">
      <alignment horizontal="left" wrapText="1"/>
    </xf>
    <xf numFmtId="199" fontId="47" fillId="0" borderId="0" applyFont="0" applyFill="0" applyBorder="0" applyAlignment="0" applyProtection="0"/>
    <xf numFmtId="0" fontId="12" fillId="0" borderId="0">
      <protection locked="0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38" fontId="6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38" fontId="6" fillId="0" borderId="0" applyFont="0" applyFill="0" applyBorder="0" applyAlignment="0" applyProtection="0"/>
    <xf numFmtId="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6" fillId="0" borderId="0" applyFont="0" applyFill="0" applyBorder="0" applyAlignment="0" applyProtection="0"/>
    <xf numFmtId="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0" fontId="6" fillId="0" borderId="0" applyFont="0" applyFill="0" applyBorder="0" applyAlignment="0" applyProtection="0"/>
    <xf numFmtId="239" fontId="12" fillId="0" borderId="0" applyFont="0" applyFill="0" applyBorder="0" applyAlignment="0" applyProtection="0"/>
    <xf numFmtId="182" fontId="19" fillId="0" borderId="0" applyFont="0" applyFill="0" applyBorder="0" applyAlignment="0" applyProtection="0"/>
    <xf numFmtId="239" fontId="12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192" fontId="2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4" fontId="19" fillId="0" borderId="0"/>
    <xf numFmtId="245" fontId="12" fillId="0" borderId="0"/>
    <xf numFmtId="246" fontId="19" fillId="0" borderId="0"/>
    <xf numFmtId="246" fontId="19" fillId="0" borderId="0"/>
    <xf numFmtId="244" fontId="19" fillId="0" borderId="0"/>
    <xf numFmtId="247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3" fontId="95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95" fillId="0" borderId="0" applyFont="0" applyFill="0" applyBorder="0" applyAlignment="0" applyProtection="0"/>
    <xf numFmtId="248" fontId="15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9" fillId="42" borderId="0"/>
    <xf numFmtId="0" fontId="96" fillId="42" borderId="0" applyNumberFormat="0" applyFill="0" applyBorder="0"/>
    <xf numFmtId="0" fontId="97" fillId="42" borderId="0" applyNumberFormat="0" applyFill="0" applyBorder="0"/>
    <xf numFmtId="0" fontId="98" fillId="42" borderId="0" applyNumberFormat="0" applyFill="0" applyBorder="0"/>
    <xf numFmtId="0" fontId="99" fillId="0" borderId="0" applyNumberFormat="0" applyAlignment="0">
      <alignment horizontal="left"/>
    </xf>
    <xf numFmtId="0" fontId="100" fillId="45" borderId="21" applyFont="0" applyBorder="0">
      <alignment horizontal="centerContinuous" vertical="center"/>
    </xf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0" fontId="1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>
      <protection locked="0"/>
    </xf>
    <xf numFmtId="0" fontId="1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50" fontId="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6" fillId="0" borderId="0" applyFont="0" applyFill="0" applyBorder="0" applyAlignment="0" applyProtection="0"/>
    <xf numFmtId="219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6" fillId="0" borderId="0" applyFont="0" applyFill="0" applyBorder="0" applyAlignment="0" applyProtection="0"/>
    <xf numFmtId="219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51" fontId="19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19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53" fontId="12" fillId="0" borderId="1" applyFill="0" applyBorder="0" applyAlignment="0"/>
    <xf numFmtId="254" fontId="19" fillId="0" borderId="0"/>
    <xf numFmtId="0" fontId="12" fillId="0" borderId="0" applyFont="0" applyFill="0" applyBorder="0" applyAlignment="0" applyProtection="0"/>
    <xf numFmtId="255" fontId="19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184" fontId="19" fillId="0" borderId="0" applyFont="0" applyFill="0" applyBorder="0" applyAlignment="0" applyProtection="0"/>
    <xf numFmtId="256" fontId="6" fillId="0" borderId="0" applyFont="0" applyFill="0" applyBorder="0" applyAlignment="0" applyProtection="0"/>
    <xf numFmtId="255" fontId="19" fillId="0" borderId="0" applyFont="0" applyFill="0" applyBorder="0" applyAlignment="0" applyProtection="0"/>
    <xf numFmtId="0" fontId="6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0" fontId="14" fillId="0" borderId="0"/>
    <xf numFmtId="0" fontId="12" fillId="0" borderId="0"/>
    <xf numFmtId="0" fontId="14" fillId="0" borderId="0"/>
    <xf numFmtId="0" fontId="12" fillId="0" borderId="0"/>
    <xf numFmtId="258" fontId="19" fillId="0" borderId="0"/>
    <xf numFmtId="0" fontId="14" fillId="0" borderId="0"/>
    <xf numFmtId="0" fontId="19" fillId="0" borderId="0"/>
    <xf numFmtId="0" fontId="13" fillId="0" borderId="0"/>
    <xf numFmtId="0" fontId="14" fillId="0" borderId="0"/>
    <xf numFmtId="0" fontId="6" fillId="0" borderId="0"/>
    <xf numFmtId="243" fontId="19" fillId="0" borderId="0">
      <protection locked="0"/>
    </xf>
    <xf numFmtId="0" fontId="6" fillId="0" borderId="0" applyFont="0" applyFill="0" applyBorder="0" applyAlignment="0" applyProtection="0"/>
    <xf numFmtId="243" fontId="19" fillId="0" borderId="0">
      <protection locked="0"/>
    </xf>
    <xf numFmtId="14" fontId="54" fillId="0" borderId="0" applyFill="0" applyBorder="0" applyAlignment="0"/>
    <xf numFmtId="0" fontId="54" fillId="0" borderId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60" fontId="19" fillId="0" borderId="0"/>
    <xf numFmtId="261" fontId="12" fillId="0" borderId="0"/>
    <xf numFmtId="262" fontId="19" fillId="0" borderId="0"/>
    <xf numFmtId="262" fontId="19" fillId="0" borderId="0"/>
    <xf numFmtId="260" fontId="19" fillId="0" borderId="0"/>
    <xf numFmtId="263" fontId="69" fillId="0" borderId="0" applyFill="0" applyBorder="0">
      <alignment horizontal="centerContinuous"/>
    </xf>
    <xf numFmtId="191" fontId="19" fillId="0" borderId="0">
      <protection locked="0"/>
    </xf>
    <xf numFmtId="192" fontId="29" fillId="0" borderId="0">
      <protection locked="0"/>
    </xf>
    <xf numFmtId="191" fontId="19" fillId="0" borderId="0">
      <protection locked="0"/>
    </xf>
    <xf numFmtId="192" fontId="29" fillId="0" borderId="0">
      <protection locked="0"/>
    </xf>
    <xf numFmtId="264" fontId="32" fillId="0" borderId="0">
      <protection locked="0"/>
    </xf>
    <xf numFmtId="265" fontId="19" fillId="0" borderId="0">
      <protection locked="0"/>
    </xf>
    <xf numFmtId="266" fontId="32" fillId="0" borderId="0">
      <protection locked="0"/>
    </xf>
    <xf numFmtId="264" fontId="32" fillId="0" borderId="0">
      <protection locked="0"/>
    </xf>
    <xf numFmtId="264" fontId="33" fillId="0" borderId="0">
      <protection locked="0"/>
    </xf>
    <xf numFmtId="267" fontId="32" fillId="0" borderId="0">
      <protection locked="0"/>
    </xf>
    <xf numFmtId="268" fontId="19" fillId="0" borderId="0">
      <protection locked="0"/>
    </xf>
    <xf numFmtId="269" fontId="32" fillId="0" borderId="0">
      <protection locked="0"/>
    </xf>
    <xf numFmtId="267" fontId="32" fillId="0" borderId="0">
      <protection locked="0"/>
    </xf>
    <xf numFmtId="267" fontId="33" fillId="0" borderId="0">
      <protection locked="0"/>
    </xf>
    <xf numFmtId="0" fontId="6" fillId="0" borderId="0" applyFont="0" applyFill="0" applyBorder="0" applyAlignment="0" applyProtection="0"/>
    <xf numFmtId="0" fontId="102" fillId="48" borderId="0" applyNumberFormat="0" applyBorder="0" applyAlignment="0" applyProtection="0"/>
    <xf numFmtId="0" fontId="102" fillId="49" borderId="0" applyNumberFormat="0" applyBorder="0" applyAlignment="0" applyProtection="0"/>
    <xf numFmtId="0" fontId="102" fillId="50" borderId="0" applyNumberFormat="0" applyBorder="0" applyAlignment="0" applyProtection="0"/>
    <xf numFmtId="270" fontId="3" fillId="0" borderId="0" applyFill="0" applyBorder="0" applyAlignment="0"/>
    <xf numFmtId="252" fontId="3" fillId="0" borderId="0" applyFill="0" applyBorder="0" applyAlignment="0"/>
    <xf numFmtId="270" fontId="3" fillId="0" borderId="0" applyFill="0" applyBorder="0" applyAlignment="0"/>
    <xf numFmtId="271" fontId="3" fillId="0" borderId="0" applyFill="0" applyBorder="0" applyAlignment="0"/>
    <xf numFmtId="252" fontId="3" fillId="0" borderId="0" applyFill="0" applyBorder="0" applyAlignment="0"/>
    <xf numFmtId="0" fontId="103" fillId="0" borderId="0" applyNumberFormat="0" applyAlignment="0">
      <alignment horizontal="left"/>
    </xf>
    <xf numFmtId="272" fontId="19" fillId="0" borderId="0" applyFont="0" applyFill="0" applyBorder="0" applyAlignment="0" applyProtection="0">
      <alignment vertical="center"/>
    </xf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3" fillId="0" borderId="0" applyFont="0" applyFill="0" applyBorder="0" applyAlignment="0" applyProtection="0">
      <alignment vertical="center"/>
    </xf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>
      <alignment vertical="center"/>
    </xf>
    <xf numFmtId="273" fontId="45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106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106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1" fillId="42" borderId="0"/>
    <xf numFmtId="243" fontId="19" fillId="0" borderId="0">
      <protection locked="0"/>
    </xf>
    <xf numFmtId="2" fontId="6" fillId="0" borderId="0" applyFont="0" applyFill="0" applyBorder="0" applyAlignment="0" applyProtection="0"/>
    <xf numFmtId="243" fontId="19" fillId="0" borderId="0"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275" fontId="12" fillId="0" borderId="0"/>
    <xf numFmtId="0" fontId="12" fillId="0" borderId="0"/>
    <xf numFmtId="0" fontId="12" fillId="0" borderId="0"/>
    <xf numFmtId="0" fontId="108" fillId="11" borderId="0" applyNumberFormat="0" applyBorder="0" applyAlignment="0" applyProtection="0">
      <alignment vertical="center"/>
    </xf>
    <xf numFmtId="38" fontId="101" fillId="42" borderId="0" applyNumberFormat="0" applyBorder="0" applyAlignment="0" applyProtection="0"/>
    <xf numFmtId="38" fontId="101" fillId="41" borderId="0" applyNumberFormat="0" applyBorder="0" applyAlignment="0" applyProtection="0"/>
    <xf numFmtId="3" fontId="13" fillId="0" borderId="24">
      <alignment horizontal="right" vertical="center"/>
    </xf>
    <xf numFmtId="4" fontId="13" fillId="0" borderId="24">
      <alignment horizontal="right" vertical="center"/>
    </xf>
    <xf numFmtId="0" fontId="109" fillId="0" borderId="0" applyAlignment="0">
      <alignment horizontal="right"/>
    </xf>
    <xf numFmtId="0" fontId="110" fillId="0" borderId="0"/>
    <xf numFmtId="0" fontId="111" fillId="0" borderId="0"/>
    <xf numFmtId="0" fontId="112" fillId="0" borderId="0">
      <alignment horizontal="left"/>
    </xf>
    <xf numFmtId="0" fontId="113" fillId="0" borderId="25" applyNumberFormat="0" applyAlignment="0" applyProtection="0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4" fillId="51" borderId="26" applyBorder="0" applyAlignment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42" borderId="0" applyNumberFormat="0" applyFill="0" applyBorder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243" fontId="19" fillId="0" borderId="0">
      <protection locked="0"/>
    </xf>
    <xf numFmtId="0" fontId="12" fillId="0" borderId="0">
      <protection locked="0"/>
    </xf>
    <xf numFmtId="243" fontId="19" fillId="0" borderId="0">
      <protection locked="0"/>
    </xf>
    <xf numFmtId="243" fontId="19" fillId="0" borderId="0">
      <protection locked="0"/>
    </xf>
    <xf numFmtId="0" fontId="12" fillId="0" borderId="0">
      <protection locked="0"/>
    </xf>
    <xf numFmtId="243" fontId="19" fillId="0" borderId="0">
      <protection locked="0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0" fontId="12" fillId="0" borderId="0" applyFont="0" applyFill="0" applyBorder="0" applyAlignment="0" applyProtection="0"/>
    <xf numFmtId="0" fontId="6" fillId="52" borderId="28"/>
    <xf numFmtId="0" fontId="119" fillId="0" borderId="0" applyNumberFormat="0" applyFill="0" applyBorder="0" applyAlignment="0" applyProtection="0"/>
    <xf numFmtId="0" fontId="116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6" fillId="53" borderId="29" applyBorder="0">
      <protection locked="0"/>
    </xf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22" fillId="14" borderId="18" applyNumberFormat="0" applyAlignment="0" applyProtection="0">
      <alignment vertical="center"/>
    </xf>
    <xf numFmtId="249" fontId="101" fillId="46" borderId="0" applyBorder="0">
      <protection locked="0"/>
    </xf>
    <xf numFmtId="15" fontId="101" fillId="46" borderId="0" applyBorder="0">
      <protection locked="0"/>
    </xf>
    <xf numFmtId="49" fontId="101" fillId="46" borderId="0" applyBorder="0">
      <protection locked="0"/>
    </xf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53" borderId="0">
      <alignment horizontal="left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19" fillId="0" borderId="32">
      <protection locked="0"/>
    </xf>
    <xf numFmtId="0" fontId="14" fillId="0" borderId="0" applyNumberFormat="0" applyFont="0" applyFill="0" applyBorder="0" applyProtection="0">
      <alignment horizontal="left" vertical="center"/>
    </xf>
    <xf numFmtId="270" fontId="3" fillId="0" borderId="0" applyFill="0" applyBorder="0" applyAlignment="0"/>
    <xf numFmtId="252" fontId="3" fillId="0" borderId="0" applyFill="0" applyBorder="0" applyAlignment="0"/>
    <xf numFmtId="270" fontId="3" fillId="0" borderId="0" applyFill="0" applyBorder="0" applyAlignment="0"/>
    <xf numFmtId="271" fontId="3" fillId="0" borderId="0" applyFill="0" applyBorder="0" applyAlignment="0"/>
    <xf numFmtId="252" fontId="3" fillId="0" borderId="0" applyFill="0" applyBorder="0" applyAlignment="0"/>
    <xf numFmtId="0" fontId="123" fillId="0" borderId="33" applyNumberFormat="0" applyFill="0" applyAlignment="0" applyProtection="0">
      <alignment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1" fontId="124" fillId="0" borderId="0">
      <alignment horizontal="left"/>
    </xf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5" fillId="0" borderId="32"/>
    <xf numFmtId="282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08" fontId="37" fillId="0" borderId="0">
      <alignment horizontal="centerContinuous" vertical="center"/>
    </xf>
    <xf numFmtId="199" fontId="47" fillId="0" borderId="0" applyFont="0" applyFill="0" applyBorder="0" applyAlignment="0" applyProtection="0"/>
    <xf numFmtId="0" fontId="14" fillId="0" borderId="0"/>
    <xf numFmtId="0" fontId="126" fillId="54" borderId="0" applyNumberFormat="0" applyBorder="0" applyAlignment="0" applyProtection="0">
      <alignment vertical="center"/>
    </xf>
    <xf numFmtId="37" fontId="127" fillId="0" borderId="0"/>
    <xf numFmtId="0" fontId="6" fillId="0" borderId="0" applyNumberFormat="0" applyFill="0" applyBorder="0" applyAlignment="0" applyProtection="0"/>
    <xf numFmtId="284" fontId="19" fillId="0" borderId="0"/>
    <xf numFmtId="0" fontId="128" fillId="0" borderId="0"/>
    <xf numFmtId="0" fontId="12" fillId="0" borderId="0"/>
    <xf numFmtId="285" fontId="129" fillId="0" borderId="0"/>
    <xf numFmtId="286" fontId="12" fillId="0" borderId="0"/>
    <xf numFmtId="284" fontId="19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0" fillId="0" borderId="0"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19" fillId="55" borderId="29" applyNumberFormat="0" applyFont="0" applyAlignment="0" applyProtection="0">
      <alignment vertical="center"/>
    </xf>
    <xf numFmtId="0" fontId="1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34"/>
    <xf numFmtId="0" fontId="6" fillId="0" borderId="0"/>
    <xf numFmtId="184" fontId="45" fillId="0" borderId="0">
      <alignment vertical="center"/>
    </xf>
    <xf numFmtId="0" fontId="131" fillId="43" borderId="35" applyNumberFormat="0" applyAlignment="0" applyProtection="0">
      <alignment vertic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0" fontId="101" fillId="56" borderId="0" applyFill="0" applyBorder="0" applyProtection="0">
      <alignment horizontal="center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12" fillId="0" borderId="0">
      <protection locked="0"/>
    </xf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10" fontId="6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90" fontId="12" fillId="0" borderId="0">
      <protection locked="0"/>
    </xf>
    <xf numFmtId="270" fontId="3" fillId="0" borderId="0" applyFill="0" applyBorder="0" applyAlignment="0"/>
    <xf numFmtId="252" fontId="3" fillId="0" borderId="0" applyFill="0" applyBorder="0" applyAlignment="0"/>
    <xf numFmtId="270" fontId="3" fillId="0" borderId="0" applyFill="0" applyBorder="0" applyAlignment="0"/>
    <xf numFmtId="271" fontId="3" fillId="0" borderId="0" applyFill="0" applyBorder="0" applyAlignment="0"/>
    <xf numFmtId="252" fontId="3" fillId="0" borderId="0" applyFill="0" applyBorder="0" applyAlignment="0"/>
    <xf numFmtId="0" fontId="132" fillId="42" borderId="0" applyNumberFormat="0">
      <alignment vertical="center"/>
    </xf>
    <xf numFmtId="0" fontId="124" fillId="42" borderId="0"/>
    <xf numFmtId="9" fontId="127" fillId="0" borderId="0" applyFont="0" applyFill="0" applyProtection="0"/>
    <xf numFmtId="0" fontId="6" fillId="0" borderId="0"/>
    <xf numFmtId="0" fontId="14" fillId="0" borderId="0"/>
    <xf numFmtId="0" fontId="133" fillId="42" borderId="0"/>
    <xf numFmtId="0" fontId="14" fillId="0" borderId="0"/>
    <xf numFmtId="287" fontId="6" fillId="0" borderId="0"/>
    <xf numFmtId="30" fontId="134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38" fontId="16" fillId="0" borderId="0" applyFont="0" applyFill="0" applyBorder="0" applyAlignment="0" applyProtection="0"/>
    <xf numFmtId="49" fontId="135" fillId="42" borderId="0" applyBorder="0">
      <alignment horizontal="centerContinuous"/>
    </xf>
    <xf numFmtId="184" fontId="6" fillId="0" borderId="0" applyFont="0" applyFill="0" applyBorder="0" applyAlignment="0" applyProtection="0"/>
    <xf numFmtId="291" fontId="45" fillId="0" borderId="0">
      <alignment vertical="center"/>
    </xf>
    <xf numFmtId="0" fontId="136" fillId="0" borderId="0" applyNumberFormat="0" applyFill="0" applyBorder="0" applyAlignment="0" applyProtection="0"/>
    <xf numFmtId="292" fontId="137" fillId="0" borderId="36" applyFont="0" applyFill="0" applyBorder="0" applyAlignment="0" applyProtection="0">
      <alignment horizontal="center" vertical="center"/>
    </xf>
    <xf numFmtId="0" fontId="138" fillId="0" borderId="0">
      <alignment horizontal="centerContinuous"/>
    </xf>
    <xf numFmtId="291" fontId="45" fillId="0" borderId="0">
      <alignment vertical="distributed"/>
    </xf>
    <xf numFmtId="0" fontId="127" fillId="0" borderId="0"/>
    <xf numFmtId="0" fontId="16" fillId="0" borderId="0"/>
    <xf numFmtId="0" fontId="139" fillId="0" borderId="0">
      <alignment horizontal="center" vertical="center"/>
    </xf>
    <xf numFmtId="0" fontId="140" fillId="0" borderId="0"/>
    <xf numFmtId="0" fontId="125" fillId="0" borderId="0"/>
    <xf numFmtId="0" fontId="141" fillId="42" borderId="0" applyProtection="0">
      <alignment horizontal="centerContinuous" vertical="center"/>
      <protection hidden="1"/>
    </xf>
    <xf numFmtId="40" fontId="142" fillId="0" borderId="0" applyBorder="0">
      <alignment horizontal="right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42" fontId="19" fillId="0" borderId="0" applyFont="0" applyFill="0" applyBorder="0" applyAlignment="0" applyProtection="0"/>
    <xf numFmtId="293" fontId="143" fillId="0" borderId="0">
      <alignment horizontal="center"/>
    </xf>
    <xf numFmtId="49" fontId="54" fillId="0" borderId="0" applyFill="0" applyBorder="0" applyAlignment="0"/>
    <xf numFmtId="294" fontId="3" fillId="0" borderId="0" applyFill="0" applyBorder="0" applyAlignment="0"/>
    <xf numFmtId="295" fontId="3" fillId="0" borderId="0" applyFill="0" applyBorder="0" applyAlignment="0"/>
    <xf numFmtId="0" fontId="144" fillId="42" borderId="0">
      <alignment horizontal="centerContinuous"/>
    </xf>
    <xf numFmtId="0" fontId="145" fillId="0" borderId="0" applyFill="0" applyBorder="0" applyProtection="0">
      <alignment horizontal="centerContinuous" vertical="center"/>
    </xf>
    <xf numFmtId="0" fontId="15" fillId="41" borderId="0" applyFill="0" applyBorder="0" applyProtection="0">
      <alignment horizontal="center"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4" fillId="42" borderId="0">
      <alignment horizontal="centerContinuous"/>
    </xf>
    <xf numFmtId="0" fontId="144" fillId="42" borderId="0">
      <alignment horizontal="centerContinuous"/>
    </xf>
    <xf numFmtId="0" fontId="144" fillId="42" borderId="0">
      <alignment horizontal="centerContinuous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7" fillId="42" borderId="5">
      <alignment vertical="center"/>
    </xf>
    <xf numFmtId="0" fontId="148" fillId="0" borderId="0"/>
    <xf numFmtId="296" fontId="69" fillId="0" borderId="0" applyFill="0" applyBorder="0">
      <alignment horizontal="centerContinuous"/>
    </xf>
    <xf numFmtId="243" fontId="19" fillId="0" borderId="37">
      <protection locked="0"/>
    </xf>
    <xf numFmtId="243" fontId="19" fillId="0" borderId="37">
      <protection locked="0"/>
    </xf>
    <xf numFmtId="243" fontId="19" fillId="0" borderId="37">
      <protection locked="0"/>
    </xf>
    <xf numFmtId="249" fontId="70" fillId="42" borderId="0"/>
    <xf numFmtId="49" fontId="149" fillId="42" borderId="0" applyBorder="0">
      <alignment horizontal="right"/>
    </xf>
    <xf numFmtId="0" fontId="23" fillId="0" borderId="16">
      <alignment horizontal="left"/>
    </xf>
    <xf numFmtId="297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center"/>
    </xf>
    <xf numFmtId="0" fontId="27" fillId="0" borderId="0" applyNumberFormat="0" applyFont="0" applyFill="0" applyBorder="0" applyProtection="0">
      <alignment horizontal="center" vertical="center" wrapText="1"/>
    </xf>
    <xf numFmtId="0" fontId="151" fillId="0" borderId="0">
      <alignment horizontal="center"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4" fillId="0" borderId="0">
      <protection locked="0"/>
    </xf>
    <xf numFmtId="0" fontId="47" fillId="0" borderId="0" applyNumberFormat="0" applyFill="0" applyBorder="0" applyAlignment="0" applyProtection="0"/>
    <xf numFmtId="298" fontId="155" fillId="0" borderId="0" applyFont="0" applyFill="0" applyBorder="0" applyAlignment="0" applyProtection="0">
      <alignment horizontal="right"/>
    </xf>
    <xf numFmtId="0" fontId="52" fillId="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299" fontId="12" fillId="0" borderId="0">
      <protection locked="0"/>
    </xf>
    <xf numFmtId="300" fontId="37" fillId="0" borderId="0">
      <protection locked="0"/>
    </xf>
    <xf numFmtId="299" fontId="12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158" fillId="0" borderId="0"/>
    <xf numFmtId="0" fontId="158" fillId="0" borderId="0"/>
    <xf numFmtId="0" fontId="158" fillId="0" borderId="0"/>
    <xf numFmtId="0" fontId="158" fillId="0" borderId="0"/>
    <xf numFmtId="0" fontId="45" fillId="0" borderId="0">
      <alignment vertical="center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60" fillId="0" borderId="0" applyFill="0" applyBorder="0" applyProtection="0">
      <alignment horizontal="left" shrinkToFit="1"/>
    </xf>
    <xf numFmtId="37" fontId="18" fillId="0" borderId="39">
      <alignment horizontal="center" vertical="center"/>
    </xf>
    <xf numFmtId="37" fontId="18" fillId="0" borderId="15" applyAlignment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0" fontId="3" fillId="0" borderId="0"/>
    <xf numFmtId="302" fontId="12" fillId="0" borderId="17">
      <alignment horizontal="right" vertical="center"/>
    </xf>
    <xf numFmtId="303" fontId="162" fillId="0" borderId="17">
      <alignment horizontal="right" vertical="center"/>
    </xf>
    <xf numFmtId="302" fontId="12" fillId="0" borderId="17">
      <alignment horizontal="right" vertical="center"/>
    </xf>
    <xf numFmtId="0" fontId="19" fillId="0" borderId="0"/>
    <xf numFmtId="0" fontId="19" fillId="0" borderId="0">
      <protection locked="0"/>
    </xf>
    <xf numFmtId="0" fontId="163" fillId="10" borderId="0" applyNumberFormat="0" applyBorder="0" applyAlignment="0" applyProtection="0">
      <alignment vertical="center"/>
    </xf>
    <xf numFmtId="0" fontId="30" fillId="0" borderId="0">
      <protection locked="0"/>
    </xf>
    <xf numFmtId="0" fontId="129" fillId="0" borderId="0">
      <alignment vertical="center"/>
    </xf>
    <xf numFmtId="3" fontId="16" fillId="0" borderId="40">
      <alignment horizont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1" fontId="43" fillId="0" borderId="1" applyFill="0" applyBorder="0">
      <alignment horizont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0" fontId="164" fillId="0" borderId="17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04" fontId="19" fillId="0" borderId="0" applyFill="0" applyBorder="0">
      <alignment horizontal="center" vertical="center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6" fontId="19" fillId="0" borderId="44">
      <alignment horizontal="center"/>
      <protection locked="0"/>
    </xf>
    <xf numFmtId="187" fontId="19" fillId="0" borderId="44">
      <alignment horizontal="center"/>
      <protection locked="0"/>
    </xf>
    <xf numFmtId="306" fontId="19" fillId="0" borderId="44">
      <alignment horizontal="center"/>
      <protection locked="0"/>
    </xf>
    <xf numFmtId="243" fontId="19" fillId="0" borderId="44">
      <alignment horizont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0" fontId="30" fillId="0" borderId="0">
      <protection locked="0"/>
    </xf>
    <xf numFmtId="0" fontId="165" fillId="0" borderId="0" applyProtection="0"/>
    <xf numFmtId="0" fontId="107" fillId="0" borderId="0" applyNumberFormat="0" applyFill="0" applyBorder="0" applyAlignment="0" applyProtection="0">
      <alignment vertical="top"/>
      <protection locked="0"/>
    </xf>
    <xf numFmtId="40" fontId="166" fillId="0" borderId="0" applyFont="0" applyFill="0" applyBorder="0" applyAlignment="0" applyProtection="0"/>
    <xf numFmtId="38" fontId="16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07" fontId="167" fillId="0" borderId="45">
      <alignment horizontal="center" vertical="center"/>
    </xf>
    <xf numFmtId="199" fontId="8" fillId="0" borderId="24">
      <alignment vertical="center"/>
    </xf>
    <xf numFmtId="0" fontId="5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5" fillId="55" borderId="29" applyNumberFormat="0" applyFont="0" applyAlignment="0" applyProtection="0">
      <alignment vertical="center"/>
    </xf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10" fontId="37" fillId="0" borderId="0">
      <alignment vertical="center"/>
    </xf>
    <xf numFmtId="37" fontId="30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37" fontId="30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9" fontId="19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310" fontId="19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9" fontId="43" fillId="41" borderId="0" applyFill="0" applyBorder="0" applyProtection="0">
      <alignment horizontal="right"/>
    </xf>
    <xf numFmtId="10" fontId="43" fillId="0" borderId="0" applyFill="0" applyBorder="0" applyProtection="0">
      <alignment horizontal="right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9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13" fontId="6" fillId="0" borderId="0" applyFont="0" applyFill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3" fillId="0" borderId="0" applyFont="0" applyFill="0" applyBorder="0" applyAlignment="0" applyProtection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/>
    <xf numFmtId="9" fontId="19" fillId="0" borderId="0" applyFont="0" applyFill="0" applyBorder="0" applyAlignment="0" applyProtection="0">
      <alignment vertical="center"/>
    </xf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0" fontId="12" fillId="0" borderId="46"/>
    <xf numFmtId="0" fontId="168" fillId="0" borderId="0"/>
    <xf numFmtId="0" fontId="169" fillId="54" borderId="0" applyNumberFormat="0" applyBorder="0" applyAlignment="0" applyProtection="0">
      <alignment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0" fontId="11" fillId="0" borderId="0"/>
    <xf numFmtId="0" fontId="11" fillId="0" borderId="0"/>
    <xf numFmtId="0" fontId="171" fillId="0" borderId="0"/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0" fontId="19" fillId="0" borderId="3" applyBorder="0"/>
    <xf numFmtId="49" fontId="19" fillId="0" borderId="0" applyFont="0" applyFill="0" applyBorder="0" applyProtection="0">
      <alignment vertical="center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0" fontId="173" fillId="0" borderId="0"/>
    <xf numFmtId="0" fontId="5" fillId="0" borderId="0" applyNumberFormat="0" applyFont="0" applyFill="0" applyBorder="0" applyProtection="0">
      <alignment horizontal="centerContinuous" vertical="center"/>
    </xf>
    <xf numFmtId="0" fontId="174" fillId="0" borderId="0" applyNumberFormat="0" applyFont="0" applyFill="0" applyBorder="0" applyProtection="0">
      <alignment horizontal="centerContinuous" vertical="center"/>
    </xf>
    <xf numFmtId="0" fontId="174" fillId="0" borderId="0" applyNumberFormat="0" applyFont="0" applyFill="0" applyBorder="0" applyProtection="0">
      <alignment horizontal="centerContinuous" vertical="center"/>
    </xf>
    <xf numFmtId="314" fontId="174" fillId="0" borderId="0" applyFill="0" applyBorder="0" applyProtection="0">
      <alignment horizontal="centerContinuous" vertical="center"/>
    </xf>
    <xf numFmtId="315" fontId="174" fillId="0" borderId="0" applyNumberFormat="0" applyFont="0" applyFill="0" applyBorder="0" applyProtection="0">
      <alignment horizontal="centerContinuous"/>
    </xf>
    <xf numFmtId="0" fontId="174" fillId="0" borderId="0" applyNumberFormat="0" applyFont="0" applyFill="0" applyBorder="0" applyProtection="0">
      <alignment horizontal="centerContinuous" vertical="center"/>
    </xf>
    <xf numFmtId="0" fontId="13" fillId="0" borderId="0" applyNumberFormat="0" applyFont="0" applyFill="0" applyBorder="0" applyProtection="0">
      <alignment horizontal="centerContinuous" vertical="center"/>
    </xf>
    <xf numFmtId="316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317" fontId="19" fillId="0" borderId="0" applyNumberFormat="0" applyFont="0" applyFill="0" applyBorder="0" applyProtection="0">
      <alignment horizontal="centerContinuous" vertical="center"/>
    </xf>
    <xf numFmtId="316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315" fontId="174" fillId="0" borderId="0" applyNumberFormat="0" applyFont="0" applyFill="0" applyBorder="0" applyProtection="0">
      <alignment horizontal="centerContinuous" vertical="center"/>
    </xf>
    <xf numFmtId="318" fontId="12" fillId="0" borderId="7" applyNumberFormat="0" applyBorder="0" applyAlignment="0"/>
    <xf numFmtId="181" fontId="155" fillId="0" borderId="17">
      <alignment vertical="center"/>
    </xf>
    <xf numFmtId="38" fontId="35" fillId="0" borderId="0">
      <alignment vertical="center" wrapText="1"/>
    </xf>
    <xf numFmtId="181" fontId="155" fillId="0" borderId="17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44" borderId="19" applyNumberFormat="0" applyAlignment="0" applyProtection="0">
      <alignment vertical="center"/>
    </xf>
    <xf numFmtId="0" fontId="177" fillId="0" borderId="0" applyProtection="0">
      <alignment vertical="center"/>
      <protection locked="0"/>
    </xf>
    <xf numFmtId="0" fontId="158" fillId="0" borderId="48"/>
    <xf numFmtId="4" fontId="158" fillId="0" borderId="3"/>
    <xf numFmtId="319" fontId="19" fillId="0" borderId="3"/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315" fontId="5" fillId="0" borderId="50" applyFont="0" applyFill="0" applyBorder="0" applyAlignment="0" applyProtection="0">
      <alignment vertical="center"/>
    </xf>
    <xf numFmtId="314" fontId="5" fillId="0" borderId="50" applyFont="0" applyFill="0" applyBorder="0" applyAlignment="0" applyProtection="0">
      <alignment vertical="center"/>
    </xf>
    <xf numFmtId="49" fontId="19" fillId="0" borderId="0" applyFont="0" applyFill="0" applyBorder="0" applyAlignment="0" applyProtection="0"/>
    <xf numFmtId="3" fontId="179" fillId="0" borderId="0">
      <alignment vertical="center" wrapText="1"/>
    </xf>
    <xf numFmtId="3" fontId="180" fillId="0" borderId="0">
      <alignment vertical="center" wrapText="1"/>
    </xf>
    <xf numFmtId="0" fontId="164" fillId="0" borderId="17">
      <alignment horizontal="center" vertical="center"/>
    </xf>
    <xf numFmtId="0" fontId="37" fillId="0" borderId="1" applyNumberFormat="0">
      <alignment horizontal="center" vertical="center"/>
    </xf>
    <xf numFmtId="0" fontId="164" fillId="0" borderId="17">
      <alignment horizontal="center" vertical="center"/>
    </xf>
    <xf numFmtId="320" fontId="37" fillId="0" borderId="0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321" fontId="182" fillId="0" borderId="0" applyFont="0" applyFill="0" applyBorder="0" applyAlignment="0" applyProtection="0"/>
    <xf numFmtId="1" fontId="174" fillId="0" borderId="0" applyFont="0" applyFill="0" applyBorder="0" applyProtection="0">
      <alignment horizontal="centerContinuous" vertical="center"/>
    </xf>
    <xf numFmtId="315" fontId="174" fillId="0" borderId="0" applyFont="0" applyFill="0" applyBorder="0" applyProtection="0">
      <alignment horizontal="centerContinuous" vertical="center"/>
    </xf>
    <xf numFmtId="203" fontId="183" fillId="0" borderId="0">
      <alignment vertical="center"/>
    </xf>
    <xf numFmtId="0" fontId="6" fillId="0" borderId="0">
      <alignment vertical="center"/>
    </xf>
    <xf numFmtId="203" fontId="183" fillId="0" borderId="0">
      <alignment vertical="center"/>
    </xf>
    <xf numFmtId="315" fontId="174" fillId="0" borderId="0" applyFont="0" applyFill="0" applyBorder="0" applyProtection="0">
      <alignment horizontal="centerContinuous" vertical="center"/>
    </xf>
    <xf numFmtId="0" fontId="174" fillId="0" borderId="0" applyFont="0" applyFill="0" applyBorder="0" applyProtection="0">
      <alignment horizontal="centerContinuous" vertical="center"/>
    </xf>
    <xf numFmtId="188" fontId="174" fillId="0" borderId="0" applyFont="0" applyFill="0" applyBorder="0" applyProtection="0">
      <alignment horizontal="centerContinuous" vertical="center"/>
    </xf>
    <xf numFmtId="208" fontId="174" fillId="0" borderId="0" applyFont="0" applyFill="0" applyBorder="0" applyProtection="0">
      <alignment horizontal="centerContinuous" vertical="center"/>
    </xf>
    <xf numFmtId="322" fontId="174" fillId="0" borderId="17" applyFont="0" applyFill="0" applyBorder="0" applyProtection="0">
      <alignment horizontal="right" vertical="center"/>
      <protection locked="0"/>
    </xf>
    <xf numFmtId="322" fontId="8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199" fontId="13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85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/>
    <xf numFmtId="41" fontId="186" fillId="0" borderId="0" applyFont="0" applyFill="0" applyBorder="0" applyAlignment="0" applyProtection="0">
      <alignment vertical="center"/>
    </xf>
    <xf numFmtId="244" fontId="12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244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51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9" fillId="0" borderId="0" applyFont="0" applyFill="0" applyBorder="0" applyAlignment="0" applyProtection="0"/>
    <xf numFmtId="188" fontId="12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99" fontId="1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0" fontId="8" fillId="0" borderId="0" applyFont="0" applyFill="0" applyBorder="0" applyAlignment="0" applyProtection="0"/>
    <xf numFmtId="324" fontId="4" fillId="0" borderId="0"/>
    <xf numFmtId="324" fontId="4" fillId="0" borderId="0"/>
    <xf numFmtId="41" fontId="8" fillId="0" borderId="0" applyFont="0" applyFill="0" applyBorder="0" applyAlignment="0" applyProtection="0"/>
    <xf numFmtId="41" fontId="19" fillId="0" borderId="0" applyFont="0" applyFill="0" applyBorder="0" applyAlignment="0" applyProtection="0"/>
    <xf numFmtId="6" fontId="6" fillId="0" borderId="0" applyFont="0" applyFill="0" applyProtection="0"/>
    <xf numFmtId="41" fontId="19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188" fontId="12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99" fontId="12" fillId="0" borderId="0" applyFont="0" applyFill="0" applyBorder="0" applyAlignment="0" applyProtection="0"/>
    <xf numFmtId="41" fontId="188" fillId="0" borderId="0" applyFont="0" applyFill="0" applyBorder="0" applyAlignment="0" applyProtection="0"/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4" fontId="4" fillId="0" borderId="0"/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325" fontId="2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24" fontId="4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189" fillId="0" borderId="0"/>
    <xf numFmtId="324" fontId="4" fillId="0" borderId="0"/>
    <xf numFmtId="41" fontId="1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324" fontId="4" fillId="0" borderId="0"/>
    <xf numFmtId="324" fontId="4" fillId="0" borderId="0"/>
    <xf numFmtId="41" fontId="1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3" fontId="31" fillId="0" borderId="0" applyFont="0" applyFill="0" applyBorder="0" applyAlignment="0" applyProtection="0">
      <alignment vertical="center"/>
    </xf>
    <xf numFmtId="0" fontId="6" fillId="0" borderId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65" fillId="0" borderId="0" applyFont="0" applyFill="0" applyBorder="0" applyAlignment="0" applyProtection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0" fillId="0" borderId="14"/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2" fillId="0" borderId="33" applyNumberFormat="0" applyFill="0" applyAlignment="0" applyProtection="0">
      <alignment vertical="center"/>
    </xf>
    <xf numFmtId="0" fontId="193" fillId="0" borderId="0" applyNumberFormat="0" applyFill="0" applyBorder="0" applyAlignment="0" applyProtection="0">
      <alignment vertical="top"/>
      <protection locked="0"/>
    </xf>
    <xf numFmtId="0" fontId="194" fillId="0" borderId="0" applyNumberFormat="0" applyFill="0" applyBorder="0" applyAlignment="0" applyProtection="0">
      <alignment vertical="top"/>
      <protection locked="0"/>
    </xf>
    <xf numFmtId="0" fontId="193" fillId="0" borderId="0" applyNumberFormat="0" applyFill="0" applyBorder="0" applyAlignment="0" applyProtection="0">
      <alignment vertical="top"/>
      <protection locked="0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327" fontId="137" fillId="0" borderId="0" applyFill="0" applyBorder="0">
      <alignment horizontal="centerContinuous"/>
    </xf>
    <xf numFmtId="328" fontId="137" fillId="0" borderId="0" applyFill="0" applyBorder="0">
      <alignment horizontal="centerContinuous"/>
    </xf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196" fillId="0" borderId="0">
      <alignment vertical="center"/>
    </xf>
    <xf numFmtId="0" fontId="197" fillId="0" borderId="0">
      <alignment horizontal="center" vertical="center"/>
    </xf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2" fontId="137" fillId="0" borderId="0" applyFill="0" applyBorder="0" applyProtection="0">
      <alignment horizontal="centerContinuous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315" fontId="174" fillId="0" borderId="0" applyNumberFormat="0" applyFont="0" applyFill="0" applyBorder="0" applyProtection="0">
      <alignment vertical="center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31" fillId="0" borderId="0"/>
    <xf numFmtId="0" fontId="35" fillId="0" borderId="0" applyNumberFormat="0" applyBorder="0" applyAlignment="0">
      <alignment horizontal="centerContinuous"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4" fontId="30" fillId="0" borderId="0">
      <protection locked="0"/>
    </xf>
    <xf numFmtId="0" fontId="158" fillId="0" borderId="0"/>
    <xf numFmtId="4" fontId="30" fillId="0" borderId="0">
      <protection locked="0"/>
    </xf>
    <xf numFmtId="330" fontId="12" fillId="0" borderId="0">
      <protection locked="0"/>
    </xf>
    <xf numFmtId="0" fontId="37" fillId="0" borderId="0">
      <protection locked="0"/>
    </xf>
    <xf numFmtId="330" fontId="12" fillId="0" borderId="0">
      <protection locked="0"/>
    </xf>
    <xf numFmtId="0" fontId="199" fillId="0" borderId="17" applyFill="0" applyBorder="0" applyProtection="0">
      <alignment horizontal="left" vertical="center"/>
    </xf>
    <xf numFmtId="331" fontId="69" fillId="0" borderId="0" applyFill="0" applyBorder="0">
      <alignment horizontal="centerContinuous"/>
    </xf>
    <xf numFmtId="0" fontId="200" fillId="0" borderId="53" applyNumberFormat="0" applyFill="0" applyAlignment="0" applyProtection="0">
      <alignment vertical="center"/>
    </xf>
    <xf numFmtId="0" fontId="200" fillId="0" borderId="53" applyNumberFormat="0" applyFill="0" applyAlignment="0" applyProtection="0">
      <alignment vertical="center"/>
    </xf>
    <xf numFmtId="0" fontId="201" fillId="0" borderId="54" applyNumberFormat="0" applyFill="0" applyAlignment="0" applyProtection="0">
      <alignment vertical="center"/>
    </xf>
    <xf numFmtId="0" fontId="201" fillId="0" borderId="54" applyNumberFormat="0" applyFill="0" applyAlignment="0" applyProtection="0">
      <alignment vertical="center"/>
    </xf>
    <xf numFmtId="0" fontId="202" fillId="0" borderId="55" applyNumberFormat="0" applyFill="0" applyAlignment="0" applyProtection="0">
      <alignment vertical="center"/>
    </xf>
    <xf numFmtId="0" fontId="202" fillId="0" borderId="55" applyNumberFormat="0" applyFill="0" applyAlignment="0" applyProtection="0">
      <alignment vertical="center"/>
    </xf>
    <xf numFmtId="0" fontId="202" fillId="0" borderId="0" applyNumberFormat="0" applyFill="0" applyBorder="0" applyAlignment="0" applyProtection="0">
      <alignment vertical="center"/>
    </xf>
    <xf numFmtId="0" fontId="202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199" fontId="203" fillId="0" borderId="0">
      <alignment vertical="center"/>
    </xf>
    <xf numFmtId="0" fontId="204" fillId="11" borderId="0" applyNumberFormat="0" applyBorder="0" applyAlignment="0" applyProtection="0">
      <alignment vertical="center"/>
    </xf>
    <xf numFmtId="332" fontId="137" fillId="0" borderId="0" applyFill="0" applyBorder="0">
      <alignment horizontal="centerContinuous"/>
    </xf>
    <xf numFmtId="333" fontId="137" fillId="0" borderId="0" applyFill="0" applyBorder="0">
      <alignment horizontal="centerContinuous"/>
    </xf>
    <xf numFmtId="0" fontId="12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334" fontId="155" fillId="0" borderId="0" applyFont="0" applyFill="0" applyBorder="0" applyAlignment="0" applyProtection="0"/>
    <xf numFmtId="0" fontId="164" fillId="0" borderId="17" applyFill="0" applyProtection="0">
      <alignment horizontal="center" vertical="center"/>
    </xf>
    <xf numFmtId="191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2" fillId="0" borderId="0" applyFont="0" applyFill="0" applyBorder="0" applyAlignment="0" applyProtection="0"/>
    <xf numFmtId="203" fontId="8" fillId="0" borderId="0" applyFont="0" applyFill="0" applyBorder="0" applyAlignment="0" applyProtection="0">
      <alignment horizontal="centerContinuous" vertical="center"/>
    </xf>
    <xf numFmtId="191" fontId="19" fillId="0" borderId="0">
      <protection locked="0"/>
    </xf>
    <xf numFmtId="0" fontId="19" fillId="0" borderId="0">
      <protection locked="0"/>
    </xf>
    <xf numFmtId="243" fontId="19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337" fontId="15" fillId="0" borderId="1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38" fontId="45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38" fontId="19" fillId="0" borderId="10">
      <alignment horizontal="center" vertical="center"/>
    </xf>
    <xf numFmtId="199" fontId="12" fillId="0" borderId="10">
      <alignment horizontal="center" vertical="center"/>
    </xf>
    <xf numFmtId="199" fontId="12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41" fontId="19" fillId="0" borderId="0" applyFont="0" applyFill="0" applyBorder="0" applyAlignment="0" applyProtection="0"/>
    <xf numFmtId="199" fontId="12" fillId="0" borderId="0" applyNumberFormat="0" applyFont="0" applyFill="0" applyBorder="0" applyProtection="0">
      <alignment vertical="center"/>
    </xf>
    <xf numFmtId="199" fontId="8" fillId="0" borderId="56">
      <alignment vertical="center"/>
    </xf>
    <xf numFmtId="339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231" fontId="5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340" fontId="19" fillId="41" borderId="0" applyFill="0" applyBorder="0" applyProtection="0">
      <alignment horizontal="right"/>
    </xf>
    <xf numFmtId="341" fontId="12" fillId="0" borderId="10">
      <alignment horizontal="center" vertical="center"/>
    </xf>
    <xf numFmtId="231" fontId="5" fillId="41" borderId="0" applyFill="0" applyBorder="0" applyProtection="0">
      <alignment horizontal="right"/>
    </xf>
    <xf numFmtId="0" fontId="12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342" fontId="207" fillId="0" borderId="17" applyNumberFormat="0">
      <alignment horizontal="right" vertical="center"/>
    </xf>
    <xf numFmtId="38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20" fontId="159" fillId="0" borderId="0" applyFont="0" applyFill="0" applyBorder="0" applyAlignment="0" applyProtection="0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343" fontId="16" fillId="0" borderId="0" applyFont="0" applyFill="0" applyBorder="0" applyAlignment="0" applyProtection="0"/>
    <xf numFmtId="344" fontId="16" fillId="0" borderId="0" applyFont="0" applyFill="0" applyBorder="0" applyAlignment="0" applyProtection="0"/>
    <xf numFmtId="305" fontId="159" fillId="0" borderId="1">
      <alignment vertical="center"/>
    </xf>
    <xf numFmtId="345" fontId="16" fillId="0" borderId="0" applyFont="0" applyFill="0" applyBorder="0" applyAlignment="0" applyProtection="0"/>
    <xf numFmtId="346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227" fontId="12" fillId="0" borderId="0" applyFont="0" applyFill="0" applyBorder="0" applyAlignment="0" applyProtection="0"/>
    <xf numFmtId="0" fontId="12" fillId="0" borderId="0"/>
    <xf numFmtId="0" fontId="208" fillId="0" borderId="0">
      <alignment horizontal="centerContinuous" vertical="center"/>
    </xf>
    <xf numFmtId="335" fontId="209" fillId="0" borderId="1" applyNumberFormat="0" applyFont="0" applyFill="0" applyAlignment="0" applyProtection="0">
      <alignment horizontal="left" vertical="center"/>
    </xf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191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213" fontId="21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12" fillId="0" borderId="0" applyFont="0" applyFill="0" applyBorder="0" applyAlignment="0" applyProtection="0"/>
    <xf numFmtId="219" fontId="210" fillId="0" borderId="0" applyFont="0" applyFill="0" applyBorder="0" applyAlignment="0" applyProtection="0"/>
    <xf numFmtId="347" fontId="12" fillId="0" borderId="0">
      <protection locked="0"/>
    </xf>
    <xf numFmtId="348" fontId="37" fillId="0" borderId="0">
      <protection locked="0"/>
    </xf>
    <xf numFmtId="347" fontId="12" fillId="0" borderId="0">
      <protection locked="0"/>
    </xf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0"/>
    <xf numFmtId="0" fontId="19" fillId="0" borderId="0"/>
    <xf numFmtId="0" fontId="181" fillId="0" borderId="17">
      <alignment horizontal="center" vertical="center"/>
    </xf>
    <xf numFmtId="0" fontId="181" fillId="0" borderId="17">
      <alignment horizontal="left" vertical="center"/>
    </xf>
    <xf numFmtId="0" fontId="181" fillId="0" borderId="17">
      <alignment vertical="center" textRotation="255"/>
    </xf>
    <xf numFmtId="0" fontId="19" fillId="0" borderId="0"/>
    <xf numFmtId="0" fontId="19" fillId="0" borderId="0"/>
    <xf numFmtId="306" fontId="19" fillId="0" borderId="0">
      <protection locked="0"/>
    </xf>
    <xf numFmtId="306" fontId="19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0" fontId="19" fillId="0" borderId="0"/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/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306" fontId="19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0" fontId="19" fillId="0" borderId="0"/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/>
    <xf numFmtId="0" fontId="19" fillId="0" borderId="0"/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56" fillId="57" borderId="57" applyNumberFormat="0" applyProtection="0">
      <alignment horizontal="right"/>
    </xf>
    <xf numFmtId="0" fontId="211" fillId="0" borderId="0">
      <alignment vertical="center"/>
    </xf>
    <xf numFmtId="0" fontId="212" fillId="0" borderId="0"/>
    <xf numFmtId="0" fontId="212" fillId="0" borderId="0"/>
    <xf numFmtId="0" fontId="213" fillId="0" borderId="0"/>
    <xf numFmtId="0" fontId="5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4" fillId="0" borderId="0"/>
    <xf numFmtId="0" fontId="19" fillId="0" borderId="0"/>
    <xf numFmtId="250" fontId="1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2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2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5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" fillId="0" borderId="0"/>
    <xf numFmtId="0" fontId="69" fillId="0" borderId="0">
      <alignment vertical="center"/>
    </xf>
    <xf numFmtId="0" fontId="69" fillId="0" borderId="0">
      <alignment vertical="center"/>
    </xf>
    <xf numFmtId="0" fontId="215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72" fontId="19" fillId="0" borderId="0"/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50" fillId="0" borderId="0">
      <alignment vertical="center"/>
    </xf>
    <xf numFmtId="0" fontId="50" fillId="0" borderId="0">
      <alignment vertical="center"/>
    </xf>
    <xf numFmtId="0" fontId="69" fillId="0" borderId="0">
      <alignment vertical="center"/>
    </xf>
    <xf numFmtId="0" fontId="164" fillId="0" borderId="0">
      <alignment vertical="center"/>
    </xf>
    <xf numFmtId="0" fontId="4" fillId="0" borderId="0"/>
    <xf numFmtId="0" fontId="8" fillId="0" borderId="0"/>
    <xf numFmtId="0" fontId="49" fillId="0" borderId="0">
      <alignment vertical="center"/>
    </xf>
    <xf numFmtId="0" fontId="4" fillId="0" borderId="0"/>
    <xf numFmtId="0" fontId="19" fillId="0" borderId="0"/>
    <xf numFmtId="0" fontId="19" fillId="0" borderId="0">
      <alignment vertical="center"/>
    </xf>
    <xf numFmtId="0" fontId="4" fillId="0" borderId="0"/>
    <xf numFmtId="0" fontId="19" fillId="0" borderId="0"/>
    <xf numFmtId="0" fontId="45" fillId="0" borderId="0"/>
    <xf numFmtId="0" fontId="19" fillId="0" borderId="0">
      <alignment vertical="center"/>
    </xf>
    <xf numFmtId="0" fontId="86" fillId="0" borderId="0"/>
    <xf numFmtId="0" fontId="19" fillId="0" borderId="0">
      <alignment vertical="center"/>
    </xf>
    <xf numFmtId="0" fontId="19" fillId="0" borderId="0"/>
    <xf numFmtId="0" fontId="217" fillId="0" borderId="0">
      <alignment vertical="center"/>
    </xf>
    <xf numFmtId="0" fontId="6" fillId="0" borderId="0"/>
    <xf numFmtId="0" fontId="18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8" fillId="0" borderId="0"/>
    <xf numFmtId="0" fontId="18" fillId="0" borderId="0"/>
    <xf numFmtId="0" fontId="50" fillId="0" borderId="0">
      <alignment vertical="center"/>
    </xf>
    <xf numFmtId="0" fontId="6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58" fillId="0" borderId="0"/>
    <xf numFmtId="0" fontId="218" fillId="0" borderId="0">
      <alignment vertical="center"/>
    </xf>
    <xf numFmtId="0" fontId="5" fillId="0" borderId="0">
      <alignment vertical="center"/>
    </xf>
    <xf numFmtId="0" fontId="12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/>
    <xf numFmtId="0" fontId="19" fillId="0" borderId="0"/>
    <xf numFmtId="0" fontId="69" fillId="0" borderId="0">
      <alignment vertical="center"/>
    </xf>
    <xf numFmtId="0" fontId="151" fillId="0" borderId="0"/>
    <xf numFmtId="0" fontId="4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/>
    <xf numFmtId="0" fontId="19" fillId="0" borderId="0">
      <alignment vertical="center"/>
    </xf>
    <xf numFmtId="0" fontId="220" fillId="0" borderId="0">
      <alignment vertical="center"/>
    </xf>
    <xf numFmtId="0" fontId="19" fillId="0" borderId="0"/>
    <xf numFmtId="0" fontId="185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19" fillId="0" borderId="0"/>
    <xf numFmtId="0" fontId="8" fillId="0" borderId="0"/>
    <xf numFmtId="0" fontId="6" fillId="0" borderId="0"/>
    <xf numFmtId="0" fontId="12" fillId="0" borderId="0"/>
    <xf numFmtId="0" fontId="69" fillId="0" borderId="0">
      <alignment vertical="center"/>
    </xf>
    <xf numFmtId="0" fontId="18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6" fillId="0" borderId="0"/>
    <xf numFmtId="0" fontId="19" fillId="0" borderId="0"/>
    <xf numFmtId="0" fontId="189" fillId="0" borderId="0"/>
    <xf numFmtId="0" fontId="2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55" fillId="0" borderId="0"/>
    <xf numFmtId="0" fontId="19" fillId="0" borderId="0"/>
    <xf numFmtId="0" fontId="69" fillId="0" borderId="0">
      <alignment vertical="center"/>
    </xf>
    <xf numFmtId="0" fontId="21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9" fillId="0" borderId="0"/>
    <xf numFmtId="0" fontId="69" fillId="0" borderId="0">
      <alignment vertical="center"/>
    </xf>
    <xf numFmtId="0" fontId="21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21" fillId="0" borderId="0"/>
    <xf numFmtId="0" fontId="12" fillId="0" borderId="17">
      <alignment vertical="center" wrapText="1"/>
    </xf>
    <xf numFmtId="0" fontId="8" fillId="0" borderId="0"/>
    <xf numFmtId="0" fontId="8" fillId="0" borderId="0"/>
    <xf numFmtId="0" fontId="8" fillId="0" borderId="0"/>
    <xf numFmtId="0" fontId="12" fillId="0" borderId="17">
      <alignment vertical="center" wrapText="1"/>
    </xf>
    <xf numFmtId="0" fontId="8" fillId="0" borderId="0"/>
    <xf numFmtId="0" fontId="8" fillId="0" borderId="0" applyProtection="0"/>
    <xf numFmtId="0" fontId="8" fillId="0" borderId="0" applyProtection="0"/>
    <xf numFmtId="0" fontId="8" fillId="0" borderId="0" applyProtection="0"/>
    <xf numFmtId="49" fontId="45" fillId="0" borderId="0">
      <alignment horizontal="left"/>
    </xf>
    <xf numFmtId="0" fontId="12" fillId="0" borderId="0"/>
    <xf numFmtId="0" fontId="13" fillId="0" borderId="0">
      <alignment vertical="center"/>
    </xf>
    <xf numFmtId="0" fontId="222" fillId="0" borderId="0" applyNumberFormat="0" applyFill="0" applyBorder="0" applyAlignment="0" applyProtection="0">
      <alignment vertical="top"/>
      <protection locked="0"/>
    </xf>
    <xf numFmtId="0" fontId="8" fillId="0" borderId="17">
      <alignment horizontal="center" vertical="center" wrapText="1"/>
    </xf>
    <xf numFmtId="5" fontId="19" fillId="0" borderId="0" applyBorder="0"/>
    <xf numFmtId="5" fontId="19" fillId="0" borderId="0" applyBorder="0"/>
    <xf numFmtId="5" fontId="19" fillId="0" borderId="0" applyBorder="0"/>
    <xf numFmtId="349" fontId="19" fillId="0" borderId="0" applyBorder="0"/>
    <xf numFmtId="0" fontId="8" fillId="0" borderId="17">
      <alignment horizontal="center" vertical="center" wrapText="1"/>
    </xf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0" fontId="30" fillId="0" borderId="4">
      <protection locked="0"/>
    </xf>
    <xf numFmtId="184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35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51" fontId="12" fillId="0" borderId="0">
      <protection locked="0"/>
    </xf>
    <xf numFmtId="352" fontId="37" fillId="0" borderId="0">
      <protection locked="0"/>
    </xf>
    <xf numFmtId="351" fontId="12" fillId="0" borderId="0">
      <protection locked="0"/>
    </xf>
    <xf numFmtId="352" fontId="37" fillId="0" borderId="0">
      <protection locked="0"/>
    </xf>
    <xf numFmtId="353" fontId="12" fillId="0" borderId="0">
      <protection locked="0"/>
    </xf>
    <xf numFmtId="354" fontId="37" fillId="0" borderId="0">
      <protection locked="0"/>
    </xf>
    <xf numFmtId="353" fontId="12" fillId="0" borderId="0">
      <protection locked="0"/>
    </xf>
    <xf numFmtId="199" fontId="12" fillId="0" borderId="8"/>
    <xf numFmtId="41" fontId="19" fillId="0" borderId="0" applyFont="0" applyFill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2" fillId="0" borderId="0"/>
  </cellStyleXfs>
  <cellXfs count="365">
    <xf numFmtId="0" fontId="0" fillId="0" borderId="0" xfId="0"/>
    <xf numFmtId="177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9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177" fontId="0" fillId="0" borderId="1" xfId="0" applyNumberFormat="1" applyBorder="1" applyAlignment="1">
      <alignment horizontal="center" vertical="center" wrapText="1"/>
    </xf>
    <xf numFmtId="177" fontId="0" fillId="0" borderId="59" xfId="0" applyNumberFormat="1" applyBorder="1" applyAlignment="1">
      <alignment vertical="center"/>
    </xf>
    <xf numFmtId="177" fontId="0" fillId="0" borderId="58" xfId="0" applyNumberFormat="1" applyBorder="1" applyAlignment="1">
      <alignment vertical="center"/>
    </xf>
    <xf numFmtId="177" fontId="0" fillId="0" borderId="58" xfId="0" applyNumberForma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223" fillId="0" borderId="58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horizontal="center" vertical="center"/>
    </xf>
    <xf numFmtId="176" fontId="223" fillId="0" borderId="1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horizontal="center" vertical="center" wrapText="1"/>
    </xf>
    <xf numFmtId="355" fontId="224" fillId="0" borderId="59" xfId="0" applyNumberFormat="1" applyFont="1" applyBorder="1" applyAlignment="1">
      <alignment horizontal="left" vertical="center"/>
    </xf>
    <xf numFmtId="0" fontId="223" fillId="0" borderId="1" xfId="0" applyFont="1" applyBorder="1"/>
    <xf numFmtId="0" fontId="0" fillId="0" borderId="0" xfId="0" applyAlignment="1">
      <alignment vertical="center"/>
    </xf>
    <xf numFmtId="0" fontId="223" fillId="0" borderId="60" xfId="0" applyFont="1" applyBorder="1"/>
    <xf numFmtId="0" fontId="223" fillId="0" borderId="1" xfId="0" applyFont="1" applyBorder="1" applyAlignment="1">
      <alignment vertical="center"/>
    </xf>
    <xf numFmtId="0" fontId="226" fillId="0" borderId="0" xfId="14841" applyFont="1" applyAlignment="1">
      <alignment horizontal="center" vertical="center" shrinkToFit="1"/>
    </xf>
    <xf numFmtId="0" fontId="227" fillId="0" borderId="0" xfId="14841" applyFont="1">
      <alignment vertical="center"/>
    </xf>
    <xf numFmtId="0" fontId="226" fillId="0" borderId="75" xfId="14841" applyFont="1" applyBorder="1" applyAlignment="1">
      <alignment vertical="center" shrinkToFit="1"/>
    </xf>
    <xf numFmtId="0" fontId="229" fillId="0" borderId="0" xfId="14841" applyFont="1" applyAlignment="1">
      <alignment horizontal="center" vertical="center" shrinkToFit="1"/>
    </xf>
    <xf numFmtId="0" fontId="19" fillId="0" borderId="0" xfId="14841">
      <alignment vertical="center"/>
    </xf>
    <xf numFmtId="0" fontId="232" fillId="61" borderId="0" xfId="14658" applyFont="1" applyFill="1" applyAlignment="1">
      <alignment horizontal="left" vertical="center"/>
    </xf>
    <xf numFmtId="0" fontId="232" fillId="61" borderId="0" xfId="14658" applyFont="1" applyFill="1" applyAlignment="1">
      <alignment horizontal="center" vertical="center"/>
    </xf>
    <xf numFmtId="0" fontId="234" fillId="62" borderId="0" xfId="14658" applyFont="1" applyFill="1" applyAlignment="1">
      <alignment horizontal="left" vertical="center"/>
    </xf>
    <xf numFmtId="0" fontId="234" fillId="62" borderId="0" xfId="14658" applyFont="1" applyFill="1" applyAlignment="1">
      <alignment horizontal="center" vertical="center"/>
    </xf>
    <xf numFmtId="0" fontId="234" fillId="0" borderId="0" xfId="14658" applyFont="1" applyAlignment="1">
      <alignment horizontal="left" vertical="center"/>
    </xf>
    <xf numFmtId="0" fontId="234" fillId="0" borderId="0" xfId="14658" applyFont="1" applyAlignment="1">
      <alignment horizontal="center" vertical="center"/>
    </xf>
    <xf numFmtId="0" fontId="234" fillId="0" borderId="89" xfId="14658" applyFont="1" applyBorder="1" applyAlignment="1">
      <alignment horizontal="left" vertical="center"/>
    </xf>
    <xf numFmtId="0" fontId="234" fillId="0" borderId="89" xfId="14658" applyFont="1" applyBorder="1" applyAlignment="1">
      <alignment horizontal="left" vertical="center" shrinkToFit="1"/>
    </xf>
    <xf numFmtId="0" fontId="234" fillId="0" borderId="89" xfId="14658" applyFont="1" applyBorder="1" applyAlignment="1">
      <alignment horizontal="center" vertical="center" shrinkToFit="1"/>
    </xf>
    <xf numFmtId="41" fontId="234" fillId="0" borderId="89" xfId="11021" applyFont="1" applyFill="1" applyBorder="1" applyAlignment="1">
      <alignment vertical="center" shrinkToFit="1"/>
    </xf>
    <xf numFmtId="41" fontId="234" fillId="0" borderId="89" xfId="11021" applyFont="1" applyFill="1" applyBorder="1" applyAlignment="1">
      <alignment horizontal="center" vertical="center"/>
    </xf>
    <xf numFmtId="0" fontId="234" fillId="0" borderId="89" xfId="14658" applyFont="1" applyBorder="1" applyAlignment="1">
      <alignment horizontal="center" vertical="center"/>
    </xf>
    <xf numFmtId="0" fontId="238" fillId="0" borderId="0" xfId="14658" applyFont="1" applyAlignment="1">
      <alignment horizontal="left" vertical="center"/>
    </xf>
    <xf numFmtId="0" fontId="238" fillId="0" borderId="0" xfId="14658" applyFont="1" applyAlignment="1">
      <alignment horizontal="center" vertical="center"/>
    </xf>
    <xf numFmtId="0" fontId="226" fillId="0" borderId="50" xfId="14841" applyFont="1" applyBorder="1" applyAlignment="1">
      <alignment horizontal="center" vertical="center" shrinkToFit="1"/>
    </xf>
    <xf numFmtId="0" fontId="226" fillId="0" borderId="74" xfId="14841" applyFont="1" applyBorder="1" applyAlignment="1">
      <alignment horizontal="center" vertical="center" shrinkToFit="1"/>
    </xf>
    <xf numFmtId="41" fontId="226" fillId="0" borderId="50" xfId="15038" applyFont="1" applyFill="1" applyBorder="1" applyAlignment="1">
      <alignment horizontal="center" vertical="center" shrinkToFit="1"/>
    </xf>
    <xf numFmtId="41" fontId="226" fillId="0" borderId="73" xfId="15038" applyFont="1" applyFill="1" applyBorder="1" applyAlignment="1">
      <alignment horizontal="center" vertical="center" shrinkToFit="1"/>
    </xf>
    <xf numFmtId="41" fontId="226" fillId="0" borderId="74" xfId="15038" applyFont="1" applyFill="1" applyBorder="1" applyAlignment="1">
      <alignment horizontal="center" vertical="center" shrinkToFit="1"/>
    </xf>
    <xf numFmtId="359" fontId="226" fillId="0" borderId="50" xfId="14841" applyNumberFormat="1" applyFont="1" applyBorder="1" applyAlignment="1">
      <alignment horizontal="center" vertical="center" shrinkToFit="1"/>
    </xf>
    <xf numFmtId="359" fontId="226" fillId="0" borderId="75" xfId="14841" applyNumberFormat="1" applyFont="1" applyBorder="1" applyAlignment="1">
      <alignment horizontal="center" vertical="center" shrinkToFit="1"/>
    </xf>
    <xf numFmtId="0" fontId="226" fillId="0" borderId="79" xfId="14841" applyFont="1" applyBorder="1" applyAlignment="1">
      <alignment horizontal="center" vertical="center" shrinkToFit="1"/>
    </xf>
    <xf numFmtId="0" fontId="226" fillId="0" borderId="73" xfId="14841" applyFont="1" applyBorder="1" applyAlignment="1">
      <alignment horizontal="center" vertical="center" shrinkToFit="1"/>
    </xf>
    <xf numFmtId="0" fontId="233" fillId="0" borderId="0" xfId="14658" applyFont="1">
      <alignment vertical="center"/>
    </xf>
    <xf numFmtId="0" fontId="234" fillId="0" borderId="0" xfId="14658" applyFont="1">
      <alignment vertical="center"/>
    </xf>
    <xf numFmtId="0" fontId="234" fillId="62" borderId="0" xfId="14658" applyFont="1" applyFill="1">
      <alignment vertical="center"/>
    </xf>
    <xf numFmtId="177" fontId="235" fillId="63" borderId="1" xfId="14658" applyNumberFormat="1" applyFont="1" applyFill="1" applyBorder="1" applyAlignment="1">
      <alignment horizontal="center" vertical="center"/>
    </xf>
    <xf numFmtId="0" fontId="236" fillId="0" borderId="0" xfId="14658" applyFont="1">
      <alignment vertical="center"/>
    </xf>
    <xf numFmtId="0" fontId="236" fillId="0" borderId="117" xfId="14658" applyFont="1" applyBorder="1" applyAlignment="1">
      <alignment horizontal="left" vertical="center"/>
    </xf>
    <xf numFmtId="177" fontId="236" fillId="0" borderId="6" xfId="14658" applyNumberFormat="1" applyFont="1" applyBorder="1" applyAlignment="1">
      <alignment horizontal="left" vertical="center" shrinkToFit="1"/>
    </xf>
    <xf numFmtId="361" fontId="50" fillId="0" borderId="1" xfId="14658" applyNumberFormat="1" applyBorder="1" applyAlignment="1">
      <alignment horizontal="left"/>
    </xf>
    <xf numFmtId="305" fontId="236" fillId="0" borderId="1" xfId="11021" applyNumberFormat="1" applyFont="1" applyFill="1" applyBorder="1" applyAlignment="1">
      <alignment horizontal="center" vertical="center" shrinkToFit="1"/>
    </xf>
    <xf numFmtId="0" fontId="236" fillId="0" borderId="1" xfId="14658" applyFont="1" applyBorder="1" applyAlignment="1">
      <alignment horizontal="center" vertical="center" shrinkToFit="1"/>
    </xf>
    <xf numFmtId="41" fontId="236" fillId="0" borderId="1" xfId="11021" applyFont="1" applyFill="1" applyBorder="1" applyAlignment="1">
      <alignment vertical="center" shrinkToFit="1"/>
    </xf>
    <xf numFmtId="41" fontId="50" fillId="0" borderId="1" xfId="11021" applyFont="1" applyFill="1" applyBorder="1" applyAlignment="1"/>
    <xf numFmtId="41" fontId="236" fillId="0" borderId="1" xfId="11021" applyFont="1" applyFill="1" applyBorder="1" applyAlignment="1">
      <alignment horizontal="center" vertical="center"/>
    </xf>
    <xf numFmtId="362" fontId="236" fillId="0" borderId="1" xfId="14658" applyNumberFormat="1" applyFont="1" applyBorder="1" applyAlignment="1">
      <alignment horizontal="center" vertical="center"/>
    </xf>
    <xf numFmtId="315" fontId="236" fillId="0" borderId="6" xfId="14658" applyNumberFormat="1" applyFont="1" applyBorder="1" applyAlignment="1">
      <alignment horizontal="left" vertical="center" shrinkToFit="1"/>
    </xf>
    <xf numFmtId="363" fontId="50" fillId="0" borderId="1" xfId="14658" applyNumberFormat="1" applyBorder="1" applyAlignment="1">
      <alignment horizontal="left"/>
    </xf>
    <xf numFmtId="364" fontId="50" fillId="0" borderId="1" xfId="14658" applyNumberFormat="1" applyBorder="1" applyAlignment="1">
      <alignment horizontal="left"/>
    </xf>
    <xf numFmtId="0" fontId="236" fillId="64" borderId="0" xfId="14658" applyFont="1" applyFill="1">
      <alignment vertical="center"/>
    </xf>
    <xf numFmtId="362" fontId="235" fillId="64" borderId="117" xfId="14658" applyNumberFormat="1" applyFont="1" applyFill="1" applyBorder="1" applyAlignment="1">
      <alignment horizontal="left"/>
    </xf>
    <xf numFmtId="177" fontId="235" fillId="64" borderId="6" xfId="14658" applyNumberFormat="1" applyFont="1" applyFill="1" applyBorder="1" applyAlignment="1" applyProtection="1">
      <alignment horizontal="left"/>
      <protection locked="0"/>
    </xf>
    <xf numFmtId="361" fontId="235" fillId="64" borderId="1" xfId="14658" applyNumberFormat="1" applyFont="1" applyFill="1" applyBorder="1" applyAlignment="1">
      <alignment horizontal="left"/>
    </xf>
    <xf numFmtId="305" fontId="235" fillId="64" borderId="1" xfId="11021" applyNumberFormat="1" applyFont="1" applyFill="1" applyBorder="1" applyAlignment="1">
      <alignment horizontal="center"/>
    </xf>
    <xf numFmtId="177" fontId="235" fillId="64" borderId="1" xfId="14658" applyNumberFormat="1" applyFont="1" applyFill="1" applyBorder="1" applyAlignment="1">
      <alignment horizontal="center"/>
    </xf>
    <xf numFmtId="41" fontId="235" fillId="64" borderId="1" xfId="11021" applyFont="1" applyFill="1" applyBorder="1" applyAlignment="1"/>
    <xf numFmtId="177" fontId="235" fillId="64" borderId="1" xfId="14658" applyNumberFormat="1" applyFont="1" applyFill="1" applyBorder="1" applyAlignment="1">
      <alignment horizontal="center" wrapText="1"/>
    </xf>
    <xf numFmtId="365" fontId="236" fillId="0" borderId="1" xfId="14658" applyNumberFormat="1" applyFont="1" applyBorder="1" applyAlignment="1">
      <alignment horizontal="left" vertical="center" shrinkToFit="1"/>
    </xf>
    <xf numFmtId="0" fontId="236" fillId="0" borderId="1" xfId="14658" applyFont="1" applyBorder="1" applyAlignment="1">
      <alignment horizontal="left" vertical="center" shrinkToFit="1"/>
    </xf>
    <xf numFmtId="0" fontId="234" fillId="0" borderId="117" xfId="14658" applyFont="1" applyBorder="1" applyAlignment="1">
      <alignment horizontal="left" vertical="center"/>
    </xf>
    <xf numFmtId="0" fontId="234" fillId="0" borderId="6" xfId="14658" applyFont="1" applyBorder="1" applyAlignment="1">
      <alignment horizontal="left" vertical="center" shrinkToFit="1"/>
    </xf>
    <xf numFmtId="0" fontId="234" fillId="0" borderId="1" xfId="14658" applyFont="1" applyBorder="1" applyAlignment="1">
      <alignment horizontal="left" vertical="center" shrinkToFit="1"/>
    </xf>
    <xf numFmtId="0" fontId="234" fillId="0" borderId="1" xfId="14658" applyFont="1" applyBorder="1" applyAlignment="1">
      <alignment horizontal="center" vertical="center" shrinkToFit="1"/>
    </xf>
    <xf numFmtId="41" fontId="234" fillId="0" borderId="1" xfId="11021" applyFont="1" applyFill="1" applyBorder="1" applyAlignment="1">
      <alignment vertical="center" shrinkToFit="1"/>
    </xf>
    <xf numFmtId="41" fontId="235" fillId="0" borderId="1" xfId="11021" applyFont="1" applyFill="1" applyBorder="1" applyAlignment="1"/>
    <xf numFmtId="41" fontId="234" fillId="0" borderId="1" xfId="11021" applyFont="1" applyFill="1" applyBorder="1" applyAlignment="1">
      <alignment horizontal="center" vertical="center"/>
    </xf>
    <xf numFmtId="0" fontId="234" fillId="0" borderId="1" xfId="14658" applyFont="1" applyBorder="1" applyAlignment="1">
      <alignment horizontal="center" vertical="center"/>
    </xf>
    <xf numFmtId="0" fontId="234" fillId="0" borderId="5" xfId="14658" applyFont="1" applyBorder="1" applyAlignment="1">
      <alignment horizontal="left" vertical="center"/>
    </xf>
    <xf numFmtId="0" fontId="234" fillId="0" borderId="5" xfId="14658" applyFont="1" applyBorder="1" applyAlignment="1">
      <alignment horizontal="left" vertical="center" shrinkToFit="1"/>
    </xf>
    <xf numFmtId="0" fontId="234" fillId="0" borderId="5" xfId="14658" applyFont="1" applyBorder="1" applyAlignment="1">
      <alignment horizontal="center" vertical="center" shrinkToFit="1"/>
    </xf>
    <xf numFmtId="41" fontId="234" fillId="0" borderId="5" xfId="11021" applyFont="1" applyFill="1" applyBorder="1" applyAlignment="1">
      <alignment vertical="center" shrinkToFit="1"/>
    </xf>
    <xf numFmtId="41" fontId="235" fillId="0" borderId="5" xfId="11021" applyFont="1" applyFill="1" applyBorder="1" applyAlignment="1"/>
    <xf numFmtId="41" fontId="234" fillId="0" borderId="5" xfId="11021" applyFont="1" applyFill="1" applyBorder="1" applyAlignment="1">
      <alignment horizontal="center" vertical="center"/>
    </xf>
    <xf numFmtId="0" fontId="234" fillId="0" borderId="5" xfId="14658" applyFont="1" applyBorder="1" applyAlignment="1">
      <alignment horizontal="center" vertical="center"/>
    </xf>
    <xf numFmtId="177" fontId="235" fillId="64" borderId="6" xfId="14658" applyNumberFormat="1" applyFont="1" applyFill="1" applyBorder="1" applyAlignment="1">
      <alignment horizontal="left"/>
    </xf>
    <xf numFmtId="0" fontId="236" fillId="0" borderId="6" xfId="14658" applyFont="1" applyBorder="1" applyAlignment="1">
      <alignment horizontal="left" vertical="center" shrinkToFit="1"/>
    </xf>
    <xf numFmtId="0" fontId="236" fillId="0" borderId="1" xfId="14658" applyFont="1" applyBorder="1" applyAlignment="1">
      <alignment horizontal="center" vertical="center"/>
    </xf>
    <xf numFmtId="9" fontId="236" fillId="0" borderId="1" xfId="10188" applyFont="1" applyFill="1" applyBorder="1" applyAlignment="1">
      <alignment horizontal="center" vertical="center" shrinkToFit="1"/>
    </xf>
    <xf numFmtId="361" fontId="236" fillId="0" borderId="1" xfId="14658" applyNumberFormat="1" applyFont="1" applyBorder="1" applyAlignment="1">
      <alignment horizontal="left" vertical="center" shrinkToFit="1"/>
    </xf>
    <xf numFmtId="361" fontId="236" fillId="0" borderId="6" xfId="14658" applyNumberFormat="1" applyFont="1" applyBorder="1" applyAlignment="1">
      <alignment horizontal="left" vertical="center" shrinkToFit="1"/>
    </xf>
    <xf numFmtId="366" fontId="236" fillId="0" borderId="1" xfId="14658" applyNumberFormat="1" applyFont="1" applyBorder="1" applyAlignment="1">
      <alignment horizontal="left" vertical="center" shrinkToFit="1"/>
    </xf>
    <xf numFmtId="363" fontId="235" fillId="64" borderId="1" xfId="14658" applyNumberFormat="1" applyFont="1" applyFill="1" applyBorder="1" applyAlignment="1">
      <alignment horizontal="left"/>
    </xf>
    <xf numFmtId="0" fontId="237" fillId="64" borderId="0" xfId="14658" applyFont="1" applyFill="1">
      <alignment vertical="center"/>
    </xf>
    <xf numFmtId="0" fontId="237" fillId="0" borderId="0" xfId="14658" applyFont="1">
      <alignment vertical="center"/>
    </xf>
    <xf numFmtId="0" fontId="238" fillId="0" borderId="0" xfId="14658" applyFont="1">
      <alignment vertical="center"/>
    </xf>
    <xf numFmtId="364" fontId="235" fillId="64" borderId="1" xfId="14658" applyNumberFormat="1" applyFont="1" applyFill="1" applyBorder="1" applyAlignment="1">
      <alignment horizontal="left"/>
    </xf>
    <xf numFmtId="41" fontId="235" fillId="0" borderId="89" xfId="11021" applyFont="1" applyFill="1" applyBorder="1" applyAlignment="1"/>
    <xf numFmtId="41" fontId="236" fillId="58" borderId="1" xfId="11021" applyFont="1" applyFill="1" applyBorder="1" applyAlignment="1">
      <alignment vertical="center" shrinkToFit="1"/>
    </xf>
    <xf numFmtId="0" fontId="4" fillId="0" borderId="0" xfId="15039"/>
    <xf numFmtId="177" fontId="4" fillId="0" borderId="1" xfId="15039" applyNumberFormat="1" applyBorder="1" applyAlignment="1">
      <alignment horizontal="center" vertical="center"/>
    </xf>
    <xf numFmtId="177" fontId="241" fillId="0" borderId="126" xfId="15040" applyNumberFormat="1" applyFont="1" applyBorder="1">
      <alignment vertical="center"/>
    </xf>
    <xf numFmtId="177" fontId="241" fillId="0" borderId="1" xfId="15040" applyNumberFormat="1" applyFont="1" applyBorder="1">
      <alignment vertical="center"/>
    </xf>
    <xf numFmtId="179" fontId="4" fillId="0" borderId="1" xfId="15039" applyNumberFormat="1" applyBorder="1" applyAlignment="1">
      <alignment vertical="center"/>
    </xf>
    <xf numFmtId="176" fontId="4" fillId="0" borderId="1" xfId="15039" applyNumberFormat="1" applyBorder="1" applyAlignment="1">
      <alignment vertical="center"/>
    </xf>
    <xf numFmtId="41" fontId="4" fillId="0" borderId="1" xfId="15041" applyFont="1" applyBorder="1" applyAlignment="1">
      <alignment vertical="center"/>
    </xf>
    <xf numFmtId="177" fontId="4" fillId="0" borderId="1" xfId="15039" applyNumberFormat="1" applyBorder="1" applyAlignment="1">
      <alignment vertical="center"/>
    </xf>
    <xf numFmtId="0" fontId="4" fillId="0" borderId="1" xfId="15039" applyBorder="1"/>
    <xf numFmtId="41" fontId="4" fillId="0" borderId="1" xfId="15041" applyFont="1" applyBorder="1" applyAlignment="1"/>
    <xf numFmtId="0" fontId="242" fillId="0" borderId="0" xfId="15042"/>
    <xf numFmtId="177" fontId="242" fillId="0" borderId="4" xfId="15042" applyNumberFormat="1" applyBorder="1" applyAlignment="1">
      <alignment vertical="center"/>
    </xf>
    <xf numFmtId="177" fontId="242" fillId="65" borderId="5" xfId="15042" applyNumberFormat="1" applyFill="1" applyBorder="1" applyAlignment="1">
      <alignment horizontal="center" vertical="center"/>
    </xf>
    <xf numFmtId="0" fontId="242" fillId="0" borderId="0" xfId="15042" applyAlignment="1">
      <alignment vertical="center"/>
    </xf>
    <xf numFmtId="176" fontId="242" fillId="0" borderId="0" xfId="15042" applyNumberFormat="1" applyAlignment="1">
      <alignment vertical="center"/>
    </xf>
    <xf numFmtId="178" fontId="242" fillId="0" borderId="0" xfId="15042" applyNumberFormat="1" applyAlignment="1">
      <alignment vertical="center"/>
    </xf>
    <xf numFmtId="177" fontId="242" fillId="66" borderId="127" xfId="15042" applyNumberFormat="1" applyFill="1" applyBorder="1" applyAlignment="1">
      <alignment horizontal="center" vertical="center"/>
    </xf>
    <xf numFmtId="177" fontId="242" fillId="66" borderId="128" xfId="15042" applyNumberFormat="1" applyFill="1" applyBorder="1" applyAlignment="1">
      <alignment horizontal="center" vertical="center"/>
    </xf>
    <xf numFmtId="177" fontId="242" fillId="66" borderId="129" xfId="15042" applyNumberFormat="1" applyFill="1" applyBorder="1" applyAlignment="1">
      <alignment horizontal="center" vertical="center" wrapText="1"/>
    </xf>
    <xf numFmtId="177" fontId="4" fillId="0" borderId="126" xfId="15039" applyNumberFormat="1" applyBorder="1" applyAlignment="1">
      <alignment vertical="center"/>
    </xf>
    <xf numFmtId="179" fontId="242" fillId="0" borderId="1" xfId="15042" applyNumberFormat="1" applyBorder="1" applyAlignment="1">
      <alignment vertical="center"/>
    </xf>
    <xf numFmtId="177" fontId="4" fillId="0" borderId="130" xfId="15039" applyNumberFormat="1" applyBorder="1" applyAlignment="1">
      <alignment vertical="center"/>
    </xf>
    <xf numFmtId="177" fontId="242" fillId="0" borderId="126" xfId="15042" applyNumberFormat="1" applyBorder="1" applyAlignment="1">
      <alignment vertical="center"/>
    </xf>
    <xf numFmtId="177" fontId="242" fillId="0" borderId="1" xfId="15042" applyNumberFormat="1" applyBorder="1" applyAlignment="1">
      <alignment vertical="center"/>
    </xf>
    <xf numFmtId="176" fontId="242" fillId="0" borderId="1" xfId="15042" applyNumberFormat="1" applyBorder="1" applyAlignment="1">
      <alignment vertical="center"/>
    </xf>
    <xf numFmtId="178" fontId="242" fillId="0" borderId="1" xfId="15042" applyNumberFormat="1" applyBorder="1" applyAlignment="1">
      <alignment vertical="center"/>
    </xf>
    <xf numFmtId="177" fontId="242" fillId="0" borderId="130" xfId="15042" applyNumberFormat="1" applyBorder="1" applyAlignment="1">
      <alignment vertical="center" wrapText="1"/>
    </xf>
    <xf numFmtId="177" fontId="242" fillId="0" borderId="131" xfId="15042" applyNumberFormat="1" applyBorder="1" applyAlignment="1">
      <alignment vertical="center"/>
    </xf>
    <xf numFmtId="177" fontId="242" fillId="0" borderId="10" xfId="15042" applyNumberFormat="1" applyBorder="1" applyAlignment="1">
      <alignment vertical="center"/>
    </xf>
    <xf numFmtId="179" fontId="242" fillId="0" borderId="10" xfId="15042" applyNumberFormat="1" applyBorder="1" applyAlignment="1">
      <alignment vertical="center"/>
    </xf>
    <xf numFmtId="178" fontId="242" fillId="0" borderId="10" xfId="15042" applyNumberFormat="1" applyBorder="1" applyAlignment="1">
      <alignment vertical="center"/>
    </xf>
    <xf numFmtId="176" fontId="242" fillId="0" borderId="10" xfId="15042" applyNumberFormat="1" applyBorder="1" applyAlignment="1">
      <alignment vertical="center"/>
    </xf>
    <xf numFmtId="177" fontId="242" fillId="0" borderId="132" xfId="15042" applyNumberFormat="1" applyBorder="1" applyAlignment="1">
      <alignment vertical="center" wrapText="1"/>
    </xf>
    <xf numFmtId="0" fontId="1" fillId="0" borderId="0" xfId="15040" applyAlignment="1"/>
    <xf numFmtId="0" fontId="1" fillId="0" borderId="0" xfId="15040">
      <alignment vertical="center"/>
    </xf>
    <xf numFmtId="0" fontId="235" fillId="64" borderId="7" xfId="15040" applyFont="1" applyFill="1" applyBorder="1" applyAlignment="1">
      <alignment horizontal="center" vertical="center"/>
    </xf>
    <xf numFmtId="177" fontId="1" fillId="0" borderId="1" xfId="15040" applyNumberFormat="1" applyBorder="1">
      <alignment vertical="center"/>
    </xf>
    <xf numFmtId="177" fontId="243" fillId="0" borderId="1" xfId="15040" applyNumberFormat="1" applyFont="1" applyBorder="1">
      <alignment vertical="center"/>
    </xf>
    <xf numFmtId="177" fontId="243" fillId="0" borderId="1" xfId="15040" applyNumberFormat="1" applyFont="1" applyBorder="1" applyAlignment="1">
      <alignment horizontal="center" vertical="center"/>
    </xf>
    <xf numFmtId="176" fontId="243" fillId="0" borderId="1" xfId="15040" applyNumberFormat="1" applyFont="1" applyBorder="1">
      <alignment vertical="center"/>
    </xf>
    <xf numFmtId="177" fontId="1" fillId="0" borderId="1" xfId="15040" applyNumberFormat="1" applyBorder="1" applyAlignment="1">
      <alignment horizontal="center" vertical="center"/>
    </xf>
    <xf numFmtId="176" fontId="1" fillId="0" borderId="1" xfId="15040" applyNumberFormat="1" applyBorder="1">
      <alignment vertical="center"/>
    </xf>
    <xf numFmtId="180" fontId="1" fillId="0" borderId="1" xfId="15040" applyNumberFormat="1" applyBorder="1">
      <alignment vertical="center"/>
    </xf>
    <xf numFmtId="177" fontId="244" fillId="0" borderId="1" xfId="15040" applyNumberFormat="1" applyFont="1" applyBorder="1">
      <alignment vertical="center"/>
    </xf>
    <xf numFmtId="0" fontId="244" fillId="0" borderId="0" xfId="15040" applyFont="1" applyAlignment="1">
      <alignment horizontal="right"/>
    </xf>
    <xf numFmtId="41" fontId="0" fillId="0" borderId="1" xfId="15041" applyFont="1" applyBorder="1">
      <alignment vertical="center"/>
    </xf>
    <xf numFmtId="177" fontId="235" fillId="64" borderId="1" xfId="15040" applyNumberFormat="1" applyFont="1" applyFill="1" applyBorder="1" applyAlignment="1">
      <alignment horizontal="center" vertical="center"/>
    </xf>
    <xf numFmtId="41" fontId="245" fillId="0" borderId="1" xfId="15041" applyFont="1" applyBorder="1">
      <alignment vertical="center"/>
    </xf>
    <xf numFmtId="177" fontId="245" fillId="0" borderId="1" xfId="15040" applyNumberFormat="1" applyFont="1" applyBorder="1">
      <alignment vertical="center"/>
    </xf>
    <xf numFmtId="177" fontId="245" fillId="0" borderId="1" xfId="15040" applyNumberFormat="1" applyFont="1" applyBorder="1" applyAlignment="1">
      <alignment horizontal="center" vertical="center"/>
    </xf>
    <xf numFmtId="0" fontId="225" fillId="0" borderId="0" xfId="14841" applyFont="1" applyAlignment="1">
      <alignment horizontal="center" vertical="center" shrinkToFit="1"/>
    </xf>
    <xf numFmtId="0" fontId="226" fillId="0" borderId="61" xfId="14841" applyFont="1" applyBorder="1" applyAlignment="1">
      <alignment horizontal="center" vertical="center" shrinkToFit="1"/>
    </xf>
    <xf numFmtId="0" fontId="226" fillId="0" borderId="62" xfId="14841" applyFont="1" applyBorder="1" applyAlignment="1">
      <alignment horizontal="center" vertical="center" shrinkToFit="1"/>
    </xf>
    <xf numFmtId="0" fontId="226" fillId="0" borderId="63" xfId="14841" applyFont="1" applyBorder="1" applyAlignment="1">
      <alignment horizontal="center" vertical="center" shrinkToFit="1"/>
    </xf>
    <xf numFmtId="356" fontId="226" fillId="0" borderId="64" xfId="14841" applyNumberFormat="1" applyFont="1" applyBorder="1" applyAlignment="1">
      <alignment horizontal="center" vertical="center" shrinkToFit="1"/>
    </xf>
    <xf numFmtId="356" fontId="226" fillId="0" borderId="62" xfId="14841" applyNumberFormat="1" applyFont="1" applyBorder="1" applyAlignment="1">
      <alignment horizontal="center" vertical="center" shrinkToFit="1"/>
    </xf>
    <xf numFmtId="356" fontId="226" fillId="0" borderId="65" xfId="14841" applyNumberFormat="1" applyFont="1" applyBorder="1" applyAlignment="1">
      <alignment horizontal="center" vertical="center" shrinkToFit="1"/>
    </xf>
    <xf numFmtId="0" fontId="228" fillId="59" borderId="66" xfId="14841" applyFont="1" applyFill="1" applyBorder="1" applyAlignment="1">
      <alignment horizontal="center" vertical="center" textRotation="255" shrinkToFit="1"/>
    </xf>
    <xf numFmtId="0" fontId="228" fillId="59" borderId="67" xfId="14841" applyFont="1" applyFill="1" applyBorder="1" applyAlignment="1">
      <alignment horizontal="center" vertical="center" textRotation="255" shrinkToFit="1"/>
    </xf>
    <xf numFmtId="0" fontId="228" fillId="59" borderId="72" xfId="14841" applyFont="1" applyFill="1" applyBorder="1" applyAlignment="1">
      <alignment horizontal="center" vertical="center" textRotation="255" shrinkToFit="1"/>
    </xf>
    <xf numFmtId="0" fontId="228" fillId="59" borderId="71" xfId="14841" applyFont="1" applyFill="1" applyBorder="1" applyAlignment="1">
      <alignment horizontal="center" vertical="center" textRotation="255" shrinkToFit="1"/>
    </xf>
    <xf numFmtId="0" fontId="228" fillId="59" borderId="85" xfId="14841" applyFont="1" applyFill="1" applyBorder="1" applyAlignment="1">
      <alignment horizontal="center" vertical="center" textRotation="255" shrinkToFit="1"/>
    </xf>
    <xf numFmtId="0" fontId="228" fillId="59" borderId="86" xfId="14841" applyFont="1" applyFill="1" applyBorder="1" applyAlignment="1">
      <alignment horizontal="center" vertical="center" textRotation="255" shrinkToFit="1"/>
    </xf>
    <xf numFmtId="0" fontId="229" fillId="59" borderId="66" xfId="14841" applyFont="1" applyFill="1" applyBorder="1" applyAlignment="1">
      <alignment horizontal="center" vertical="center" shrinkToFit="1"/>
    </xf>
    <xf numFmtId="0" fontId="229" fillId="59" borderId="68" xfId="14841" applyFont="1" applyFill="1" applyBorder="1" applyAlignment="1">
      <alignment horizontal="center" vertical="center" shrinkToFit="1"/>
    </xf>
    <xf numFmtId="0" fontId="229" fillId="59" borderId="67" xfId="14841" applyFont="1" applyFill="1" applyBorder="1" applyAlignment="1">
      <alignment horizontal="center" vertical="center" shrinkToFit="1"/>
    </xf>
    <xf numFmtId="0" fontId="227" fillId="0" borderId="66" xfId="14841" applyFont="1" applyBorder="1" applyAlignment="1">
      <alignment horizontal="center" vertical="center" shrinkToFit="1"/>
    </xf>
    <xf numFmtId="0" fontId="227" fillId="0" borderId="68" xfId="14841" applyFont="1" applyBorder="1" applyAlignment="1">
      <alignment horizontal="center" vertical="center" shrinkToFit="1"/>
    </xf>
    <xf numFmtId="0" fontId="227" fillId="0" borderId="69" xfId="14841" applyFont="1" applyBorder="1" applyAlignment="1">
      <alignment horizontal="center" vertical="center" shrinkToFit="1"/>
    </xf>
    <xf numFmtId="357" fontId="226" fillId="0" borderId="70" xfId="14841" applyNumberFormat="1" applyFont="1" applyBorder="1" applyAlignment="1">
      <alignment horizontal="center" vertical="center" shrinkToFit="1"/>
    </xf>
    <xf numFmtId="357" fontId="226" fillId="0" borderId="0" xfId="14841" applyNumberFormat="1" applyFont="1" applyAlignment="1">
      <alignment horizontal="center" vertical="center" shrinkToFit="1"/>
    </xf>
    <xf numFmtId="357" fontId="226" fillId="0" borderId="48" xfId="14841" applyNumberFormat="1" applyFont="1" applyBorder="1" applyAlignment="1">
      <alignment horizontal="center" vertical="center" shrinkToFit="1"/>
    </xf>
    <xf numFmtId="357" fontId="226" fillId="0" borderId="76" xfId="14841" applyNumberFormat="1" applyFont="1" applyBorder="1" applyAlignment="1">
      <alignment horizontal="center" vertical="center" shrinkToFit="1"/>
    </xf>
    <xf numFmtId="357" fontId="226" fillId="0" borderId="14" xfId="14841" applyNumberFormat="1" applyFont="1" applyBorder="1" applyAlignment="1">
      <alignment horizontal="center" vertical="center" shrinkToFit="1"/>
    </xf>
    <xf numFmtId="357" fontId="226" fillId="0" borderId="77" xfId="14841" applyNumberFormat="1" applyFont="1" applyBorder="1" applyAlignment="1">
      <alignment horizontal="center" vertical="center" shrinkToFit="1"/>
    </xf>
    <xf numFmtId="357" fontId="226" fillId="0" borderId="43" xfId="14841" applyNumberFormat="1" applyFont="1" applyBorder="1" applyAlignment="1">
      <alignment horizontal="center" vertical="center" shrinkToFit="1"/>
    </xf>
    <xf numFmtId="357" fontId="226" fillId="0" borderId="71" xfId="14841" applyNumberFormat="1" applyFont="1" applyBorder="1" applyAlignment="1">
      <alignment horizontal="center" vertical="center" shrinkToFit="1"/>
    </xf>
    <xf numFmtId="357" fontId="226" fillId="0" borderId="78" xfId="14841" applyNumberFormat="1" applyFont="1" applyBorder="1" applyAlignment="1">
      <alignment horizontal="center" vertical="center" shrinkToFit="1"/>
    </xf>
    <xf numFmtId="357" fontId="226" fillId="0" borderId="24" xfId="14841" applyNumberFormat="1" applyFont="1" applyBorder="1" applyAlignment="1">
      <alignment horizontal="center" vertical="center" shrinkToFit="1"/>
    </xf>
    <xf numFmtId="0" fontId="229" fillId="59" borderId="50" xfId="14841" applyFont="1" applyFill="1" applyBorder="1" applyAlignment="1">
      <alignment horizontal="center" vertical="center" shrinkToFit="1"/>
    </xf>
    <xf numFmtId="0" fontId="229" fillId="59" borderId="73" xfId="14841" applyFont="1" applyFill="1" applyBorder="1" applyAlignment="1">
      <alignment horizontal="center" vertical="center" shrinkToFit="1"/>
    </xf>
    <xf numFmtId="0" fontId="229" fillId="59" borderId="74" xfId="14841" applyFont="1" applyFill="1" applyBorder="1" applyAlignment="1">
      <alignment horizontal="center" vertical="center" shrinkToFit="1"/>
    </xf>
    <xf numFmtId="0" fontId="226" fillId="0" borderId="50" xfId="14841" applyFont="1" applyBorder="1" applyAlignment="1">
      <alignment horizontal="center" vertical="center" shrinkToFit="1"/>
    </xf>
    <xf numFmtId="0" fontId="226" fillId="0" borderId="73" xfId="14841" applyFont="1" applyBorder="1" applyAlignment="1">
      <alignment horizontal="center" vertical="center" shrinkToFit="1"/>
    </xf>
    <xf numFmtId="0" fontId="226" fillId="0" borderId="74" xfId="14841" applyFont="1" applyBorder="1" applyAlignment="1">
      <alignment horizontal="center" vertical="center" shrinkToFit="1"/>
    </xf>
    <xf numFmtId="0" fontId="226" fillId="0" borderId="75" xfId="14841" applyFont="1" applyBorder="1" applyAlignment="1">
      <alignment horizontal="center" vertical="center" shrinkToFit="1"/>
    </xf>
    <xf numFmtId="0" fontId="226" fillId="0" borderId="79" xfId="14841" applyFont="1" applyBorder="1" applyAlignment="1">
      <alignment horizontal="center" vertical="center" shrinkToFit="1"/>
    </xf>
    <xf numFmtId="0" fontId="226" fillId="0" borderId="80" xfId="14841" applyFont="1" applyBorder="1" applyAlignment="1">
      <alignment horizontal="center" vertical="center" shrinkToFit="1"/>
    </xf>
    <xf numFmtId="356" fontId="226" fillId="0" borderId="81" xfId="14841" applyNumberFormat="1" applyFont="1" applyBorder="1" applyAlignment="1">
      <alignment horizontal="center" vertical="center" shrinkToFit="1"/>
    </xf>
    <xf numFmtId="356" fontId="226" fillId="0" borderId="73" xfId="14841" applyNumberFormat="1" applyFont="1" applyBorder="1" applyAlignment="1">
      <alignment horizontal="center" vertical="center" shrinkToFit="1"/>
    </xf>
    <xf numFmtId="356" fontId="226" fillId="0" borderId="74" xfId="14841" applyNumberFormat="1" applyFont="1" applyBorder="1" applyAlignment="1">
      <alignment horizontal="center" vertical="center" shrinkToFit="1"/>
    </xf>
    <xf numFmtId="49" fontId="226" fillId="0" borderId="81" xfId="14841" applyNumberFormat="1" applyFont="1" applyBorder="1" applyAlignment="1">
      <alignment horizontal="center" vertical="center" shrinkToFit="1"/>
    </xf>
    <xf numFmtId="49" fontId="226" fillId="0" borderId="73" xfId="14841" applyNumberFormat="1" applyFont="1" applyBorder="1" applyAlignment="1">
      <alignment horizontal="center" vertical="center" shrinkToFit="1"/>
    </xf>
    <xf numFmtId="49" fontId="226" fillId="0" borderId="74" xfId="14841" applyNumberFormat="1" applyFont="1" applyBorder="1" applyAlignment="1">
      <alignment horizontal="center" vertical="center" shrinkToFit="1"/>
    </xf>
    <xf numFmtId="0" fontId="226" fillId="0" borderId="82" xfId="14841" applyFont="1" applyBorder="1" applyAlignment="1">
      <alignment horizontal="center" vertical="center" shrinkToFit="1"/>
    </xf>
    <xf numFmtId="0" fontId="226" fillId="0" borderId="83" xfId="14841" applyFont="1" applyBorder="1" applyAlignment="1">
      <alignment horizontal="center" vertical="center" shrinkToFit="1"/>
    </xf>
    <xf numFmtId="0" fontId="226" fillId="0" borderId="84" xfId="14841" applyFont="1" applyBorder="1" applyAlignment="1">
      <alignment horizontal="center" vertical="center" shrinkToFit="1"/>
    </xf>
    <xf numFmtId="0" fontId="229" fillId="59" borderId="85" xfId="14841" applyFont="1" applyFill="1" applyBorder="1" applyAlignment="1">
      <alignment horizontal="center" vertical="center" shrinkToFit="1"/>
    </xf>
    <xf numFmtId="0" fontId="229" fillId="59" borderId="41" xfId="14841" applyFont="1" applyFill="1" applyBorder="1" applyAlignment="1">
      <alignment horizontal="center" vertical="center" shrinkToFit="1"/>
    </xf>
    <xf numFmtId="0" fontId="229" fillId="59" borderId="86" xfId="14841" applyFont="1" applyFill="1" applyBorder="1" applyAlignment="1">
      <alignment horizontal="center" vertical="center" shrinkToFit="1"/>
    </xf>
    <xf numFmtId="0" fontId="229" fillId="0" borderId="85" xfId="14841" quotePrefix="1" applyFont="1" applyBorder="1" applyAlignment="1">
      <alignment horizontal="center" vertical="center" shrinkToFit="1"/>
    </xf>
    <xf numFmtId="0" fontId="229" fillId="0" borderId="41" xfId="14841" quotePrefix="1" applyFont="1" applyBorder="1" applyAlignment="1">
      <alignment horizontal="center" vertical="center" shrinkToFit="1"/>
    </xf>
    <xf numFmtId="0" fontId="229" fillId="0" borderId="87" xfId="14841" quotePrefix="1" applyFont="1" applyBorder="1" applyAlignment="1">
      <alignment horizontal="center" vertical="center" shrinkToFit="1"/>
    </xf>
    <xf numFmtId="0" fontId="228" fillId="59" borderId="88" xfId="14841" applyFont="1" applyFill="1" applyBorder="1" applyAlignment="1">
      <alignment horizontal="center" vertical="center" shrinkToFit="1"/>
    </xf>
    <xf numFmtId="0" fontId="228" fillId="59" borderId="89" xfId="14841" applyFont="1" applyFill="1" applyBorder="1" applyAlignment="1">
      <alignment horizontal="center" vertical="center" shrinkToFit="1"/>
    </xf>
    <xf numFmtId="0" fontId="228" fillId="59" borderId="91" xfId="14841" applyFont="1" applyFill="1" applyBorder="1" applyAlignment="1">
      <alignment horizontal="center" vertical="center" shrinkToFit="1"/>
    </xf>
    <xf numFmtId="0" fontId="228" fillId="59" borderId="41" xfId="14841" applyFont="1" applyFill="1" applyBorder="1" applyAlignment="1">
      <alignment horizontal="center" vertical="center" shrinkToFit="1"/>
    </xf>
    <xf numFmtId="0" fontId="228" fillId="0" borderId="52" xfId="14841" applyFont="1" applyBorder="1" applyAlignment="1">
      <alignment horizontal="center" vertical="center" wrapText="1" shrinkToFit="1"/>
    </xf>
    <xf numFmtId="0" fontId="228" fillId="0" borderId="89" xfId="14841" applyFont="1" applyBorder="1" applyAlignment="1">
      <alignment horizontal="center" vertical="center" shrinkToFit="1"/>
    </xf>
    <xf numFmtId="0" fontId="228" fillId="0" borderId="90" xfId="14841" applyFont="1" applyBorder="1" applyAlignment="1">
      <alignment horizontal="center" vertical="center" shrinkToFit="1"/>
    </xf>
    <xf numFmtId="0" fontId="228" fillId="0" borderId="92" xfId="14841" applyFont="1" applyBorder="1" applyAlignment="1">
      <alignment horizontal="center" vertical="center" shrinkToFit="1"/>
    </xf>
    <xf numFmtId="0" fontId="228" fillId="0" borderId="41" xfId="14841" applyFont="1" applyBorder="1" applyAlignment="1">
      <alignment horizontal="center" vertical="center" shrinkToFit="1"/>
    </xf>
    <xf numFmtId="0" fontId="228" fillId="0" borderId="87" xfId="14841" applyFont="1" applyBorder="1" applyAlignment="1">
      <alignment horizontal="center" vertical="center" shrinkToFit="1"/>
    </xf>
    <xf numFmtId="0" fontId="229" fillId="0" borderId="50" xfId="14841" applyFont="1" applyBorder="1" applyAlignment="1">
      <alignment horizontal="center" vertical="center" shrinkToFit="1"/>
    </xf>
    <xf numFmtId="0" fontId="229" fillId="0" borderId="73" xfId="14841" applyFont="1" applyBorder="1" applyAlignment="1">
      <alignment horizontal="center" vertical="center" shrinkToFit="1"/>
    </xf>
    <xf numFmtId="0" fontId="229" fillId="0" borderId="74" xfId="14841" applyFont="1" applyBorder="1" applyAlignment="1">
      <alignment horizontal="center" vertical="center" shrinkToFit="1"/>
    </xf>
    <xf numFmtId="0" fontId="229" fillId="0" borderId="75" xfId="14841" applyFont="1" applyBorder="1" applyAlignment="1">
      <alignment horizontal="center" vertical="center" shrinkToFit="1"/>
    </xf>
    <xf numFmtId="359" fontId="227" fillId="0" borderId="0" xfId="14841" applyNumberFormat="1" applyFont="1" applyAlignment="1">
      <alignment horizontal="center" vertical="center" shrinkToFit="1"/>
    </xf>
    <xf numFmtId="359" fontId="226" fillId="0" borderId="89" xfId="14841" applyNumberFormat="1" applyFont="1" applyBorder="1" applyAlignment="1">
      <alignment horizontal="center" vertical="center" shrinkToFit="1"/>
    </xf>
    <xf numFmtId="359" fontId="226" fillId="0" borderId="90" xfId="14841" applyNumberFormat="1" applyFont="1" applyBorder="1" applyAlignment="1">
      <alignment horizontal="center" vertical="center" shrinkToFit="1"/>
    </xf>
    <xf numFmtId="359" fontId="226" fillId="0" borderId="32" xfId="14841" applyNumberFormat="1" applyFont="1" applyBorder="1" applyAlignment="1">
      <alignment horizontal="center" vertical="center" shrinkToFit="1"/>
    </xf>
    <xf numFmtId="359" fontId="226" fillId="0" borderId="95" xfId="14841" applyNumberFormat="1" applyFont="1" applyBorder="1" applyAlignment="1">
      <alignment horizontal="center" vertical="center" shrinkToFit="1"/>
    </xf>
    <xf numFmtId="0" fontId="228" fillId="42" borderId="96" xfId="14841" applyFont="1" applyFill="1" applyBorder="1" applyAlignment="1">
      <alignment horizontal="center" vertical="center" shrinkToFit="1"/>
    </xf>
    <xf numFmtId="0" fontId="228" fillId="42" borderId="25" xfId="14841" applyFont="1" applyFill="1" applyBorder="1" applyAlignment="1">
      <alignment horizontal="center" vertical="center" shrinkToFit="1"/>
    </xf>
    <xf numFmtId="0" fontId="228" fillId="42" borderId="97" xfId="14841" applyFont="1" applyFill="1" applyBorder="1" applyAlignment="1">
      <alignment horizontal="center" vertical="center" shrinkToFit="1"/>
    </xf>
    <xf numFmtId="0" fontId="229" fillId="59" borderId="98" xfId="14841" applyFont="1" applyFill="1" applyBorder="1" applyAlignment="1">
      <alignment horizontal="center" vertical="center" shrinkToFit="1"/>
    </xf>
    <xf numFmtId="0" fontId="229" fillId="59" borderId="99" xfId="14841" applyFont="1" applyFill="1" applyBorder="1" applyAlignment="1">
      <alignment horizontal="center" vertical="center" shrinkToFit="1"/>
    </xf>
    <xf numFmtId="0" fontId="229" fillId="59" borderId="100" xfId="14841" applyFont="1" applyFill="1" applyBorder="1" applyAlignment="1">
      <alignment horizontal="center" vertical="center" wrapText="1" shrinkToFit="1"/>
    </xf>
    <xf numFmtId="0" fontId="229" fillId="59" borderId="65" xfId="14841" applyFont="1" applyFill="1" applyBorder="1" applyAlignment="1">
      <alignment horizontal="center" vertical="center" wrapText="1" shrinkToFit="1"/>
    </xf>
    <xf numFmtId="0" fontId="228" fillId="59" borderId="12" xfId="14841" applyFont="1" applyFill="1" applyBorder="1" applyAlignment="1">
      <alignment horizontal="center" vertical="center" shrinkToFit="1"/>
    </xf>
    <xf numFmtId="0" fontId="228" fillId="59" borderId="93" xfId="14841" applyFont="1" applyFill="1" applyBorder="1" applyAlignment="1">
      <alignment horizontal="center" vertical="center" shrinkToFit="1"/>
    </xf>
    <xf numFmtId="0" fontId="228" fillId="59" borderId="32" xfId="14841" applyFont="1" applyFill="1" applyBorder="1" applyAlignment="1">
      <alignment horizontal="center" vertical="center" shrinkToFit="1"/>
    </xf>
    <xf numFmtId="0" fontId="228" fillId="59" borderId="94" xfId="14841" applyFont="1" applyFill="1" applyBorder="1" applyAlignment="1">
      <alignment horizontal="center" vertical="center" shrinkToFit="1"/>
    </xf>
    <xf numFmtId="0" fontId="226" fillId="0" borderId="0" xfId="14841" applyFont="1" applyAlignment="1">
      <alignment horizontal="center" vertical="center" shrinkToFit="1"/>
    </xf>
    <xf numFmtId="358" fontId="228" fillId="0" borderId="89" xfId="14841" applyNumberFormat="1" applyFont="1" applyBorder="1" applyAlignment="1">
      <alignment horizontal="center" vertical="center" shrinkToFit="1"/>
    </xf>
    <xf numFmtId="358" fontId="228" fillId="0" borderId="32" xfId="14841" applyNumberFormat="1" applyFont="1" applyBorder="1" applyAlignment="1">
      <alignment horizontal="center" vertical="center" shrinkToFit="1"/>
    </xf>
    <xf numFmtId="0" fontId="226" fillId="0" borderId="89" xfId="14841" applyFont="1" applyBorder="1" applyAlignment="1">
      <alignment horizontal="center" vertical="center" shrinkToFit="1"/>
    </xf>
    <xf numFmtId="0" fontId="226" fillId="0" borderId="32" xfId="14841" applyFont="1" applyBorder="1" applyAlignment="1">
      <alignment horizontal="center" vertical="center" shrinkToFit="1"/>
    </xf>
    <xf numFmtId="359" fontId="230" fillId="0" borderId="0" xfId="14841" applyNumberFormat="1" applyFont="1" applyAlignment="1">
      <alignment horizontal="center" vertical="center" shrinkToFit="1"/>
    </xf>
    <xf numFmtId="42" fontId="228" fillId="0" borderId="89" xfId="14841" applyNumberFormat="1" applyFont="1" applyBorder="1" applyAlignment="1">
      <alignment horizontal="center" vertical="center" shrinkToFit="1"/>
    </xf>
    <xf numFmtId="42" fontId="228" fillId="0" borderId="32" xfId="14841" applyNumberFormat="1" applyFont="1" applyBorder="1" applyAlignment="1">
      <alignment horizontal="center" vertical="center" shrinkToFit="1"/>
    </xf>
    <xf numFmtId="359" fontId="229" fillId="59" borderId="99" xfId="14841" applyNumberFormat="1" applyFont="1" applyFill="1" applyBorder="1" applyAlignment="1">
      <alignment horizontal="center" vertical="center" shrinkToFit="1"/>
    </xf>
    <xf numFmtId="359" fontId="229" fillId="59" borderId="101" xfId="14841" applyNumberFormat="1" applyFont="1" applyFill="1" applyBorder="1" applyAlignment="1">
      <alignment horizontal="center" vertical="center" shrinkToFit="1"/>
    </xf>
    <xf numFmtId="359" fontId="226" fillId="0" borderId="50" xfId="14841" applyNumberFormat="1" applyFont="1" applyBorder="1" applyAlignment="1">
      <alignment horizontal="center" vertical="center" shrinkToFit="1"/>
    </xf>
    <xf numFmtId="359" fontId="226" fillId="0" borderId="75" xfId="14841" applyNumberFormat="1" applyFont="1" applyBorder="1" applyAlignment="1">
      <alignment horizontal="center" vertical="center" shrinkToFit="1"/>
    </xf>
    <xf numFmtId="360" fontId="226" fillId="0" borderId="50" xfId="14841" applyNumberFormat="1" applyFont="1" applyBorder="1" applyAlignment="1">
      <alignment horizontal="center" vertical="center" shrinkToFit="1"/>
    </xf>
    <xf numFmtId="360" fontId="226" fillId="0" borderId="73" xfId="14841" applyNumberFormat="1" applyFont="1" applyBorder="1" applyAlignment="1">
      <alignment horizontal="center" vertical="center" shrinkToFit="1"/>
    </xf>
    <xf numFmtId="360" fontId="226" fillId="0" borderId="74" xfId="14841" applyNumberFormat="1" applyFont="1" applyBorder="1" applyAlignment="1">
      <alignment horizontal="center" vertical="center" shrinkToFit="1"/>
    </xf>
    <xf numFmtId="41" fontId="226" fillId="0" borderId="50" xfId="15038" applyFont="1" applyFill="1" applyBorder="1" applyAlignment="1">
      <alignment horizontal="center" vertical="center" shrinkToFit="1"/>
    </xf>
    <xf numFmtId="41" fontId="226" fillId="0" borderId="73" xfId="15038" applyFont="1" applyFill="1" applyBorder="1" applyAlignment="1">
      <alignment horizontal="center" vertical="center" shrinkToFit="1"/>
    </xf>
    <xf numFmtId="41" fontId="226" fillId="0" borderId="74" xfId="15038" applyFont="1" applyFill="1" applyBorder="1" applyAlignment="1">
      <alignment horizontal="center" vertical="center" shrinkToFit="1"/>
    </xf>
    <xf numFmtId="41" fontId="226" fillId="60" borderId="50" xfId="15038" applyFont="1" applyFill="1" applyBorder="1" applyAlignment="1">
      <alignment horizontal="center" vertical="center" shrinkToFit="1"/>
    </xf>
    <xf numFmtId="41" fontId="226" fillId="60" borderId="73" xfId="15038" applyFont="1" applyFill="1" applyBorder="1" applyAlignment="1">
      <alignment horizontal="center" vertical="center" shrinkToFit="1"/>
    </xf>
    <xf numFmtId="41" fontId="226" fillId="60" borderId="74" xfId="15038" applyFont="1" applyFill="1" applyBorder="1" applyAlignment="1">
      <alignment horizontal="center" vertical="center" shrinkToFit="1"/>
    </xf>
    <xf numFmtId="359" fontId="226" fillId="60" borderId="50" xfId="14841" applyNumberFormat="1" applyFont="1" applyFill="1" applyBorder="1" applyAlignment="1">
      <alignment horizontal="center" vertical="center" shrinkToFit="1"/>
    </xf>
    <xf numFmtId="359" fontId="226" fillId="60" borderId="75" xfId="14841" applyNumberFormat="1" applyFont="1" applyFill="1" applyBorder="1" applyAlignment="1">
      <alignment horizontal="center" vertical="center" shrinkToFit="1"/>
    </xf>
    <xf numFmtId="0" fontId="228" fillId="59" borderId="96" xfId="14841" applyFont="1" applyFill="1" applyBorder="1" applyAlignment="1">
      <alignment horizontal="center" vertical="center" shrinkToFit="1"/>
    </xf>
    <xf numFmtId="0" fontId="228" fillId="59" borderId="25" xfId="14841" applyFont="1" applyFill="1" applyBorder="1" applyAlignment="1">
      <alignment horizontal="center" vertical="center" shrinkToFit="1"/>
    </xf>
    <xf numFmtId="0" fontId="228" fillId="59" borderId="104" xfId="14841" applyFont="1" applyFill="1" applyBorder="1" applyAlignment="1">
      <alignment horizontal="center" vertical="center" shrinkToFit="1"/>
    </xf>
    <xf numFmtId="359" fontId="228" fillId="59" borderId="25" xfId="14841" applyNumberFormat="1" applyFont="1" applyFill="1" applyBorder="1" applyAlignment="1">
      <alignment horizontal="center" vertical="center" shrinkToFit="1"/>
    </xf>
    <xf numFmtId="359" fontId="228" fillId="59" borderId="97" xfId="14841" applyNumberFormat="1" applyFont="1" applyFill="1" applyBorder="1" applyAlignment="1">
      <alignment horizontal="center" vertical="center" shrinkToFit="1"/>
    </xf>
    <xf numFmtId="0" fontId="228" fillId="59" borderId="105" xfId="14841" applyFont="1" applyFill="1" applyBorder="1" applyAlignment="1">
      <alignment horizontal="center" vertical="center" textRotation="255" shrinkToFit="1"/>
    </xf>
    <xf numFmtId="0" fontId="228" fillId="59" borderId="70" xfId="14841" applyFont="1" applyFill="1" applyBorder="1" applyAlignment="1">
      <alignment horizontal="center" vertical="center" textRotation="255" shrinkToFit="1"/>
    </xf>
    <xf numFmtId="0" fontId="228" fillId="59" borderId="93" xfId="14841" applyFont="1" applyFill="1" applyBorder="1" applyAlignment="1">
      <alignment horizontal="center" vertical="center" textRotation="255" shrinkToFit="1"/>
    </xf>
    <xf numFmtId="0" fontId="228" fillId="59" borderId="107" xfId="14841" applyFont="1" applyFill="1" applyBorder="1" applyAlignment="1">
      <alignment horizontal="center" vertical="center" textRotation="255" shrinkToFit="1"/>
    </xf>
    <xf numFmtId="359" fontId="226" fillId="0" borderId="66" xfId="14841" applyNumberFormat="1" applyFont="1" applyBorder="1" applyAlignment="1">
      <alignment horizontal="left" vertical="top" wrapText="1" indent="1" shrinkToFit="1"/>
    </xf>
    <xf numFmtId="359" fontId="226" fillId="0" borderId="68" xfId="14841" applyNumberFormat="1" applyFont="1" applyBorder="1" applyAlignment="1">
      <alignment horizontal="left" vertical="top" indent="1" shrinkToFit="1"/>
    </xf>
    <xf numFmtId="359" fontId="226" fillId="0" borderId="69" xfId="14841" applyNumberFormat="1" applyFont="1" applyBorder="1" applyAlignment="1">
      <alignment horizontal="left" vertical="top" indent="1" shrinkToFit="1"/>
    </xf>
    <xf numFmtId="359" fontId="226" fillId="0" borderId="72" xfId="14841" applyNumberFormat="1" applyFont="1" applyBorder="1" applyAlignment="1">
      <alignment horizontal="left" vertical="top" indent="1" shrinkToFit="1"/>
    </xf>
    <xf numFmtId="359" fontId="226" fillId="0" borderId="0" xfId="14841" applyNumberFormat="1" applyFont="1" applyAlignment="1">
      <alignment horizontal="left" vertical="top" indent="1" shrinkToFit="1"/>
    </xf>
    <xf numFmtId="359" fontId="226" fillId="0" borderId="106" xfId="14841" applyNumberFormat="1" applyFont="1" applyBorder="1" applyAlignment="1">
      <alignment horizontal="left" vertical="top" indent="1" shrinkToFit="1"/>
    </xf>
    <xf numFmtId="359" fontId="226" fillId="0" borderId="108" xfId="14841" applyNumberFormat="1" applyFont="1" applyBorder="1" applyAlignment="1">
      <alignment horizontal="left" vertical="top" indent="1" shrinkToFit="1"/>
    </xf>
    <xf numFmtId="359" fontId="226" fillId="0" borderId="32" xfId="14841" applyNumberFormat="1" applyFont="1" applyBorder="1" applyAlignment="1">
      <alignment horizontal="left" vertical="top" indent="1" shrinkToFit="1"/>
    </xf>
    <xf numFmtId="359" fontId="226" fillId="0" borderId="95" xfId="14841" applyNumberFormat="1" applyFont="1" applyBorder="1" applyAlignment="1">
      <alignment horizontal="left" vertical="top" indent="1" shrinkToFit="1"/>
    </xf>
    <xf numFmtId="0" fontId="226" fillId="60" borderId="79" xfId="14841" applyFont="1" applyFill="1" applyBorder="1" applyAlignment="1">
      <alignment horizontal="center" vertical="center" shrinkToFit="1"/>
    </xf>
    <xf numFmtId="0" fontId="226" fillId="60" borderId="73" xfId="14841" applyFont="1" applyFill="1" applyBorder="1" applyAlignment="1">
      <alignment horizontal="center" vertical="center" shrinkToFit="1"/>
    </xf>
    <xf numFmtId="0" fontId="226" fillId="60" borderId="74" xfId="14841" applyFont="1" applyFill="1" applyBorder="1" applyAlignment="1">
      <alignment horizontal="center" vertical="center" shrinkToFit="1"/>
    </xf>
    <xf numFmtId="0" fontId="226" fillId="60" borderId="50" xfId="14841" applyFont="1" applyFill="1" applyBorder="1" applyAlignment="1">
      <alignment horizontal="center" vertical="center" shrinkToFit="1"/>
    </xf>
    <xf numFmtId="177" fontId="235" fillId="63" borderId="1" xfId="14658" applyNumberFormat="1" applyFont="1" applyFill="1" applyBorder="1" applyAlignment="1">
      <alignment horizontal="center" vertical="center"/>
    </xf>
    <xf numFmtId="177" fontId="235" fillId="63" borderId="1" xfId="14658" applyNumberFormat="1" applyFont="1" applyFill="1" applyBorder="1" applyAlignment="1">
      <alignment horizontal="center" vertical="center" wrapText="1"/>
    </xf>
    <xf numFmtId="359" fontId="226" fillId="0" borderId="17" xfId="14841" applyNumberFormat="1" applyFont="1" applyBorder="1" applyAlignment="1">
      <alignment horizontal="center" vertical="center" shrinkToFit="1"/>
    </xf>
    <xf numFmtId="359" fontId="226" fillId="0" borderId="73" xfId="14841" applyNumberFormat="1" applyFont="1" applyBorder="1" applyAlignment="1">
      <alignment horizontal="center" vertical="center" shrinkToFit="1"/>
    </xf>
    <xf numFmtId="0" fontId="226" fillId="0" borderId="114" xfId="14841" applyFont="1" applyBorder="1" applyAlignment="1">
      <alignment horizontal="center" vertical="center" shrinkToFit="1"/>
    </xf>
    <xf numFmtId="0" fontId="226" fillId="0" borderId="17" xfId="14841" applyFont="1" applyBorder="1" applyAlignment="1">
      <alignment horizontal="center" vertical="center" shrinkToFit="1"/>
    </xf>
    <xf numFmtId="359" fontId="226" fillId="0" borderId="74" xfId="14841" applyNumberFormat="1" applyFont="1" applyBorder="1" applyAlignment="1">
      <alignment horizontal="center" vertical="center" shrinkToFit="1"/>
    </xf>
    <xf numFmtId="359" fontId="226" fillId="0" borderId="121" xfId="14841" applyNumberFormat="1" applyFont="1" applyBorder="1" applyAlignment="1">
      <alignment horizontal="center" vertical="center" shrinkToFit="1"/>
    </xf>
    <xf numFmtId="359" fontId="226" fillId="0" borderId="115" xfId="14841" applyNumberFormat="1" applyFont="1" applyBorder="1" applyAlignment="1">
      <alignment horizontal="center" vertical="center" shrinkToFit="1"/>
    </xf>
    <xf numFmtId="359" fontId="226" fillId="0" borderId="102" xfId="14841" applyNumberFormat="1" applyFont="1" applyBorder="1" applyAlignment="1">
      <alignment horizontal="center" vertical="center" shrinkToFit="1"/>
    </xf>
    <xf numFmtId="359" fontId="226" fillId="0" borderId="122" xfId="14841" applyNumberFormat="1" applyFont="1" applyBorder="1" applyAlignment="1">
      <alignment horizontal="center" vertical="center" shrinkToFit="1"/>
    </xf>
    <xf numFmtId="0" fontId="226" fillId="0" borderId="120" xfId="14841" applyFont="1" applyBorder="1" applyAlignment="1">
      <alignment horizontal="center" vertical="center" shrinkToFit="1"/>
    </xf>
    <xf numFmtId="0" fontId="226" fillId="0" borderId="121" xfId="14841" applyFont="1" applyBorder="1" applyAlignment="1">
      <alignment horizontal="center" vertical="center" shrinkToFit="1"/>
    </xf>
    <xf numFmtId="0" fontId="226" fillId="0" borderId="115" xfId="14841" applyFont="1" applyBorder="1" applyAlignment="1">
      <alignment horizontal="center" vertical="center" shrinkToFit="1"/>
    </xf>
    <xf numFmtId="0" fontId="226" fillId="0" borderId="102" xfId="14841" applyFont="1" applyBorder="1" applyAlignment="1">
      <alignment horizontal="center" vertical="center" shrinkToFit="1"/>
    </xf>
    <xf numFmtId="0" fontId="226" fillId="0" borderId="103" xfId="14841" applyFont="1" applyBorder="1" applyAlignment="1">
      <alignment horizontal="center" vertical="center" shrinkToFit="1"/>
    </xf>
    <xf numFmtId="359" fontId="226" fillId="0" borderId="103" xfId="14841" applyNumberFormat="1" applyFont="1" applyBorder="1" applyAlignment="1">
      <alignment horizontal="center" vertical="center" shrinkToFit="1"/>
    </xf>
    <xf numFmtId="0" fontId="226" fillId="0" borderId="15" xfId="14841" applyFont="1" applyBorder="1" applyAlignment="1">
      <alignment horizontal="center" vertical="center" shrinkToFit="1"/>
    </xf>
    <xf numFmtId="359" fontId="226" fillId="0" borderId="112" xfId="14841" applyNumberFormat="1" applyFont="1" applyBorder="1" applyAlignment="1">
      <alignment horizontal="center" vertical="center" shrinkToFit="1"/>
    </xf>
    <xf numFmtId="359" fontId="226" fillId="0" borderId="14" xfId="14841" applyNumberFormat="1" applyFont="1" applyBorder="1" applyAlignment="1">
      <alignment horizontal="center" vertical="center" shrinkToFit="1"/>
    </xf>
    <xf numFmtId="359" fontId="226" fillId="0" borderId="24" xfId="14841" applyNumberFormat="1" applyFont="1" applyBorder="1" applyAlignment="1">
      <alignment horizontal="center" vertical="center" shrinkToFit="1"/>
    </xf>
    <xf numFmtId="359" fontId="226" fillId="0" borderId="113" xfId="14841" applyNumberFormat="1" applyFont="1" applyBorder="1" applyAlignment="1">
      <alignment horizontal="center" vertical="center" shrinkToFit="1"/>
    </xf>
    <xf numFmtId="0" fontId="226" fillId="0" borderId="111" xfId="14841" applyFont="1" applyBorder="1" applyAlignment="1">
      <alignment horizontal="center" vertical="center" shrinkToFit="1"/>
    </xf>
    <xf numFmtId="0" fontId="226" fillId="0" borderId="112" xfId="14841" applyFont="1" applyBorder="1" applyAlignment="1">
      <alignment horizontal="center" vertical="center" shrinkToFit="1"/>
    </xf>
    <xf numFmtId="0" fontId="226" fillId="0" borderId="14" xfId="14841" applyFont="1" applyBorder="1" applyAlignment="1">
      <alignment horizontal="center" vertical="center" shrinkToFit="1"/>
    </xf>
    <xf numFmtId="0" fontId="226" fillId="0" borderId="24" xfId="14841" applyFont="1" applyBorder="1" applyAlignment="1">
      <alignment horizontal="center" vertical="center" shrinkToFit="1"/>
    </xf>
    <xf numFmtId="0" fontId="226" fillId="0" borderId="123" xfId="14841" applyFont="1" applyBorder="1" applyAlignment="1">
      <alignment horizontal="center" vertical="center" shrinkToFit="1"/>
    </xf>
    <xf numFmtId="0" fontId="226" fillId="0" borderId="40" xfId="14841" applyFont="1" applyBorder="1" applyAlignment="1">
      <alignment horizontal="center" vertical="center" shrinkToFit="1"/>
    </xf>
    <xf numFmtId="0" fontId="226" fillId="0" borderId="124" xfId="14841" applyFont="1" applyBorder="1" applyAlignment="1">
      <alignment horizontal="center" vertical="center" shrinkToFit="1"/>
    </xf>
    <xf numFmtId="0" fontId="226" fillId="0" borderId="110" xfId="14841" applyFont="1" applyBorder="1" applyAlignment="1">
      <alignment horizontal="center" vertical="center" shrinkToFit="1"/>
    </xf>
    <xf numFmtId="359" fontId="226" fillId="0" borderId="40" xfId="14841" applyNumberFormat="1" applyFont="1" applyBorder="1" applyAlignment="1">
      <alignment horizontal="center" vertical="center" shrinkToFit="1"/>
    </xf>
    <xf numFmtId="359" fontId="226" fillId="0" borderId="124" xfId="14841" applyNumberFormat="1" applyFont="1" applyBorder="1" applyAlignment="1">
      <alignment horizontal="center" vertical="center" shrinkToFit="1"/>
    </xf>
    <xf numFmtId="359" fontId="226" fillId="0" borderId="83" xfId="14841" applyNumberFormat="1" applyFont="1" applyBorder="1" applyAlignment="1">
      <alignment horizontal="center" vertical="center" shrinkToFit="1"/>
    </xf>
    <xf numFmtId="359" fontId="226" fillId="0" borderId="110" xfId="14841" applyNumberFormat="1" applyFont="1" applyBorder="1" applyAlignment="1">
      <alignment horizontal="center" vertical="center" shrinkToFit="1"/>
    </xf>
    <xf numFmtId="359" fontId="226" fillId="0" borderId="125" xfId="14841" applyNumberFormat="1" applyFont="1" applyBorder="1" applyAlignment="1">
      <alignment horizontal="center" vertical="center" shrinkToFit="1"/>
    </xf>
    <xf numFmtId="0" fontId="226" fillId="0" borderId="50" xfId="14841" applyFont="1" applyBorder="1" applyAlignment="1">
      <alignment horizontal="center" vertical="center" wrapText="1" shrinkToFit="1"/>
    </xf>
    <xf numFmtId="0" fontId="226" fillId="0" borderId="73" xfId="14841" applyFont="1" applyBorder="1" applyAlignment="1">
      <alignment horizontal="center" vertical="center" wrapText="1" shrinkToFit="1"/>
    </xf>
    <xf numFmtId="0" fontId="226" fillId="0" borderId="74" xfId="14841" applyFont="1" applyBorder="1" applyAlignment="1">
      <alignment horizontal="center" vertical="center" wrapText="1" shrinkToFit="1"/>
    </xf>
    <xf numFmtId="0" fontId="226" fillId="0" borderId="17" xfId="14841" applyFont="1" applyBorder="1" applyAlignment="1">
      <alignment horizontal="center" vertical="center" wrapText="1" shrinkToFit="1"/>
    </xf>
    <xf numFmtId="359" fontId="228" fillId="59" borderId="116" xfId="14841" applyNumberFormat="1" applyFont="1" applyFill="1" applyBorder="1" applyAlignment="1">
      <alignment horizontal="center" vertical="center" shrinkToFit="1"/>
    </xf>
    <xf numFmtId="0" fontId="229" fillId="59" borderId="105" xfId="14841" applyFont="1" applyFill="1" applyBorder="1" applyAlignment="1">
      <alignment horizontal="center" vertical="center" textRotation="255" shrinkToFit="1"/>
    </xf>
    <xf numFmtId="0" fontId="229" fillId="59" borderId="67" xfId="14841" applyFont="1" applyFill="1" applyBorder="1" applyAlignment="1">
      <alignment horizontal="center" vertical="center" textRotation="255" shrinkToFit="1"/>
    </xf>
    <xf numFmtId="0" fontId="229" fillId="59" borderId="70" xfId="14841" applyFont="1" applyFill="1" applyBorder="1" applyAlignment="1">
      <alignment horizontal="center" vertical="center" textRotation="255" shrinkToFit="1"/>
    </xf>
    <xf numFmtId="0" fontId="229" fillId="59" borderId="71" xfId="14841" applyFont="1" applyFill="1" applyBorder="1" applyAlignment="1">
      <alignment horizontal="center" vertical="center" textRotation="255" shrinkToFit="1"/>
    </xf>
    <xf numFmtId="0" fontId="229" fillId="59" borderId="93" xfId="14841" applyFont="1" applyFill="1" applyBorder="1" applyAlignment="1">
      <alignment horizontal="center" vertical="center" textRotation="255" shrinkToFit="1"/>
    </xf>
    <xf numFmtId="0" fontId="229" fillId="59" borderId="107" xfId="14841" applyFont="1" applyFill="1" applyBorder="1" applyAlignment="1">
      <alignment horizontal="center" vertical="center" textRotation="255" shrinkToFit="1"/>
    </xf>
    <xf numFmtId="359" fontId="229" fillId="59" borderId="112" xfId="14841" applyNumberFormat="1" applyFont="1" applyFill="1" applyBorder="1" applyAlignment="1">
      <alignment horizontal="center" vertical="center" shrinkToFit="1"/>
    </xf>
    <xf numFmtId="359" fontId="229" fillId="59" borderId="14" xfId="14841" applyNumberFormat="1" applyFont="1" applyFill="1" applyBorder="1" applyAlignment="1">
      <alignment horizontal="center" vertical="center" shrinkToFit="1"/>
    </xf>
    <xf numFmtId="359" fontId="229" fillId="59" borderId="113" xfId="14841" applyNumberFormat="1" applyFont="1" applyFill="1" applyBorder="1" applyAlignment="1">
      <alignment horizontal="center" vertical="center" shrinkToFit="1"/>
    </xf>
    <xf numFmtId="0" fontId="229" fillId="42" borderId="96" xfId="14841" applyFont="1" applyFill="1" applyBorder="1" applyAlignment="1">
      <alignment horizontal="center" vertical="center" shrinkToFit="1"/>
    </xf>
    <xf numFmtId="0" fontId="229" fillId="42" borderId="25" xfId="14841" applyFont="1" applyFill="1" applyBorder="1" applyAlignment="1">
      <alignment horizontal="center" vertical="center" shrinkToFit="1"/>
    </xf>
    <xf numFmtId="0" fontId="229" fillId="42" borderId="97" xfId="14841" applyFont="1" applyFill="1" applyBorder="1" applyAlignment="1">
      <alignment horizontal="center" vertical="center" shrinkToFit="1"/>
    </xf>
    <xf numFmtId="0" fontId="229" fillId="59" borderId="111" xfId="14841" applyFont="1" applyFill="1" applyBorder="1" applyAlignment="1">
      <alignment horizontal="center" vertical="center" shrinkToFit="1"/>
    </xf>
    <xf numFmtId="0" fontId="229" fillId="59" borderId="15" xfId="14841" applyFont="1" applyFill="1" applyBorder="1" applyAlignment="1">
      <alignment horizontal="center" vertical="center" shrinkToFit="1"/>
    </xf>
    <xf numFmtId="0" fontId="228" fillId="59" borderId="119" xfId="14841" applyFont="1" applyFill="1" applyBorder="1" applyAlignment="1">
      <alignment horizontal="center" vertical="center" shrinkToFit="1"/>
    </xf>
    <xf numFmtId="356" fontId="226" fillId="0" borderId="109" xfId="14841" applyNumberFormat="1" applyFont="1" applyBorder="1" applyAlignment="1">
      <alignment horizontal="center" vertical="center" shrinkToFit="1"/>
    </xf>
    <xf numFmtId="356" fontId="226" fillId="0" borderId="83" xfId="14841" applyNumberFormat="1" applyFont="1" applyBorder="1" applyAlignment="1">
      <alignment horizontal="center" vertical="center" shrinkToFit="1"/>
    </xf>
    <xf numFmtId="356" fontId="226" fillId="0" borderId="110" xfId="14841" applyNumberFormat="1" applyFont="1" applyBorder="1" applyAlignment="1">
      <alignment horizontal="center" vertical="center" shrinkToFit="1"/>
    </xf>
    <xf numFmtId="0" fontId="228" fillId="0" borderId="118" xfId="14841" applyFont="1" applyBorder="1" applyAlignment="1">
      <alignment horizontal="center" vertical="center" wrapText="1" shrinkToFit="1"/>
    </xf>
    <xf numFmtId="0" fontId="226" fillId="0" borderId="70" xfId="14841" applyFont="1" applyBorder="1" applyAlignment="1">
      <alignment horizontal="center" vertical="center" shrinkToFit="1"/>
    </xf>
    <xf numFmtId="0" fontId="226" fillId="0" borderId="48" xfId="14841" applyFont="1" applyBorder="1" applyAlignment="1">
      <alignment horizontal="center" vertical="center" shrinkToFit="1"/>
    </xf>
    <xf numFmtId="0" fontId="226" fillId="0" borderId="50" xfId="14841" applyFont="1" applyBorder="1" applyAlignment="1">
      <alignment horizontal="left" vertical="center" shrinkToFit="1"/>
    </xf>
    <xf numFmtId="0" fontId="226" fillId="0" borderId="73" xfId="14841" applyFont="1" applyBorder="1" applyAlignment="1">
      <alignment horizontal="left" vertical="center" shrinkToFit="1"/>
    </xf>
    <xf numFmtId="0" fontId="239" fillId="0" borderId="0" xfId="14841" applyFont="1" applyAlignment="1">
      <alignment horizontal="center" vertical="center" shrinkToFit="1"/>
    </xf>
    <xf numFmtId="357" fontId="226" fillId="0" borderId="61" xfId="14841" applyNumberFormat="1" applyFont="1" applyBorder="1" applyAlignment="1">
      <alignment horizontal="center" vertical="center" shrinkToFit="1"/>
    </xf>
    <xf numFmtId="357" fontId="226" fillId="0" borderId="62" xfId="14841" applyNumberFormat="1" applyFont="1" applyBorder="1" applyAlignment="1">
      <alignment horizontal="center" vertical="center" shrinkToFit="1"/>
    </xf>
    <xf numFmtId="357" fontId="226" fillId="0" borderId="63" xfId="14841" applyNumberFormat="1" applyFont="1" applyBorder="1" applyAlignment="1">
      <alignment horizontal="center" vertical="center" shrinkToFit="1"/>
    </xf>
    <xf numFmtId="357" fontId="226" fillId="0" borderId="64" xfId="14841" applyNumberFormat="1" applyFont="1" applyBorder="1" applyAlignment="1">
      <alignment horizontal="center" vertical="center" shrinkToFit="1"/>
    </xf>
    <xf numFmtId="357" fontId="226" fillId="0" borderId="65" xfId="14841" applyNumberFormat="1" applyFont="1" applyBorder="1" applyAlignment="1">
      <alignment horizontal="center" vertical="center" shrinkToFit="1"/>
    </xf>
    <xf numFmtId="0" fontId="229" fillId="59" borderId="66" xfId="14841" applyFont="1" applyFill="1" applyBorder="1" applyAlignment="1">
      <alignment horizontal="center" vertical="center" textRotation="255" shrinkToFit="1"/>
    </xf>
    <xf numFmtId="0" fontId="229" fillId="59" borderId="72" xfId="14841" applyFont="1" applyFill="1" applyBorder="1" applyAlignment="1">
      <alignment horizontal="center" vertical="center" textRotation="255" shrinkToFit="1"/>
    </xf>
    <xf numFmtId="0" fontId="229" fillId="59" borderId="85" xfId="14841" applyFont="1" applyFill="1" applyBorder="1" applyAlignment="1">
      <alignment horizontal="center" vertical="center" textRotation="255" shrinkToFit="1"/>
    </xf>
    <xf numFmtId="0" fontId="229" fillId="59" borderId="86" xfId="14841" applyFont="1" applyFill="1" applyBorder="1" applyAlignment="1">
      <alignment horizontal="center" vertical="center" textRotation="255" shrinkToFit="1"/>
    </xf>
    <xf numFmtId="0" fontId="226" fillId="0" borderId="66" xfId="14841" applyFont="1" applyBorder="1" applyAlignment="1">
      <alignment horizontal="center" vertical="center" shrinkToFit="1"/>
    </xf>
    <xf numFmtId="0" fontId="226" fillId="0" borderId="68" xfId="14841" applyFont="1" applyBorder="1" applyAlignment="1">
      <alignment horizontal="center" vertical="center" shrinkToFit="1"/>
    </xf>
    <xf numFmtId="0" fontId="226" fillId="0" borderId="69" xfId="14841" applyFont="1" applyBorder="1" applyAlignment="1">
      <alignment horizontal="center" vertical="center" shrinkToFit="1"/>
    </xf>
    <xf numFmtId="177" fontId="0" fillId="0" borderId="59" xfId="0" applyNumberFormat="1" applyBorder="1" applyAlignment="1">
      <alignment horizontal="center" vertical="center"/>
    </xf>
    <xf numFmtId="177" fontId="0" fillId="0" borderId="58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</cellXfs>
  <cellStyles count="15043">
    <cellStyle name="_x0001_" xfId="2" xr:uid="{00000000-0005-0000-0000-000000000000}"/>
    <cellStyle name=" " xfId="3" xr:uid="{00000000-0005-0000-0000-000001000000}"/>
    <cellStyle name="' '" xfId="4" xr:uid="{00000000-0005-0000-0000-000002000000}"/>
    <cellStyle name="          _x000d__x000a_386grabber=vga.3gr_x000d__x000a_" xfId="5" xr:uid="{00000000-0005-0000-0000-000003000000}"/>
    <cellStyle name="  10" xfId="6" xr:uid="{00000000-0005-0000-0000-000004000000}"/>
    <cellStyle name="  11" xfId="7" xr:uid="{00000000-0005-0000-0000-000005000000}"/>
    <cellStyle name="  12" xfId="8" xr:uid="{00000000-0005-0000-0000-000006000000}"/>
    <cellStyle name="  13" xfId="9" xr:uid="{00000000-0005-0000-0000-000007000000}"/>
    <cellStyle name="  14" xfId="10" xr:uid="{00000000-0005-0000-0000-000008000000}"/>
    <cellStyle name="  15" xfId="11" xr:uid="{00000000-0005-0000-0000-000009000000}"/>
    <cellStyle name="  16" xfId="12" xr:uid="{00000000-0005-0000-0000-00000A000000}"/>
    <cellStyle name="  17" xfId="13" xr:uid="{00000000-0005-0000-0000-00000B000000}"/>
    <cellStyle name="  18" xfId="14" xr:uid="{00000000-0005-0000-0000-00000C000000}"/>
    <cellStyle name="  2" xfId="15" xr:uid="{00000000-0005-0000-0000-00000D000000}"/>
    <cellStyle name="  3" xfId="16" xr:uid="{00000000-0005-0000-0000-00000E000000}"/>
    <cellStyle name="  4" xfId="17" xr:uid="{00000000-0005-0000-0000-00000F000000}"/>
    <cellStyle name="  5" xfId="18" xr:uid="{00000000-0005-0000-0000-000010000000}"/>
    <cellStyle name="  6" xfId="19" xr:uid="{00000000-0005-0000-0000-000011000000}"/>
    <cellStyle name="  7" xfId="20" xr:uid="{00000000-0005-0000-0000-000012000000}"/>
    <cellStyle name="  8" xfId="21" xr:uid="{00000000-0005-0000-0000-000013000000}"/>
    <cellStyle name="  9" xfId="22" xr:uid="{00000000-0005-0000-0000-000014000000}"/>
    <cellStyle name=" _97연말" xfId="23" xr:uid="{00000000-0005-0000-0000-000015000000}"/>
    <cellStyle name=" _97연말_아산~천안 대청광역 도송수관로 이설공사(공사비수정)최종4월24일" xfId="24" xr:uid="{00000000-0005-0000-0000-000016000000}"/>
    <cellStyle name=" _97연말1" xfId="25" xr:uid="{00000000-0005-0000-0000-000017000000}"/>
    <cellStyle name=" _97연말1_아산~천안 대청광역 도송수관로 이설공사(공사비수정)최종4월24일" xfId="26" xr:uid="{00000000-0005-0000-0000-000018000000}"/>
    <cellStyle name=" _Book1" xfId="27" xr:uid="{00000000-0005-0000-0000-000019000000}"/>
    <cellStyle name=" _Book1_아산~천안 대청광역 도송수관로 이설공사(공사비수정)최종4월24일" xfId="28" xr:uid="{00000000-0005-0000-0000-00001A000000}"/>
    <cellStyle name=" _아산~천안 대청광역 도송수관로 이설공사(공사비수정)최종4월24일" xfId="29" xr:uid="{00000000-0005-0000-0000-00001B000000}"/>
    <cellStyle name=" bolted_'98지하철1,2호선 구조물균열누수보수공사" xfId="30" xr:uid="{00000000-0005-0000-0000-00001C000000}"/>
    <cellStyle name="Ი_x000b_" xfId="31" xr:uid="{00000000-0005-0000-0000-00001D000000}"/>
    <cellStyle name="&quot;" xfId="32" xr:uid="{00000000-0005-0000-0000-00001E000000}"/>
    <cellStyle name="&quot; 2" xfId="33" xr:uid="{00000000-0005-0000-0000-00001F000000}"/>
    <cellStyle name="&quot; 2 2" xfId="34" xr:uid="{00000000-0005-0000-0000-000020000000}"/>
    <cellStyle name="&quot; 3" xfId="35" xr:uid="{00000000-0005-0000-0000-000021000000}"/>
    <cellStyle name="&quot; 3 2" xfId="36" xr:uid="{00000000-0005-0000-0000-000022000000}"/>
    <cellStyle name="&quot; 4" xfId="37" xr:uid="{00000000-0005-0000-0000-000023000000}"/>
    <cellStyle name="&quot; 4 2" xfId="38" xr:uid="{00000000-0005-0000-0000-000024000000}"/>
    <cellStyle name="&quot;큰제목&quot;" xfId="39" xr:uid="{00000000-0005-0000-0000-000025000000}"/>
    <cellStyle name="#,##0" xfId="40" xr:uid="{00000000-0005-0000-0000-000026000000}"/>
    <cellStyle name="#,##0 2" xfId="41" xr:uid="{00000000-0005-0000-0000-000027000000}"/>
    <cellStyle name="#,##0 2 2" xfId="42" xr:uid="{00000000-0005-0000-0000-000028000000}"/>
    <cellStyle name="#,##0 2 2 2" xfId="43" xr:uid="{00000000-0005-0000-0000-000029000000}"/>
    <cellStyle name="#,##0 2 3" xfId="44" xr:uid="{00000000-0005-0000-0000-00002A000000}"/>
    <cellStyle name="#,##0 3" xfId="45" xr:uid="{00000000-0005-0000-0000-00002B000000}"/>
    <cellStyle name="#,##0 3 2" xfId="46" xr:uid="{00000000-0005-0000-0000-00002C000000}"/>
    <cellStyle name="#,##0 3 2 2" xfId="47" xr:uid="{00000000-0005-0000-0000-00002D000000}"/>
    <cellStyle name="#,##0 3 3" xfId="48" xr:uid="{00000000-0005-0000-0000-00002E000000}"/>
    <cellStyle name="#,##0 4" xfId="49" xr:uid="{00000000-0005-0000-0000-00002F000000}"/>
    <cellStyle name="#,##0 4 2" xfId="50" xr:uid="{00000000-0005-0000-0000-000030000000}"/>
    <cellStyle name="#,##0 4 2 2" xfId="51" xr:uid="{00000000-0005-0000-0000-000031000000}"/>
    <cellStyle name="#,##0 4 3" xfId="52" xr:uid="{00000000-0005-0000-0000-000032000000}"/>
    <cellStyle name="#,##0 5" xfId="53" xr:uid="{00000000-0005-0000-0000-000033000000}"/>
    <cellStyle name="$" xfId="54" xr:uid="{00000000-0005-0000-0000-000034000000}"/>
    <cellStyle name="$_db진흥" xfId="55" xr:uid="{00000000-0005-0000-0000-000035000000}"/>
    <cellStyle name="$_SE40" xfId="56" xr:uid="{00000000-0005-0000-0000-000036000000}"/>
    <cellStyle name="$_견적2" xfId="57" xr:uid="{00000000-0005-0000-0000-000037000000}"/>
    <cellStyle name="$_기아" xfId="58" xr:uid="{00000000-0005-0000-0000-000038000000}"/>
    <cellStyle name="%(+,-,0)" xfId="59" xr:uid="{00000000-0005-0000-0000-000039000000}"/>
    <cellStyle name="(##.00)" xfId="60" xr:uid="{00000000-0005-0000-0000-00003A000000}"/>
    <cellStyle name="(##.00) 10" xfId="61" xr:uid="{00000000-0005-0000-0000-00003B000000}"/>
    <cellStyle name="(##.00) 11" xfId="62" xr:uid="{00000000-0005-0000-0000-00003C000000}"/>
    <cellStyle name="(##.00) 2" xfId="63" xr:uid="{00000000-0005-0000-0000-00003D000000}"/>
    <cellStyle name="(##.00) 3" xfId="64" xr:uid="{00000000-0005-0000-0000-00003E000000}"/>
    <cellStyle name="(##.00) 4" xfId="65" xr:uid="{00000000-0005-0000-0000-00003F000000}"/>
    <cellStyle name="(##.00) 5" xfId="66" xr:uid="{00000000-0005-0000-0000-000040000000}"/>
    <cellStyle name="(##.00) 6" xfId="67" xr:uid="{00000000-0005-0000-0000-000041000000}"/>
    <cellStyle name="(##.00) 7" xfId="68" xr:uid="{00000000-0005-0000-0000-000042000000}"/>
    <cellStyle name="(##.00) 8" xfId="69" xr:uid="{00000000-0005-0000-0000-000043000000}"/>
    <cellStyle name="(##.00) 9" xfId="70" xr:uid="{00000000-0005-0000-0000-000044000000}"/>
    <cellStyle name="(△콤마)" xfId="71" xr:uid="{00000000-0005-0000-0000-000045000000}"/>
    <cellStyle name="(1)" xfId="72" xr:uid="{00000000-0005-0000-0000-000046000000}"/>
    <cellStyle name="(1) 2" xfId="73" xr:uid="{00000000-0005-0000-0000-000047000000}"/>
    <cellStyle name="(1) 2 2" xfId="74" xr:uid="{00000000-0005-0000-0000-000048000000}"/>
    <cellStyle name="(1) 2 3" xfId="75" xr:uid="{00000000-0005-0000-0000-000049000000}"/>
    <cellStyle name="(1) 2 4" xfId="76" xr:uid="{00000000-0005-0000-0000-00004A000000}"/>
    <cellStyle name="(1) 3" xfId="77" xr:uid="{00000000-0005-0000-0000-00004B000000}"/>
    <cellStyle name="(1) 3 2" xfId="78" xr:uid="{00000000-0005-0000-0000-00004C000000}"/>
    <cellStyle name="(1) 3 3" xfId="79" xr:uid="{00000000-0005-0000-0000-00004D000000}"/>
    <cellStyle name="(1) 3 4" xfId="80" xr:uid="{00000000-0005-0000-0000-00004E000000}"/>
    <cellStyle name="(1) 4" xfId="81" xr:uid="{00000000-0005-0000-0000-00004F000000}"/>
    <cellStyle name="(1) 4 2" xfId="82" xr:uid="{00000000-0005-0000-0000-000050000000}"/>
    <cellStyle name="(1) 4 3" xfId="83" xr:uid="{00000000-0005-0000-0000-000051000000}"/>
    <cellStyle name="(1) 4 4" xfId="84" xr:uid="{00000000-0005-0000-0000-000052000000}"/>
    <cellStyle name="(1) 5" xfId="85" xr:uid="{00000000-0005-0000-0000-000053000000}"/>
    <cellStyle name="(1) 5 2" xfId="86" xr:uid="{00000000-0005-0000-0000-000054000000}"/>
    <cellStyle name="(1) 5 3" xfId="87" xr:uid="{00000000-0005-0000-0000-000055000000}"/>
    <cellStyle name="(1) 5 4" xfId="88" xr:uid="{00000000-0005-0000-0000-000056000000}"/>
    <cellStyle name="(1) 6" xfId="89" xr:uid="{00000000-0005-0000-0000-000057000000}"/>
    <cellStyle name="(1) 6 2" xfId="90" xr:uid="{00000000-0005-0000-0000-000058000000}"/>
    <cellStyle name="(1) 6 3" xfId="91" xr:uid="{00000000-0005-0000-0000-000059000000}"/>
    <cellStyle name="(1) 6 4" xfId="92" xr:uid="{00000000-0005-0000-0000-00005A000000}"/>
    <cellStyle name="(1) 7" xfId="93" xr:uid="{00000000-0005-0000-0000-00005B000000}"/>
    <cellStyle name="(1) 7 2" xfId="94" xr:uid="{00000000-0005-0000-0000-00005C000000}"/>
    <cellStyle name="(1) 7 3" xfId="95" xr:uid="{00000000-0005-0000-0000-00005D000000}"/>
    <cellStyle name="(1) 7 4" xfId="96" xr:uid="{00000000-0005-0000-0000-00005E000000}"/>
    <cellStyle name="(1) 8" xfId="97" xr:uid="{00000000-0005-0000-0000-00005F000000}"/>
    <cellStyle name="(1) 8 2" xfId="98" xr:uid="{00000000-0005-0000-0000-000060000000}"/>
    <cellStyle name="(1) 8 3" xfId="99" xr:uid="{00000000-0005-0000-0000-000061000000}"/>
    <cellStyle name="(1) 8 4" xfId="100" xr:uid="{00000000-0005-0000-0000-000062000000}"/>
    <cellStyle name="(백분율)" xfId="101" xr:uid="{00000000-0005-0000-0000-000063000000}"/>
    <cellStyle name="(콤마)" xfId="102" xr:uid="{00000000-0005-0000-0000-000064000000}"/>
    <cellStyle name="(표준)" xfId="103" xr:uid="{00000000-0005-0000-0000-000065000000}"/>
    <cellStyle name="(표준) 10" xfId="104" xr:uid="{00000000-0005-0000-0000-000066000000}"/>
    <cellStyle name="(표준) 11" xfId="105" xr:uid="{00000000-0005-0000-0000-000067000000}"/>
    <cellStyle name="(표준) 12" xfId="106" xr:uid="{00000000-0005-0000-0000-000068000000}"/>
    <cellStyle name="(표준) 2" xfId="107" xr:uid="{00000000-0005-0000-0000-000069000000}"/>
    <cellStyle name="(표준) 2 2" xfId="108" xr:uid="{00000000-0005-0000-0000-00006A000000}"/>
    <cellStyle name="(표준) 2 2 2" xfId="109" xr:uid="{00000000-0005-0000-0000-00006B000000}"/>
    <cellStyle name="(표준) 2 3" xfId="110" xr:uid="{00000000-0005-0000-0000-00006C000000}"/>
    <cellStyle name="(표준) 3" xfId="111" xr:uid="{00000000-0005-0000-0000-00006D000000}"/>
    <cellStyle name="(표준) 3 2" xfId="112" xr:uid="{00000000-0005-0000-0000-00006E000000}"/>
    <cellStyle name="(표준) 3 2 2" xfId="113" xr:uid="{00000000-0005-0000-0000-00006F000000}"/>
    <cellStyle name="(표준) 3 3" xfId="114" xr:uid="{00000000-0005-0000-0000-000070000000}"/>
    <cellStyle name="(표준) 4" xfId="115" xr:uid="{00000000-0005-0000-0000-000071000000}"/>
    <cellStyle name="(표준) 4 2" xfId="116" xr:uid="{00000000-0005-0000-0000-000072000000}"/>
    <cellStyle name="(표준) 4 2 2" xfId="117" xr:uid="{00000000-0005-0000-0000-000073000000}"/>
    <cellStyle name="(표준) 4 3" xfId="118" xr:uid="{00000000-0005-0000-0000-000074000000}"/>
    <cellStyle name="(표준) 5" xfId="119" xr:uid="{00000000-0005-0000-0000-000075000000}"/>
    <cellStyle name="(표준) 5 2" xfId="120" xr:uid="{00000000-0005-0000-0000-000076000000}"/>
    <cellStyle name="(표준) 6" xfId="121" xr:uid="{00000000-0005-0000-0000-000077000000}"/>
    <cellStyle name="(표준) 7" xfId="122" xr:uid="{00000000-0005-0000-0000-000078000000}"/>
    <cellStyle name="(표준) 8" xfId="123" xr:uid="{00000000-0005-0000-0000-000079000000}"/>
    <cellStyle name="(표준) 9" xfId="124" xr:uid="{00000000-0005-0000-0000-00007A000000}"/>
    <cellStyle name="??&amp;O?&amp;H?_x0008__x000f__x0007_?_x0007__x0001__x0001_" xfId="125" xr:uid="{00000000-0005-0000-0000-00007B000000}"/>
    <cellStyle name="??&amp;O?&amp;H?_x0008_??_x0007__x0001__x0001_" xfId="126" xr:uid="{00000000-0005-0000-0000-00007C000000}"/>
    <cellStyle name="??&amp;O?&amp;H?_x0008_??_x0007__x0001__x0001_ 2" xfId="127" xr:uid="{00000000-0005-0000-0000-00007D000000}"/>
    <cellStyle name="??&amp;O?&amp;H?_x0008_??_x0007__x0001__x0001_ 3" xfId="128" xr:uid="{00000000-0005-0000-0000-00007E000000}"/>
    <cellStyle name="??&amp;O?&amp;H?_x0008__x000f__x0007_?_x0007__x0001__x0001__0.무심천 및 율량처리분구 분류식화 관거정비계획 용역내역서-20억" xfId="129" xr:uid="{00000000-0005-0000-0000-00007F000000}"/>
    <cellStyle name="??&amp;쏗?뷐9_x0008__x0011__x0007_?_x0007__x0001__x0001_" xfId="130" xr:uid="{00000000-0005-0000-0000-000080000000}"/>
    <cellStyle name="?W?_laroux" xfId="131" xr:uid="{00000000-0005-0000-0000-000081000000}"/>
    <cellStyle name="?曹%U?&amp;H?_x0008_?s_x000a__x0007__x0001__x0001_" xfId="132" xr:uid="{00000000-0005-0000-0000-000082000000}"/>
    <cellStyle name="?潮%뾁?둃u_x0008_??_x0007__x0001__x0001_" xfId="133" xr:uid="{00000000-0005-0000-0000-000083000000}"/>
    <cellStyle name="@" xfId="134" xr:uid="{00000000-0005-0000-0000-000084000000}"/>
    <cellStyle name="@_사전공사(부대공-어성전)" xfId="135" xr:uid="{00000000-0005-0000-0000-000085000000}"/>
    <cellStyle name="@_사전공사(부대공-어성전)_(현풍)실시설계내역서(대구광역시)" xfId="136" xr:uid="{00000000-0005-0000-0000-000086000000}"/>
    <cellStyle name="@_사전공사(부대공-어성전)_(현풍)실시설계내역서(대구광역시)_발주내역서(안양박달)" xfId="137" xr:uid="{00000000-0005-0000-0000-000087000000}"/>
    <cellStyle name="@_사전공사(부대공-어성전)_(현풍)실시설계내역서(대구광역시)_사본 - 설계내역서(대구하수) REV3(1188)-견학8박10일로" xfId="138" xr:uid="{00000000-0005-0000-0000-000088000000}"/>
    <cellStyle name="@_사전공사(부대공-어성전)_(현풍)실시설계내역서(대구광역시)_설계내역서(대구수질)" xfId="139" xr:uid="{00000000-0005-0000-0000-000089000000}"/>
    <cellStyle name="@_사전공사(부대공-어성전)_(현풍)실시설계내역서(대구광역시)_설계내역서(대구수질) ver10-최(선진해외)" xfId="140" xr:uid="{00000000-0005-0000-0000-00008A000000}"/>
    <cellStyle name="@_사전공사(부대공-어성전)_(현풍)실시설계내역서(대구광역시)_성서공단 설계내역서(0402)" xfId="141" xr:uid="{00000000-0005-0000-0000-00008B000000}"/>
    <cellStyle name="@_사전공사(부대공-어성전)_(현풍)실시설계내역서(대구광역시)_용암입찰안내서(보정계수포함)" xfId="142" xr:uid="{00000000-0005-0000-0000-00008C000000}"/>
    <cellStyle name="@_사전공사(부대공-어성전)_(현풍)실시설계내역서(대구광역시)_총인처리시설 설계내역서(심사)" xfId="143" xr:uid="{00000000-0005-0000-0000-00008D000000}"/>
    <cellStyle name="@_사전공사(부대공-어성전)_발주내역서(안양박달)" xfId="144" xr:uid="{00000000-0005-0000-0000-00008E000000}"/>
    <cellStyle name="@_사전공사(부대공-어성전)_사본 - 설계내역서(대구하수) REV3(1188)-견학8박10일로" xfId="145" xr:uid="{00000000-0005-0000-0000-00008F000000}"/>
    <cellStyle name="@_사전공사(부대공-어성전)_설계내역서(대구수질)" xfId="146" xr:uid="{00000000-0005-0000-0000-000090000000}"/>
    <cellStyle name="@_사전공사(부대공-어성전)_설계내역서(대구수질) ver10-최(선진해외)" xfId="147" xr:uid="{00000000-0005-0000-0000-000091000000}"/>
    <cellStyle name="@_사전공사(부대공-어성전)_성서공단 설계내역서(0402)" xfId="148" xr:uid="{00000000-0005-0000-0000-000092000000}"/>
    <cellStyle name="@_사전공사(부대공-어성전)_용암입찰안내서(보정계수포함)" xfId="149" xr:uid="{00000000-0005-0000-0000-000093000000}"/>
    <cellStyle name="@_사전공사(부대공-어성전)_총인처리시설 설계내역서(심사)" xfId="150" xr:uid="{00000000-0005-0000-0000-000094000000}"/>
    <cellStyle name="]_Sheet1_FY96" xfId="151" xr:uid="{00000000-0005-0000-0000-000095000000}"/>
    <cellStyle name="]_Sheet1_PRODUCT DETAIL_x0013_Comma [0]_Sheet1_Q1" xfId="152" xr:uid="{00000000-0005-0000-0000-000096000000}"/>
    <cellStyle name="_(01-14)광양항인건비" xfId="153" xr:uid="{00000000-0005-0000-0000-000097000000}"/>
    <cellStyle name="_(070713)설계서(수도정비,전체분)R3" xfId="154" xr:uid="{00000000-0005-0000-0000-000098000000}"/>
    <cellStyle name="_(11-6)2001중장기계획(총괄)1" xfId="155" xr:uid="{00000000-0005-0000-0000-000099000000}"/>
    <cellStyle name="_(계약)기본계획폐기물내역서" xfId="156" xr:uid="{00000000-0005-0000-0000-00009A000000}"/>
    <cellStyle name="_(구조물)깨기---------참조" xfId="157" xr:uid="{00000000-0005-0000-0000-00009B000000}"/>
    <cellStyle name="_(자재단가)내역서" xfId="158" xr:uid="{00000000-0005-0000-0000-00009C000000}"/>
    <cellStyle name="_(최종계약-1)태안수도정비 설계예산서" xfId="159" xr:uid="{00000000-0005-0000-0000-00009D000000}"/>
    <cellStyle name="_(현풍)실시설계내역서(대구수정-최종)" xfId="160" xr:uid="{00000000-0005-0000-0000-00009E000000}"/>
    <cellStyle name="_~MF0E38" xfId="161" xr:uid="{00000000-0005-0000-0000-00009F000000}"/>
    <cellStyle name="_~MF0E38_설계2임시" xfId="162" xr:uid="{00000000-0005-0000-0000-0000A0000000}"/>
    <cellStyle name="_~MF0E38_설계2임시_설계서(장)" xfId="163" xr:uid="{00000000-0005-0000-0000-0000A1000000}"/>
    <cellStyle name="_~MF0E38_설계2임시_설계최종" xfId="164" xr:uid="{00000000-0005-0000-0000-0000A2000000}"/>
    <cellStyle name="_~MF0E38_설계서(보령,전주,부안)" xfId="165" xr:uid="{00000000-0005-0000-0000-0000A3000000}"/>
    <cellStyle name="_~MF0E38_설계서(보령,전주,부안)_설계2임시" xfId="166" xr:uid="{00000000-0005-0000-0000-0000A4000000}"/>
    <cellStyle name="_~MF0E38_설계서(보령,전주,부안)_설계2임시_설계서(장)" xfId="167" xr:uid="{00000000-0005-0000-0000-0000A5000000}"/>
    <cellStyle name="_~MF0E38_설계서(보령,전주,부안)_설계2임시_설계최종" xfId="168" xr:uid="{00000000-0005-0000-0000-0000A6000000}"/>
    <cellStyle name="_~MF1105" xfId="169" xr:uid="{00000000-0005-0000-0000-0000A7000000}"/>
    <cellStyle name="_~MF1105_설계2임시" xfId="170" xr:uid="{00000000-0005-0000-0000-0000A8000000}"/>
    <cellStyle name="_~MF1105_설계2임시_설계서(장)" xfId="171" xr:uid="{00000000-0005-0000-0000-0000A9000000}"/>
    <cellStyle name="_~MF1105_설계2임시_설계최종" xfId="172" xr:uid="{00000000-0005-0000-0000-0000AA000000}"/>
    <cellStyle name="_~MF1105_설계서(보령,전주,부안)" xfId="173" xr:uid="{00000000-0005-0000-0000-0000AB000000}"/>
    <cellStyle name="_~MF1105_설계서(보령,전주,부안)_설계2임시" xfId="174" xr:uid="{00000000-0005-0000-0000-0000AC000000}"/>
    <cellStyle name="_~MF1105_설계서(보령,전주,부안)_설계2임시_설계서(장)" xfId="175" xr:uid="{00000000-0005-0000-0000-0000AD000000}"/>
    <cellStyle name="_~MF1105_설계서(보령,전주,부안)_설계2임시_설계최종" xfId="176" xr:uid="{00000000-0005-0000-0000-0000AE000000}"/>
    <cellStyle name="_~MF2110" xfId="177" xr:uid="{00000000-0005-0000-0000-0000AF000000}"/>
    <cellStyle name="_~MF373C" xfId="178" xr:uid="{00000000-0005-0000-0000-0000B0000000}"/>
    <cellStyle name="_~MF3E05" xfId="179" xr:uid="{00000000-0005-0000-0000-0000B1000000}"/>
    <cellStyle name="_~MF3E05_설계2임시" xfId="180" xr:uid="{00000000-0005-0000-0000-0000B2000000}"/>
    <cellStyle name="_~MF3E05_설계2임시_설계서(장)" xfId="181" xr:uid="{00000000-0005-0000-0000-0000B3000000}"/>
    <cellStyle name="_~MF3E05_설계2임시_설계최종" xfId="182" xr:uid="{00000000-0005-0000-0000-0000B4000000}"/>
    <cellStyle name="_~MF3E05_설계서(보령,전주,부안)" xfId="183" xr:uid="{00000000-0005-0000-0000-0000B5000000}"/>
    <cellStyle name="_~MF3E05_설계서(보령,전주,부안)_설계2임시" xfId="184" xr:uid="{00000000-0005-0000-0000-0000B6000000}"/>
    <cellStyle name="_~MF3E05_설계서(보령,전주,부안)_설계2임시_설계서(장)" xfId="185" xr:uid="{00000000-0005-0000-0000-0000B7000000}"/>
    <cellStyle name="_~MF3E05_설계서(보령,전주,부안)_설계2임시_설계최종" xfId="186" xr:uid="{00000000-0005-0000-0000-0000B8000000}"/>
    <cellStyle name="_00. 폐기물처리" xfId="187" xr:uid="{00000000-0005-0000-0000-0000B9000000}"/>
    <cellStyle name="_00.전체토공집계" xfId="188" xr:uid="{00000000-0005-0000-0000-0000BA000000}"/>
    <cellStyle name="_00_남문-예산서" xfId="189" xr:uid="{00000000-0005-0000-0000-0000BB000000}"/>
    <cellStyle name="_002 계측제어내역서" xfId="190" xr:uid="{00000000-0005-0000-0000-0000BC000000}"/>
    <cellStyle name="_01 기본및실시설계" xfId="191" xr:uid="{00000000-0005-0000-0000-0000BD000000}"/>
    <cellStyle name="_01. 송수A-LINE변실" xfId="192" xr:uid="{00000000-0005-0000-0000-0000BE000000}"/>
    <cellStyle name="_01. 송수A-LINE변실_000-1.주요자재 A-LINE" xfId="193" xr:uid="{00000000-0005-0000-0000-0000BF000000}"/>
    <cellStyle name="_01. 송수A-LINE변실_000-1.주요자재 B-LINE" xfId="194" xr:uid="{00000000-0005-0000-0000-0000C0000000}"/>
    <cellStyle name="_01. 송수A-LINE변실_000-1.주요자재 C-LINE" xfId="195" xr:uid="{00000000-0005-0000-0000-0000C1000000}"/>
    <cellStyle name="_01. 송수B-LINE변실" xfId="196" xr:uid="{00000000-0005-0000-0000-0000C2000000}"/>
    <cellStyle name="_01. 송수B-LINE변실_000-1.주요자재 A-LINE" xfId="197" xr:uid="{00000000-0005-0000-0000-0000C3000000}"/>
    <cellStyle name="_01. 송수B-LINE변실_000-1.주요자재 B-LINE" xfId="198" xr:uid="{00000000-0005-0000-0000-0000C4000000}"/>
    <cellStyle name="_01. 송수B-LINE변실_000-1.주요자재 C-LINE" xfId="199" xr:uid="{00000000-0005-0000-0000-0000C5000000}"/>
    <cellStyle name="_01. 송수F-LINE변실" xfId="200" xr:uid="{00000000-0005-0000-0000-0000C6000000}"/>
    <cellStyle name="_01. 송수F-LINE변실_000-1.주요자재 A-LINE" xfId="201" xr:uid="{00000000-0005-0000-0000-0000C7000000}"/>
    <cellStyle name="_01. 송수F-LINE변실_000-1.주요자재 B-LINE" xfId="202" xr:uid="{00000000-0005-0000-0000-0000C8000000}"/>
    <cellStyle name="_01. 송수F-LINE변실_000-1.주요자재 C-LINE" xfId="203" xr:uid="{00000000-0005-0000-0000-0000C9000000}"/>
    <cellStyle name="_01.4단계 구조물공" xfId="204" xr:uid="{00000000-0005-0000-0000-0000CA000000}"/>
    <cellStyle name="_01.4단계 구조물공 " xfId="205" xr:uid="{00000000-0005-0000-0000-0000CB000000}"/>
    <cellStyle name="_01.개량관로토공화장오수" xfId="206" xr:uid="{00000000-0005-0000-0000-0000CC000000}"/>
    <cellStyle name="_01.관로토공(우수)" xfId="207" xr:uid="{00000000-0005-0000-0000-0000CD000000}"/>
    <cellStyle name="_01.관로토공(우수)_01-02.맨홀토공(OPEN-0.3)D-LINE" xfId="208" xr:uid="{00000000-0005-0000-0000-0000CE000000}"/>
    <cellStyle name="_01.관로토공(우수)_01-02.맨홀토공(OPEN-0.3)D-LINE_01-02.맨홀토공(OPEN-0.3)C-LINE" xfId="209" xr:uid="{00000000-0005-0000-0000-0000CF000000}"/>
    <cellStyle name="_01.관로토공(우수)_01-02.맨홀토공(OPEN-0.3)D-LINE_01-02.맨홀토공(OPEN-0.3)C-LINE_02.구조물및추진,도달기지토공(D구간)" xfId="210" xr:uid="{00000000-0005-0000-0000-0000D0000000}"/>
    <cellStyle name="_01.관로토공(우수)_01-02.맨홀토공(OPEN-0.3)D-LINE_01-02.맨홀토공(OPEN-0.3)C-LINE_02.구조물토공(B-LINE)" xfId="211" xr:uid="{00000000-0005-0000-0000-0000D1000000}"/>
    <cellStyle name="_01.관로토공(우수)_01-02.맨홀토공(OPEN-0.3)D-LINE_01-02.맨홀토공(OPEN-0.3)D-LINE" xfId="212" xr:uid="{00000000-0005-0000-0000-0000D2000000}"/>
    <cellStyle name="_01.관로토공(우수)_01-02.맨홀토공(OPEN-0.3)D-LINE_01-02.맨홀토공(OPEN-0.3)D-LINE_02.구조물및추진,도달기지토공(D구간)" xfId="213" xr:uid="{00000000-0005-0000-0000-0000D3000000}"/>
    <cellStyle name="_01.관로토공(우수)_01-02.맨홀토공(OPEN-0.3)D-LINE_01-02.맨홀토공(OPEN-0.3)D-LINE_02.구조물토공(B-LINE)" xfId="214" xr:uid="{00000000-0005-0000-0000-0000D4000000}"/>
    <cellStyle name="_01.관로토공(우수)_01-02.맨홀토공(OPEN-0.3)D-LINE_02.구조물및추진,도달기지토공(D구간)" xfId="215" xr:uid="{00000000-0005-0000-0000-0000D5000000}"/>
    <cellStyle name="_01.관로토공(우수)_01-02.맨홀토공(OPEN-0.3)D-LINE_02.구조물토공(B-LINE)" xfId="216" xr:uid="{00000000-0005-0000-0000-0000D6000000}"/>
    <cellStyle name="_01.관로토공(우수)_01-3.옥구오수신설  맨홀토공(OPEN-0.3)" xfId="217" xr:uid="{00000000-0005-0000-0000-0000D7000000}"/>
    <cellStyle name="_01.관로토공(우수)_01-3.옥구오수신설  맨홀토공(OPEN-0.3)_01-02.맨홀토공(OPEN-0.3)C-LINE" xfId="218" xr:uid="{00000000-0005-0000-0000-0000D8000000}"/>
    <cellStyle name="_01.관로토공(우수)_01-3.옥구오수신설  맨홀토공(OPEN-0.3)_01-02.맨홀토공(OPEN-0.3)C-LINE_02.구조물및추진,도달기지토공(D구간)" xfId="219" xr:uid="{00000000-0005-0000-0000-0000D9000000}"/>
    <cellStyle name="_01.관로토공(우수)_01-3.옥구오수신설  맨홀토공(OPEN-0.3)_01-02.맨홀토공(OPEN-0.3)C-LINE_02.구조물토공(B-LINE)" xfId="220" xr:uid="{00000000-0005-0000-0000-0000DA000000}"/>
    <cellStyle name="_01.관로토공(우수)_01-3.옥구오수신설  맨홀토공(OPEN-0.3)_01-02.맨홀토공(OPEN-0.3)D-LINE" xfId="221" xr:uid="{00000000-0005-0000-0000-0000DB000000}"/>
    <cellStyle name="_01.관로토공(우수)_01-3.옥구오수신설  맨홀토공(OPEN-0.3)_01-02.맨홀토공(OPEN-0.3)D-LINE_02.구조물및추진,도달기지토공(D구간)" xfId="222" xr:uid="{00000000-0005-0000-0000-0000DC000000}"/>
    <cellStyle name="_01.관로토공(우수)_01-3.옥구오수신설  맨홀토공(OPEN-0.3)_01-02.맨홀토공(OPEN-0.3)D-LINE_02.구조물토공(B-LINE)" xfId="223" xr:uid="{00000000-0005-0000-0000-0000DD000000}"/>
    <cellStyle name="_01.관로토공(우수)_01-3.옥구오수신설  맨홀토공(OPEN-0.3)_02.구조물및추진,도달기지토공(D구간)" xfId="224" xr:uid="{00000000-0005-0000-0000-0000DE000000}"/>
    <cellStyle name="_01.관로토공(우수)_01-3.옥구오수신설  맨홀토공(OPEN-0.3)_02.구조물토공(B-LINE)" xfId="225" xr:uid="{00000000-0005-0000-0000-0000DF000000}"/>
    <cellStyle name="_01.관로토공(우수)_01-3.옥서오수신설  맨홀토공(OPEN-0.3)" xfId="226" xr:uid="{00000000-0005-0000-0000-0000E0000000}"/>
    <cellStyle name="_01.관로토공(우수)_01-3.옥서오수신설  맨홀토공(OPEN-0.3)_01-02.맨홀토공(OPEN-0.3)C-LINE" xfId="227" xr:uid="{00000000-0005-0000-0000-0000E1000000}"/>
    <cellStyle name="_01.관로토공(우수)_01-3.옥서오수신설  맨홀토공(OPEN-0.3)_01-02.맨홀토공(OPEN-0.3)C-LINE_02.구조물및추진,도달기지토공(D구간)" xfId="228" xr:uid="{00000000-0005-0000-0000-0000E2000000}"/>
    <cellStyle name="_01.관로토공(우수)_01-3.옥서오수신설  맨홀토공(OPEN-0.3)_01-02.맨홀토공(OPEN-0.3)C-LINE_02.구조물토공(B-LINE)" xfId="229" xr:uid="{00000000-0005-0000-0000-0000E3000000}"/>
    <cellStyle name="_01.관로토공(우수)_01-3.옥서오수신설  맨홀토공(OPEN-0.3)_01-02.맨홀토공(OPEN-0.3)D-LINE" xfId="230" xr:uid="{00000000-0005-0000-0000-0000E4000000}"/>
    <cellStyle name="_01.관로토공(우수)_01-3.옥서오수신설  맨홀토공(OPEN-0.3)_01-02.맨홀토공(OPEN-0.3)D-LINE_02.구조물및추진,도달기지토공(D구간)" xfId="231" xr:uid="{00000000-0005-0000-0000-0000E5000000}"/>
    <cellStyle name="_01.관로토공(우수)_01-3.옥서오수신설  맨홀토공(OPEN-0.3)_01-02.맨홀토공(OPEN-0.3)D-LINE_02.구조물토공(B-LINE)" xfId="232" xr:uid="{00000000-0005-0000-0000-0000E6000000}"/>
    <cellStyle name="_01.관로토공(우수)_01-3.옥서오수신설  맨홀토공(OPEN-0.3)_02.구조물및추진,도달기지토공(D구간)" xfId="233" xr:uid="{00000000-0005-0000-0000-0000E7000000}"/>
    <cellStyle name="_01.관로토공(우수)_01-3.옥서오수신설  맨홀토공(OPEN-0.3)_02.구조물토공(B-LINE)" xfId="234" xr:uid="{00000000-0005-0000-0000-0000E8000000}"/>
    <cellStyle name="_01.관로토공(우수)_02.구조물및추진,도달기지토공(D구간)" xfId="235" xr:uid="{00000000-0005-0000-0000-0000E9000000}"/>
    <cellStyle name="_01.관로토공(우수)_02.구조물토공(B-LINE)" xfId="236" xr:uid="{00000000-0005-0000-0000-0000EA000000}"/>
    <cellStyle name="_01.구조물공(강화-LINE)" xfId="237" xr:uid="{00000000-0005-0000-0000-0000EB000000}"/>
    <cellStyle name="_01.구조물공(강화-LINE)_02.구조물및추진,도달기지토공(D구간)" xfId="238" xr:uid="{00000000-0005-0000-0000-0000EC000000}"/>
    <cellStyle name="_01.구조물공(강화-LINE)_02.구조물토공(B-LINE)" xfId="239" xr:uid="{00000000-0005-0000-0000-0000ED000000}"/>
    <cellStyle name="_01.구조물공(강화-LINE)_수봉배수지" xfId="240" xr:uid="{00000000-0005-0000-0000-0000EE000000}"/>
    <cellStyle name="_01.구조물공(강화-LINE)_수봉배수지(수정)" xfId="241" xr:uid="{00000000-0005-0000-0000-0000EF000000}"/>
    <cellStyle name="_01.구조물공(강화-LINE)_수봉배수지(수정)_02.구조물및추진,도달기지토공(D구간)" xfId="242" xr:uid="{00000000-0005-0000-0000-0000F0000000}"/>
    <cellStyle name="_01.구조물공(강화-LINE)_수봉배수지(수정)_02.구조물토공(B-LINE)" xfId="243" xr:uid="{00000000-0005-0000-0000-0000F1000000}"/>
    <cellStyle name="_01.구조물공(강화-LINE)_수봉배수지(일부)" xfId="244" xr:uid="{00000000-0005-0000-0000-0000F2000000}"/>
    <cellStyle name="_01.구조물공(강화-LINE)_수봉배수지(일부)_02.구조물및추진,도달기지토공(D구간)" xfId="245" xr:uid="{00000000-0005-0000-0000-0000F3000000}"/>
    <cellStyle name="_01.구조물공(강화-LINE)_수봉배수지(일부)_02.구조물토공(B-LINE)" xfId="246" xr:uid="{00000000-0005-0000-0000-0000F4000000}"/>
    <cellStyle name="_01.구조물공(강화-LINE)_수봉배수지(일부)_2.0 유량점검맨홀(D1200)" xfId="247" xr:uid="{00000000-0005-0000-0000-0000F5000000}"/>
    <cellStyle name="_01.구조물공(강화-LINE)_수봉배수지(일부)_2.0 유량점검맨홀(D1200)_02.구조물및추진,도달기지토공(D구간)" xfId="248" xr:uid="{00000000-0005-0000-0000-0000F6000000}"/>
    <cellStyle name="_01.구조물공(강화-LINE)_수봉배수지(일부)_2.0 유량점검맨홀(D1200)_02.구조물토공(B-LINE)" xfId="249" xr:uid="{00000000-0005-0000-0000-0000F7000000}"/>
    <cellStyle name="_01.구조물공(강화-LINE)_수봉배수지(일부)_수봉배수지(일부)" xfId="250" xr:uid="{00000000-0005-0000-0000-0000F8000000}"/>
    <cellStyle name="_01.구조물공(강화-LINE)_수봉배수지(일부)_수봉배수지(일부)_02.구조물및추진,도달기지토공(D구간)" xfId="251" xr:uid="{00000000-0005-0000-0000-0000F9000000}"/>
    <cellStyle name="_01.구조물공(강화-LINE)_수봉배수지(일부)_수봉배수지(일부)_02.구조물토공(B-LINE)" xfId="252" xr:uid="{00000000-0005-0000-0000-0000FA000000}"/>
    <cellStyle name="_01.구조물공(강화-LINE)_수봉배수지(일부)_수봉배수지(일부)_2.0 유량점검맨홀(D1200)" xfId="253" xr:uid="{00000000-0005-0000-0000-0000FB000000}"/>
    <cellStyle name="_01.구조물공(강화-LINE)_수봉배수지(일부)_수봉배수지(일부)_2.0 유량점검맨홀(D1200)_02.구조물및추진,도달기지토공(D구간)" xfId="254" xr:uid="{00000000-0005-0000-0000-0000FC000000}"/>
    <cellStyle name="_01.구조물공(강화-LINE)_수봉배수지(일부)_수봉배수지(일부)_2.0 유량점검맨홀(D1200)_02.구조물토공(B-LINE)" xfId="255" xr:uid="{00000000-0005-0000-0000-0000FD000000}"/>
    <cellStyle name="_01.구조물공(강화-LINE)_수봉배수지(일부)_수봉배수지(일부)_수봉배수지" xfId="256" xr:uid="{00000000-0005-0000-0000-0000FE000000}"/>
    <cellStyle name="_01.구조물공(강화-LINE)_수봉배수지(일부)_수봉배수지(일부)_수봉배수지(수정)" xfId="257" xr:uid="{00000000-0005-0000-0000-0000FF000000}"/>
    <cellStyle name="_01.구조물공(강화-LINE)_수봉배수지(일부)_수봉배수지(일부)_수봉배수지(수정)_02.구조물및추진,도달기지토공(D구간)" xfId="258" xr:uid="{00000000-0005-0000-0000-000000010000}"/>
    <cellStyle name="_01.구조물공(강화-LINE)_수봉배수지(일부)_수봉배수지(일부)_수봉배수지(수정)_02.구조물토공(B-LINE)" xfId="259" xr:uid="{00000000-0005-0000-0000-000001010000}"/>
    <cellStyle name="_01.구조물공(강화-LINE)_수봉배수지(일부)_수봉배수지(일부)_수봉배수지_02.구조물및추진,도달기지토공(D구간)" xfId="260" xr:uid="{00000000-0005-0000-0000-000002010000}"/>
    <cellStyle name="_01.구조물공(강화-LINE)_수봉배수지(일부)_수봉배수지(일부)_수봉배수지_02.구조물토공(B-LINE)" xfId="261" xr:uid="{00000000-0005-0000-0000-000003010000}"/>
    <cellStyle name="_01.구조물공(강화-LINE)_수봉배수지(일부)_수봉배수지(일부)_수봉배수지_2.0 유량점검맨홀(D1200)" xfId="262" xr:uid="{00000000-0005-0000-0000-000004010000}"/>
    <cellStyle name="_01.구조물공(강화-LINE)_수봉배수지(일부)_수봉배수지(일부)_수봉배수지_2.0 유량점검맨홀(D1200)_02.구조물및추진,도달기지토공(D구간)" xfId="263" xr:uid="{00000000-0005-0000-0000-000005010000}"/>
    <cellStyle name="_01.구조물공(강화-LINE)_수봉배수지(일부)_수봉배수지(일부)_수봉배수지_2.0 유량점검맨홀(D1200)_02.구조물토공(B-LINE)" xfId="264" xr:uid="{00000000-0005-0000-0000-000006010000}"/>
    <cellStyle name="_01.구조물공(강화-LINE)_수봉배수지_02.구조물및추진,도달기지토공(D구간)" xfId="265" xr:uid="{00000000-0005-0000-0000-000007010000}"/>
    <cellStyle name="_01.구조물공(강화-LINE)_수봉배수지_02.구조물토공(B-LINE)" xfId="266" xr:uid="{00000000-0005-0000-0000-000008010000}"/>
    <cellStyle name="_01.구조물공(강화-LINE)_수봉배수지_2.0 유량점검맨홀(D1200)" xfId="267" xr:uid="{00000000-0005-0000-0000-000009010000}"/>
    <cellStyle name="_01.구조물공(강화-LINE)_수봉배수지_2.0 유량점검맨홀(D1200)_02.구조물및추진,도달기지토공(D구간)" xfId="268" xr:uid="{00000000-0005-0000-0000-00000A010000}"/>
    <cellStyle name="_01.구조물공(강화-LINE)_수봉배수지_2.0 유량점검맨홀(D1200)_02.구조물토공(B-LINE)" xfId="269" xr:uid="{00000000-0005-0000-0000-00000B010000}"/>
    <cellStyle name="_01.구조물공(강화-LINE)_신동아아파트" xfId="270" xr:uid="{00000000-0005-0000-0000-00000C010000}"/>
    <cellStyle name="_01.구조물공(강화-LINE)_신동아아파트_02.구조물및추진,도달기지토공(D구간)" xfId="271" xr:uid="{00000000-0005-0000-0000-00000D010000}"/>
    <cellStyle name="_01.구조물공(강화-LINE)_신동아아파트_02.구조물토공(B-LINE)" xfId="272" xr:uid="{00000000-0005-0000-0000-00000E010000}"/>
    <cellStyle name="_01.구조물공(강화-LINE)_신동아아파트_2.0 유량점검맨홀(D1200)" xfId="273" xr:uid="{00000000-0005-0000-0000-00000F010000}"/>
    <cellStyle name="_01.구조물공(강화-LINE)_신동아아파트_2.0 유량점검맨홀(D1200)_02.구조물및추진,도달기지토공(D구간)" xfId="274" xr:uid="{00000000-0005-0000-0000-000010010000}"/>
    <cellStyle name="_01.구조물공(강화-LINE)_신동아아파트_2.0 유량점검맨홀(D1200)_02.구조물토공(B-LINE)" xfId="275" xr:uid="{00000000-0005-0000-0000-000011010000}"/>
    <cellStyle name="_01.구조물공(강화-LINE)_유량계실" xfId="276" xr:uid="{00000000-0005-0000-0000-000012010000}"/>
    <cellStyle name="_01.구조물공(강화-LINE)_유량계실(산업1로)500" xfId="277" xr:uid="{00000000-0005-0000-0000-000013010000}"/>
    <cellStyle name="_01.구조물공(강화-LINE)_유량계실(산업1로)500_02.구조물및추진,도달기지토공(D구간)" xfId="278" xr:uid="{00000000-0005-0000-0000-000014010000}"/>
    <cellStyle name="_01.구조물공(강화-LINE)_유량계실(산업1로)500_02.구조물토공(B-LINE)" xfId="279" xr:uid="{00000000-0005-0000-0000-000015010000}"/>
    <cellStyle name="_01.구조물공(강화-LINE)_유량계실(산업1로)500_2.0 유량점검맨홀(D1200)" xfId="280" xr:uid="{00000000-0005-0000-0000-000016010000}"/>
    <cellStyle name="_01.구조물공(강화-LINE)_유량계실(산업1로)500_2.0 유량점검맨홀(D1200)_02.구조물및추진,도달기지토공(D구간)" xfId="281" xr:uid="{00000000-0005-0000-0000-000017010000}"/>
    <cellStyle name="_01.구조물공(강화-LINE)_유량계실(산업1로)500_2.0 유량점검맨홀(D1200)_02.구조물토공(B-LINE)" xfId="282" xr:uid="{00000000-0005-0000-0000-000018010000}"/>
    <cellStyle name="_01.구조물공(강화-LINE)_유량계실_02.구조물및추진,도달기지토공(D구간)" xfId="283" xr:uid="{00000000-0005-0000-0000-000019010000}"/>
    <cellStyle name="_01.구조물공(강화-LINE)_유량계실_02.구조물토공(B-LINE)" xfId="284" xr:uid="{00000000-0005-0000-0000-00001A010000}"/>
    <cellStyle name="_01.구조물공(강화-LINE)_유량계실_2.0 유량점검맨홀(D1200)" xfId="285" xr:uid="{00000000-0005-0000-0000-00001B010000}"/>
    <cellStyle name="_01.구조물공(강화-LINE)_유량계실_2.0 유량점검맨홀(D1200)_02.구조물및추진,도달기지토공(D구간)" xfId="286" xr:uid="{00000000-0005-0000-0000-00001C010000}"/>
    <cellStyle name="_01.구조물공(강화-LINE)_유량계실_2.0 유량점검맨홀(D1200)_02.구조물토공(B-LINE)" xfId="287" xr:uid="{00000000-0005-0000-0000-00001D010000}"/>
    <cellStyle name="_01.구조물공(강화-LINE)_유량계실남촌1200" xfId="288" xr:uid="{00000000-0005-0000-0000-00001E010000}"/>
    <cellStyle name="_01.구조물공(강화-LINE)_유량계실남촌1200_02.구조물및추진,도달기지토공(D구간)" xfId="289" xr:uid="{00000000-0005-0000-0000-00001F010000}"/>
    <cellStyle name="_01.구조물공(강화-LINE)_유량계실남촌1200_02.구조물토공(B-LINE)" xfId="290" xr:uid="{00000000-0005-0000-0000-000020010000}"/>
    <cellStyle name="_01.세구지오수 토공" xfId="291" xr:uid="{00000000-0005-0000-0000-000021010000}"/>
    <cellStyle name="_01.세구지오수 토공_01.차집 토공2" xfId="292" xr:uid="{00000000-0005-0000-0000-000022010000}"/>
    <cellStyle name="_01.세구지오수 토공_01.차집 토공2_01-02.맨홀토공(OPEN-0.3)D-LINE" xfId="293" xr:uid="{00000000-0005-0000-0000-000023010000}"/>
    <cellStyle name="_01.세구지오수 토공_01.차집 토공2_01-02.맨홀토공(OPEN-0.3)D-LINE_01-02.맨홀토공(OPEN-0.3)C-LINE" xfId="294" xr:uid="{00000000-0005-0000-0000-000024010000}"/>
    <cellStyle name="_01.세구지오수 토공_01.차집 토공2_01-02.맨홀토공(OPEN-0.3)D-LINE_01-02.맨홀토공(OPEN-0.3)C-LINE_02.구조물및추진,도달기지토공(D구간)" xfId="295" xr:uid="{00000000-0005-0000-0000-000025010000}"/>
    <cellStyle name="_01.세구지오수 토공_01.차집 토공2_01-02.맨홀토공(OPEN-0.3)D-LINE_01-02.맨홀토공(OPEN-0.3)C-LINE_02.구조물토공(B-LINE)" xfId="296" xr:uid="{00000000-0005-0000-0000-000026010000}"/>
    <cellStyle name="_01.세구지오수 토공_01.차집 토공2_01-02.맨홀토공(OPEN-0.3)D-LINE_01-02.맨홀토공(OPEN-0.3)D-LINE" xfId="297" xr:uid="{00000000-0005-0000-0000-000027010000}"/>
    <cellStyle name="_01.세구지오수 토공_01.차집 토공2_01-02.맨홀토공(OPEN-0.3)D-LINE_01-02.맨홀토공(OPEN-0.3)D-LINE_02.구조물및추진,도달기지토공(D구간)" xfId="298" xr:uid="{00000000-0005-0000-0000-000028010000}"/>
    <cellStyle name="_01.세구지오수 토공_01.차집 토공2_01-02.맨홀토공(OPEN-0.3)D-LINE_01-02.맨홀토공(OPEN-0.3)D-LINE_02.구조물토공(B-LINE)" xfId="299" xr:uid="{00000000-0005-0000-0000-000029010000}"/>
    <cellStyle name="_01.세구지오수 토공_01.차집 토공2_01-02.맨홀토공(OPEN-0.3)D-LINE_02.구조물및추진,도달기지토공(D구간)" xfId="300" xr:uid="{00000000-0005-0000-0000-00002A010000}"/>
    <cellStyle name="_01.세구지오수 토공_01.차집 토공2_01-02.맨홀토공(OPEN-0.3)D-LINE_02.구조물토공(B-LINE)" xfId="301" xr:uid="{00000000-0005-0000-0000-00002B010000}"/>
    <cellStyle name="_01.세구지오수 토공_01.차집 토공2_01-3.옥구오수신설  맨홀토공(OPEN-0.3)" xfId="302" xr:uid="{00000000-0005-0000-0000-00002C010000}"/>
    <cellStyle name="_01.세구지오수 토공_01.차집 토공2_01-3.옥구오수신설  맨홀토공(OPEN-0.3)_01-02.맨홀토공(OPEN-0.3)C-LINE" xfId="303" xr:uid="{00000000-0005-0000-0000-00002D010000}"/>
    <cellStyle name="_01.세구지오수 토공_01.차집 토공2_01-3.옥구오수신설  맨홀토공(OPEN-0.3)_01-02.맨홀토공(OPEN-0.3)C-LINE_02.구조물및추진,도달기지토공(D구간)" xfId="304" xr:uid="{00000000-0005-0000-0000-00002E010000}"/>
    <cellStyle name="_01.세구지오수 토공_01.차집 토공2_01-3.옥구오수신설  맨홀토공(OPEN-0.3)_01-02.맨홀토공(OPEN-0.3)C-LINE_02.구조물토공(B-LINE)" xfId="305" xr:uid="{00000000-0005-0000-0000-00002F010000}"/>
    <cellStyle name="_01.세구지오수 토공_01.차집 토공2_01-3.옥구오수신설  맨홀토공(OPEN-0.3)_01-02.맨홀토공(OPEN-0.3)D-LINE" xfId="306" xr:uid="{00000000-0005-0000-0000-000030010000}"/>
    <cellStyle name="_01.세구지오수 토공_01.차집 토공2_01-3.옥구오수신설  맨홀토공(OPEN-0.3)_01-02.맨홀토공(OPEN-0.3)D-LINE_02.구조물및추진,도달기지토공(D구간)" xfId="307" xr:uid="{00000000-0005-0000-0000-000031010000}"/>
    <cellStyle name="_01.세구지오수 토공_01.차집 토공2_01-3.옥구오수신설  맨홀토공(OPEN-0.3)_01-02.맨홀토공(OPEN-0.3)D-LINE_02.구조물토공(B-LINE)" xfId="308" xr:uid="{00000000-0005-0000-0000-000032010000}"/>
    <cellStyle name="_01.세구지오수 토공_01.차집 토공2_01-3.옥구오수신설  맨홀토공(OPEN-0.3)_02.구조물및추진,도달기지토공(D구간)" xfId="309" xr:uid="{00000000-0005-0000-0000-000033010000}"/>
    <cellStyle name="_01.세구지오수 토공_01.차집 토공2_01-3.옥구오수신설  맨홀토공(OPEN-0.3)_02.구조물토공(B-LINE)" xfId="310" xr:uid="{00000000-0005-0000-0000-000034010000}"/>
    <cellStyle name="_01.세구지오수 토공_01.차집 토공2_01-3.옥서오수신설  맨홀토공(OPEN-0.3)" xfId="311" xr:uid="{00000000-0005-0000-0000-000035010000}"/>
    <cellStyle name="_01.세구지오수 토공_01.차집 토공2_01-3.옥서오수신설  맨홀토공(OPEN-0.3)_01-02.맨홀토공(OPEN-0.3)C-LINE" xfId="312" xr:uid="{00000000-0005-0000-0000-000036010000}"/>
    <cellStyle name="_01.세구지오수 토공_01.차집 토공2_01-3.옥서오수신설  맨홀토공(OPEN-0.3)_01-02.맨홀토공(OPEN-0.3)C-LINE_02.구조물및추진,도달기지토공(D구간)" xfId="313" xr:uid="{00000000-0005-0000-0000-000037010000}"/>
    <cellStyle name="_01.세구지오수 토공_01.차집 토공2_01-3.옥서오수신설  맨홀토공(OPEN-0.3)_01-02.맨홀토공(OPEN-0.3)C-LINE_02.구조물토공(B-LINE)" xfId="314" xr:uid="{00000000-0005-0000-0000-000038010000}"/>
    <cellStyle name="_01.세구지오수 토공_01.차집 토공2_01-3.옥서오수신설  맨홀토공(OPEN-0.3)_01-02.맨홀토공(OPEN-0.3)D-LINE" xfId="315" xr:uid="{00000000-0005-0000-0000-000039010000}"/>
    <cellStyle name="_01.세구지오수 토공_01.차집 토공2_01-3.옥서오수신설  맨홀토공(OPEN-0.3)_01-02.맨홀토공(OPEN-0.3)D-LINE_02.구조물및추진,도달기지토공(D구간)" xfId="316" xr:uid="{00000000-0005-0000-0000-00003A010000}"/>
    <cellStyle name="_01.세구지오수 토공_01.차집 토공2_01-3.옥서오수신설  맨홀토공(OPEN-0.3)_01-02.맨홀토공(OPEN-0.3)D-LINE_02.구조물토공(B-LINE)" xfId="317" xr:uid="{00000000-0005-0000-0000-00003B010000}"/>
    <cellStyle name="_01.세구지오수 토공_01.차집 토공2_01-3.옥서오수신설  맨홀토공(OPEN-0.3)_02.구조물및추진,도달기지토공(D구간)" xfId="318" xr:uid="{00000000-0005-0000-0000-00003C010000}"/>
    <cellStyle name="_01.세구지오수 토공_01.차집 토공2_01-3.옥서오수신설  맨홀토공(OPEN-0.3)_02.구조물토공(B-LINE)" xfId="319" xr:uid="{00000000-0005-0000-0000-00003D010000}"/>
    <cellStyle name="_01.세구지오수 토공_01.차집 토공2_02.구조물및추진,도달기지토공(D구간)" xfId="320" xr:uid="{00000000-0005-0000-0000-00003E010000}"/>
    <cellStyle name="_01.세구지오수 토공_01.차집 토공2_02.구조물토공(B-LINE)" xfId="321" xr:uid="{00000000-0005-0000-0000-00003F010000}"/>
    <cellStyle name="_01.세구지오수 토공_01-02.맨홀토공(OPEN-0.3)D-LINE" xfId="322" xr:uid="{00000000-0005-0000-0000-000040010000}"/>
    <cellStyle name="_01.세구지오수 토공_01-02.맨홀토공(OPEN-0.3)D-LINE_01-02.맨홀토공(OPEN-0.3)C-LINE" xfId="323" xr:uid="{00000000-0005-0000-0000-000041010000}"/>
    <cellStyle name="_01.세구지오수 토공_01-02.맨홀토공(OPEN-0.3)D-LINE_01-02.맨홀토공(OPEN-0.3)C-LINE_02.구조물및추진,도달기지토공(D구간)" xfId="324" xr:uid="{00000000-0005-0000-0000-000042010000}"/>
    <cellStyle name="_01.세구지오수 토공_01-02.맨홀토공(OPEN-0.3)D-LINE_01-02.맨홀토공(OPEN-0.3)C-LINE_02.구조물토공(B-LINE)" xfId="325" xr:uid="{00000000-0005-0000-0000-000043010000}"/>
    <cellStyle name="_01.세구지오수 토공_01-02.맨홀토공(OPEN-0.3)D-LINE_01-02.맨홀토공(OPEN-0.3)D-LINE" xfId="326" xr:uid="{00000000-0005-0000-0000-000044010000}"/>
    <cellStyle name="_01.세구지오수 토공_01-02.맨홀토공(OPEN-0.3)D-LINE_01-02.맨홀토공(OPEN-0.3)D-LINE_02.구조물및추진,도달기지토공(D구간)" xfId="327" xr:uid="{00000000-0005-0000-0000-000045010000}"/>
    <cellStyle name="_01.세구지오수 토공_01-02.맨홀토공(OPEN-0.3)D-LINE_01-02.맨홀토공(OPEN-0.3)D-LINE_02.구조물토공(B-LINE)" xfId="328" xr:uid="{00000000-0005-0000-0000-000046010000}"/>
    <cellStyle name="_01.세구지오수 토공_01-02.맨홀토공(OPEN-0.3)D-LINE_02.구조물및추진,도달기지토공(D구간)" xfId="329" xr:uid="{00000000-0005-0000-0000-000047010000}"/>
    <cellStyle name="_01.세구지오수 토공_01-02.맨홀토공(OPEN-0.3)D-LINE_02.구조물토공(B-LINE)" xfId="330" xr:uid="{00000000-0005-0000-0000-000048010000}"/>
    <cellStyle name="_01.세구지오수 토공_01-3.옥구오수신설  맨홀토공(OPEN-0.3)" xfId="331" xr:uid="{00000000-0005-0000-0000-000049010000}"/>
    <cellStyle name="_01.세구지오수 토공_01-3.옥구오수신설  맨홀토공(OPEN-0.3)_01-02.맨홀토공(OPEN-0.3)C-LINE" xfId="332" xr:uid="{00000000-0005-0000-0000-00004A010000}"/>
    <cellStyle name="_01.세구지오수 토공_01-3.옥구오수신설  맨홀토공(OPEN-0.3)_01-02.맨홀토공(OPEN-0.3)C-LINE_02.구조물및추진,도달기지토공(D구간)" xfId="333" xr:uid="{00000000-0005-0000-0000-00004B010000}"/>
    <cellStyle name="_01.세구지오수 토공_01-3.옥구오수신설  맨홀토공(OPEN-0.3)_01-02.맨홀토공(OPEN-0.3)C-LINE_02.구조물토공(B-LINE)" xfId="334" xr:uid="{00000000-0005-0000-0000-00004C010000}"/>
    <cellStyle name="_01.세구지오수 토공_01-3.옥구오수신설  맨홀토공(OPEN-0.3)_01-02.맨홀토공(OPEN-0.3)D-LINE" xfId="335" xr:uid="{00000000-0005-0000-0000-00004D010000}"/>
    <cellStyle name="_01.세구지오수 토공_01-3.옥구오수신설  맨홀토공(OPEN-0.3)_01-02.맨홀토공(OPEN-0.3)D-LINE_02.구조물및추진,도달기지토공(D구간)" xfId="336" xr:uid="{00000000-0005-0000-0000-00004E010000}"/>
    <cellStyle name="_01.세구지오수 토공_01-3.옥구오수신설  맨홀토공(OPEN-0.3)_01-02.맨홀토공(OPEN-0.3)D-LINE_02.구조물토공(B-LINE)" xfId="337" xr:uid="{00000000-0005-0000-0000-00004F010000}"/>
    <cellStyle name="_01.세구지오수 토공_01-3.옥구오수신설  맨홀토공(OPEN-0.3)_02.구조물및추진,도달기지토공(D구간)" xfId="338" xr:uid="{00000000-0005-0000-0000-000050010000}"/>
    <cellStyle name="_01.세구지오수 토공_01-3.옥구오수신설  맨홀토공(OPEN-0.3)_02.구조물토공(B-LINE)" xfId="339" xr:uid="{00000000-0005-0000-0000-000051010000}"/>
    <cellStyle name="_01.세구지오수 토공_01-3.옥서오수신설  맨홀토공(OPEN-0.3)" xfId="340" xr:uid="{00000000-0005-0000-0000-000052010000}"/>
    <cellStyle name="_01.세구지오수 토공_01-3.옥서오수신설  맨홀토공(OPEN-0.3)_01-02.맨홀토공(OPEN-0.3)C-LINE" xfId="341" xr:uid="{00000000-0005-0000-0000-000053010000}"/>
    <cellStyle name="_01.세구지오수 토공_01-3.옥서오수신설  맨홀토공(OPEN-0.3)_01-02.맨홀토공(OPEN-0.3)C-LINE_02.구조물및추진,도달기지토공(D구간)" xfId="342" xr:uid="{00000000-0005-0000-0000-000054010000}"/>
    <cellStyle name="_01.세구지오수 토공_01-3.옥서오수신설  맨홀토공(OPEN-0.3)_01-02.맨홀토공(OPEN-0.3)C-LINE_02.구조물토공(B-LINE)" xfId="343" xr:uid="{00000000-0005-0000-0000-000055010000}"/>
    <cellStyle name="_01.세구지오수 토공_01-3.옥서오수신설  맨홀토공(OPEN-0.3)_01-02.맨홀토공(OPEN-0.3)D-LINE" xfId="344" xr:uid="{00000000-0005-0000-0000-000056010000}"/>
    <cellStyle name="_01.세구지오수 토공_01-3.옥서오수신설  맨홀토공(OPEN-0.3)_01-02.맨홀토공(OPEN-0.3)D-LINE_02.구조물및추진,도달기지토공(D구간)" xfId="345" xr:uid="{00000000-0005-0000-0000-000057010000}"/>
    <cellStyle name="_01.세구지오수 토공_01-3.옥서오수신설  맨홀토공(OPEN-0.3)_01-02.맨홀토공(OPEN-0.3)D-LINE_02.구조물토공(B-LINE)" xfId="346" xr:uid="{00000000-0005-0000-0000-000058010000}"/>
    <cellStyle name="_01.세구지오수 토공_01-3.옥서오수신설  맨홀토공(OPEN-0.3)_02.구조물및추진,도달기지토공(D구간)" xfId="347" xr:uid="{00000000-0005-0000-0000-000059010000}"/>
    <cellStyle name="_01.세구지오수 토공_01-3.옥서오수신설  맨홀토공(OPEN-0.3)_02.구조물토공(B-LINE)" xfId="348" xr:uid="{00000000-0005-0000-0000-00005A010000}"/>
    <cellStyle name="_01.세구지오수 토공_02.구조물및추진,도달기지토공(D구간)" xfId="349" xr:uid="{00000000-0005-0000-0000-00005B010000}"/>
    <cellStyle name="_01.세구지오수 토공_02.구조물토공(B-LINE)" xfId="350" xr:uid="{00000000-0005-0000-0000-00005C010000}"/>
    <cellStyle name="_01.신월 관로토공" xfId="351" xr:uid="{00000000-0005-0000-0000-00005D010000}"/>
    <cellStyle name="_01.신월 관로토공_002.부대공2" xfId="352" xr:uid="{00000000-0005-0000-0000-00005E010000}"/>
    <cellStyle name="_01.신월 관로토공_002.부대공2_02.구조물및추진,도달기지토공(D구간)" xfId="353" xr:uid="{00000000-0005-0000-0000-00005F010000}"/>
    <cellStyle name="_01.신월 관로토공_002.부대공2_02.구조물토공(B-LINE)" xfId="354" xr:uid="{00000000-0005-0000-0000-000060010000}"/>
    <cellStyle name="_01.신월 관로토공_002.부대공2_06.서수 오수 부대공(신설)" xfId="355" xr:uid="{00000000-0005-0000-0000-000061010000}"/>
    <cellStyle name="_01.신월 관로토공_002.부대공2_06.서수 오수 부대공(신설)_02.구조물및추진,도달기지토공(D구간)" xfId="356" xr:uid="{00000000-0005-0000-0000-000062010000}"/>
    <cellStyle name="_01.신월 관로토공_002.부대공2_06.서수 오수 부대공(신설)_02.구조물토공(B-LINE)" xfId="357" xr:uid="{00000000-0005-0000-0000-000063010000}"/>
    <cellStyle name="_01.신월 관로토공_002.부대공2_06.서수오수 부대공" xfId="358" xr:uid="{00000000-0005-0000-0000-000064010000}"/>
    <cellStyle name="_01.신월 관로토공_002.부대공2_06.서수오수 부대공_02.구조물및추진,도달기지토공(D구간)" xfId="359" xr:uid="{00000000-0005-0000-0000-000065010000}"/>
    <cellStyle name="_01.신월 관로토공_002.부대공2_06.서수오수 부대공_02.구조물토공(B-LINE)" xfId="360" xr:uid="{00000000-0005-0000-0000-000066010000}"/>
    <cellStyle name="_01.신월 관로토공_002.부대공2_06.옥구 오수 부대공" xfId="361" xr:uid="{00000000-0005-0000-0000-000067010000}"/>
    <cellStyle name="_01.신월 관로토공_002.부대공2_06.옥구 오수 부대공_02.구조물및추진,도달기지토공(D구간)" xfId="362" xr:uid="{00000000-0005-0000-0000-000068010000}"/>
    <cellStyle name="_01.신월 관로토공_002.부대공2_06.옥구 오수 부대공_02.구조물토공(B-LINE)" xfId="363" xr:uid="{00000000-0005-0000-0000-000069010000}"/>
    <cellStyle name="_01.신월 관로토공_002.부대공2_06.옥서 오수 부대공(신설)" xfId="364" xr:uid="{00000000-0005-0000-0000-00006A010000}"/>
    <cellStyle name="_01.신월 관로토공_002.부대공2_06.옥서 오수 부대공(신설)_02.구조물및추진,도달기지토공(D구간)" xfId="365" xr:uid="{00000000-0005-0000-0000-00006B010000}"/>
    <cellStyle name="_01.신월 관로토공_002.부대공2_06.옥서 오수 부대공(신설)_02.구조물토공(B-LINE)" xfId="366" xr:uid="{00000000-0005-0000-0000-00006C010000}"/>
    <cellStyle name="_01.신월 관로토공_002.부대공2_경포 오수 부대공(신설)-1" xfId="367" xr:uid="{00000000-0005-0000-0000-00006D010000}"/>
    <cellStyle name="_01.신월 관로토공_002.부대공2_경포 오수 부대공(신설)-1_02.구조물및추진,도달기지토공(D구간)" xfId="368" xr:uid="{00000000-0005-0000-0000-00006E010000}"/>
    <cellStyle name="_01.신월 관로토공_002.부대공2_경포 오수 부대공(신설)-1_02.구조물토공(B-LINE)" xfId="369" xr:uid="{00000000-0005-0000-0000-00006F010000}"/>
    <cellStyle name="_01.신월 관로토공_002.부대공2_경포오수신설 부대공-기존관보호공" xfId="370" xr:uid="{00000000-0005-0000-0000-000070010000}"/>
    <cellStyle name="_01.신월 관로토공_002.부대공2_경포오수신설 부대공-기존관보호공_02.구조물및추진,도달기지토공(D구간)" xfId="371" xr:uid="{00000000-0005-0000-0000-000071010000}"/>
    <cellStyle name="_01.신월 관로토공_002.부대공2_경포오수신설 부대공-기존관보호공_02.구조물토공(B-LINE)" xfId="372" xr:uid="{00000000-0005-0000-0000-000072010000}"/>
    <cellStyle name="_01.신월 관로토공_01.관로토공(우수)" xfId="373" xr:uid="{00000000-0005-0000-0000-000073010000}"/>
    <cellStyle name="_01.신월 관로토공_01.관로토공(우수)_01.여천오수 토공" xfId="374" xr:uid="{00000000-0005-0000-0000-000074010000}"/>
    <cellStyle name="_01.신월 관로토공_01.관로토공(우수)_01.여천오수 토공_01-02.맨홀토공(OPEN-0.3)D-LINE" xfId="375" xr:uid="{00000000-0005-0000-0000-000075010000}"/>
    <cellStyle name="_01.신월 관로토공_01.관로토공(우수)_01.여천오수 토공_01-02.맨홀토공(OPEN-0.3)D-LINE_01-02.맨홀토공(OPEN-0.3)C-LINE" xfId="376" xr:uid="{00000000-0005-0000-0000-000076010000}"/>
    <cellStyle name="_01.신월 관로토공_01.관로토공(우수)_01.여천오수 토공_01-02.맨홀토공(OPEN-0.3)D-LINE_01-02.맨홀토공(OPEN-0.3)C-LINE_02.구조물및추진,도달기지토공(D구간)" xfId="377" xr:uid="{00000000-0005-0000-0000-000077010000}"/>
    <cellStyle name="_01.신월 관로토공_01.관로토공(우수)_01.여천오수 토공_01-02.맨홀토공(OPEN-0.3)D-LINE_01-02.맨홀토공(OPEN-0.3)C-LINE_02.구조물토공(B-LINE)" xfId="378" xr:uid="{00000000-0005-0000-0000-000078010000}"/>
    <cellStyle name="_01.신월 관로토공_01.관로토공(우수)_01.여천오수 토공_01-02.맨홀토공(OPEN-0.3)D-LINE_01-02.맨홀토공(OPEN-0.3)D-LINE" xfId="379" xr:uid="{00000000-0005-0000-0000-000079010000}"/>
    <cellStyle name="_01.신월 관로토공_01.관로토공(우수)_01.여천오수 토공_01-02.맨홀토공(OPEN-0.3)D-LINE_01-02.맨홀토공(OPEN-0.3)D-LINE_02.구조물및추진,도달기지토공(D구간)" xfId="380" xr:uid="{00000000-0005-0000-0000-00007A010000}"/>
    <cellStyle name="_01.신월 관로토공_01.관로토공(우수)_01.여천오수 토공_01-02.맨홀토공(OPEN-0.3)D-LINE_01-02.맨홀토공(OPEN-0.3)D-LINE_02.구조물토공(B-LINE)" xfId="381" xr:uid="{00000000-0005-0000-0000-00007B010000}"/>
    <cellStyle name="_01.신월 관로토공_01.관로토공(우수)_01.여천오수 토공_01-02.맨홀토공(OPEN-0.3)D-LINE_02.구조물및추진,도달기지토공(D구간)" xfId="382" xr:uid="{00000000-0005-0000-0000-00007C010000}"/>
    <cellStyle name="_01.신월 관로토공_01.관로토공(우수)_01.여천오수 토공_01-02.맨홀토공(OPEN-0.3)D-LINE_02.구조물토공(B-LINE)" xfId="383" xr:uid="{00000000-0005-0000-0000-00007D010000}"/>
    <cellStyle name="_01.신월 관로토공_01.관로토공(우수)_01.여천오수 토공_01-3.옥구오수신설  맨홀토공(OPEN-0.3)" xfId="384" xr:uid="{00000000-0005-0000-0000-00007E010000}"/>
    <cellStyle name="_01.신월 관로토공_01.관로토공(우수)_01.여천오수 토공_01-3.옥구오수신설  맨홀토공(OPEN-0.3)_01-02.맨홀토공(OPEN-0.3)C-LINE" xfId="385" xr:uid="{00000000-0005-0000-0000-00007F010000}"/>
    <cellStyle name="_01.신월 관로토공_01.관로토공(우수)_01.여천오수 토공_01-3.옥구오수신설  맨홀토공(OPEN-0.3)_01-02.맨홀토공(OPEN-0.3)C-LINE_02.구조물및추진,도달기지토공(D구간)" xfId="386" xr:uid="{00000000-0005-0000-0000-000080010000}"/>
    <cellStyle name="_01.신월 관로토공_01.관로토공(우수)_01.여천오수 토공_01-3.옥구오수신설  맨홀토공(OPEN-0.3)_01-02.맨홀토공(OPEN-0.3)C-LINE_02.구조물토공(B-LINE)" xfId="387" xr:uid="{00000000-0005-0000-0000-000081010000}"/>
    <cellStyle name="_01.신월 관로토공_01.관로토공(우수)_01.여천오수 토공_01-3.옥구오수신설  맨홀토공(OPEN-0.3)_01-02.맨홀토공(OPEN-0.3)D-LINE" xfId="388" xr:uid="{00000000-0005-0000-0000-000082010000}"/>
    <cellStyle name="_01.신월 관로토공_01.관로토공(우수)_01.여천오수 토공_01-3.옥구오수신설  맨홀토공(OPEN-0.3)_01-02.맨홀토공(OPEN-0.3)D-LINE_02.구조물및추진,도달기지토공(D구간)" xfId="389" xr:uid="{00000000-0005-0000-0000-000083010000}"/>
    <cellStyle name="_01.신월 관로토공_01.관로토공(우수)_01.여천오수 토공_01-3.옥구오수신설  맨홀토공(OPEN-0.3)_01-02.맨홀토공(OPEN-0.3)D-LINE_02.구조물토공(B-LINE)" xfId="390" xr:uid="{00000000-0005-0000-0000-000084010000}"/>
    <cellStyle name="_01.신월 관로토공_01.관로토공(우수)_01.여천오수 토공_01-3.옥구오수신설  맨홀토공(OPEN-0.3)_02.구조물및추진,도달기지토공(D구간)" xfId="391" xr:uid="{00000000-0005-0000-0000-000085010000}"/>
    <cellStyle name="_01.신월 관로토공_01.관로토공(우수)_01.여천오수 토공_01-3.옥구오수신설  맨홀토공(OPEN-0.3)_02.구조물토공(B-LINE)" xfId="392" xr:uid="{00000000-0005-0000-0000-000086010000}"/>
    <cellStyle name="_01.신월 관로토공_01.관로토공(우수)_01.여천오수 토공_01-3.옥서오수신설  맨홀토공(OPEN-0.3)" xfId="393" xr:uid="{00000000-0005-0000-0000-000087010000}"/>
    <cellStyle name="_01.신월 관로토공_01.관로토공(우수)_01.여천오수 토공_01-3.옥서오수신설  맨홀토공(OPEN-0.3)_01-02.맨홀토공(OPEN-0.3)C-LINE" xfId="394" xr:uid="{00000000-0005-0000-0000-000088010000}"/>
    <cellStyle name="_01.신월 관로토공_01.관로토공(우수)_01.여천오수 토공_01-3.옥서오수신설  맨홀토공(OPEN-0.3)_01-02.맨홀토공(OPEN-0.3)C-LINE_02.구조물및추진,도달기지토공(D구간)" xfId="395" xr:uid="{00000000-0005-0000-0000-000089010000}"/>
    <cellStyle name="_01.신월 관로토공_01.관로토공(우수)_01.여천오수 토공_01-3.옥서오수신설  맨홀토공(OPEN-0.3)_01-02.맨홀토공(OPEN-0.3)C-LINE_02.구조물토공(B-LINE)" xfId="396" xr:uid="{00000000-0005-0000-0000-00008A010000}"/>
    <cellStyle name="_01.신월 관로토공_01.관로토공(우수)_01.여천오수 토공_01-3.옥서오수신설  맨홀토공(OPEN-0.3)_01-02.맨홀토공(OPEN-0.3)D-LINE" xfId="397" xr:uid="{00000000-0005-0000-0000-00008B010000}"/>
    <cellStyle name="_01.신월 관로토공_01.관로토공(우수)_01.여천오수 토공_01-3.옥서오수신설  맨홀토공(OPEN-0.3)_01-02.맨홀토공(OPEN-0.3)D-LINE_02.구조물및추진,도달기지토공(D구간)" xfId="398" xr:uid="{00000000-0005-0000-0000-00008C010000}"/>
    <cellStyle name="_01.신월 관로토공_01.관로토공(우수)_01.여천오수 토공_01-3.옥서오수신설  맨홀토공(OPEN-0.3)_01-02.맨홀토공(OPEN-0.3)D-LINE_02.구조물토공(B-LINE)" xfId="399" xr:uid="{00000000-0005-0000-0000-00008D010000}"/>
    <cellStyle name="_01.신월 관로토공_01.관로토공(우수)_01.여천오수 토공_01-3.옥서오수신설  맨홀토공(OPEN-0.3)_02.구조물및추진,도달기지토공(D구간)" xfId="400" xr:uid="{00000000-0005-0000-0000-00008E010000}"/>
    <cellStyle name="_01.신월 관로토공_01.관로토공(우수)_01.여천오수 토공_01-3.옥서오수신설  맨홀토공(OPEN-0.3)_02.구조물토공(B-LINE)" xfId="401" xr:uid="{00000000-0005-0000-0000-00008F010000}"/>
    <cellStyle name="_01.신월 관로토공_01.관로토공(우수)_01.여천오수 토공_02.구조물및추진,도달기지토공(D구간)" xfId="402" xr:uid="{00000000-0005-0000-0000-000090010000}"/>
    <cellStyle name="_01.신월 관로토공_01.관로토공(우수)_01.여천오수 토공_02.구조물토공(B-LINE)" xfId="403" xr:uid="{00000000-0005-0000-0000-000091010000}"/>
    <cellStyle name="_01.신월 관로토공_01.관로토공(우수)_01.여천우수 토공" xfId="404" xr:uid="{00000000-0005-0000-0000-000092010000}"/>
    <cellStyle name="_01.신월 관로토공_01.관로토공(우수)_01.여천우수 토공_01-02.맨홀토공(OPEN-0.3)D-LINE" xfId="405" xr:uid="{00000000-0005-0000-0000-000093010000}"/>
    <cellStyle name="_01.신월 관로토공_01.관로토공(우수)_01.여천우수 토공_01-02.맨홀토공(OPEN-0.3)D-LINE_01-02.맨홀토공(OPEN-0.3)C-LINE" xfId="406" xr:uid="{00000000-0005-0000-0000-000094010000}"/>
    <cellStyle name="_01.신월 관로토공_01.관로토공(우수)_01.여천우수 토공_01-02.맨홀토공(OPEN-0.3)D-LINE_01-02.맨홀토공(OPEN-0.3)C-LINE_02.구조물및추진,도달기지토공(D구간)" xfId="407" xr:uid="{00000000-0005-0000-0000-000095010000}"/>
    <cellStyle name="_01.신월 관로토공_01.관로토공(우수)_01.여천우수 토공_01-02.맨홀토공(OPEN-0.3)D-LINE_01-02.맨홀토공(OPEN-0.3)C-LINE_02.구조물토공(B-LINE)" xfId="408" xr:uid="{00000000-0005-0000-0000-000096010000}"/>
    <cellStyle name="_01.신월 관로토공_01.관로토공(우수)_01.여천우수 토공_01-02.맨홀토공(OPEN-0.3)D-LINE_01-02.맨홀토공(OPEN-0.3)D-LINE" xfId="409" xr:uid="{00000000-0005-0000-0000-000097010000}"/>
    <cellStyle name="_01.신월 관로토공_01.관로토공(우수)_01.여천우수 토공_01-02.맨홀토공(OPEN-0.3)D-LINE_01-02.맨홀토공(OPEN-0.3)D-LINE_02.구조물및추진,도달기지토공(D구간)" xfId="410" xr:uid="{00000000-0005-0000-0000-000098010000}"/>
    <cellStyle name="_01.신월 관로토공_01.관로토공(우수)_01.여천우수 토공_01-02.맨홀토공(OPEN-0.3)D-LINE_01-02.맨홀토공(OPEN-0.3)D-LINE_02.구조물토공(B-LINE)" xfId="411" xr:uid="{00000000-0005-0000-0000-000099010000}"/>
    <cellStyle name="_01.신월 관로토공_01.관로토공(우수)_01.여천우수 토공_01-02.맨홀토공(OPEN-0.3)D-LINE_02.구조물및추진,도달기지토공(D구간)" xfId="412" xr:uid="{00000000-0005-0000-0000-00009A010000}"/>
    <cellStyle name="_01.신월 관로토공_01.관로토공(우수)_01.여천우수 토공_01-02.맨홀토공(OPEN-0.3)D-LINE_02.구조물토공(B-LINE)" xfId="413" xr:uid="{00000000-0005-0000-0000-00009B010000}"/>
    <cellStyle name="_01.신월 관로토공_01.관로토공(우수)_01.여천우수 토공_01-3.옥구오수신설  맨홀토공(OPEN-0.3)" xfId="414" xr:uid="{00000000-0005-0000-0000-00009C010000}"/>
    <cellStyle name="_01.신월 관로토공_01.관로토공(우수)_01.여천우수 토공_01-3.옥구오수신설  맨홀토공(OPEN-0.3)_01-02.맨홀토공(OPEN-0.3)C-LINE" xfId="415" xr:uid="{00000000-0005-0000-0000-00009D010000}"/>
    <cellStyle name="_01.신월 관로토공_01.관로토공(우수)_01.여천우수 토공_01-3.옥구오수신설  맨홀토공(OPEN-0.3)_01-02.맨홀토공(OPEN-0.3)C-LINE_02.구조물및추진,도달기지토공(D구간)" xfId="416" xr:uid="{00000000-0005-0000-0000-00009E010000}"/>
    <cellStyle name="_01.신월 관로토공_01.관로토공(우수)_01.여천우수 토공_01-3.옥구오수신설  맨홀토공(OPEN-0.3)_01-02.맨홀토공(OPEN-0.3)C-LINE_02.구조물토공(B-LINE)" xfId="417" xr:uid="{00000000-0005-0000-0000-00009F010000}"/>
    <cellStyle name="_01.신월 관로토공_01.관로토공(우수)_01.여천우수 토공_01-3.옥구오수신설  맨홀토공(OPEN-0.3)_01-02.맨홀토공(OPEN-0.3)D-LINE" xfId="418" xr:uid="{00000000-0005-0000-0000-0000A0010000}"/>
    <cellStyle name="_01.신월 관로토공_01.관로토공(우수)_01.여천우수 토공_01-3.옥구오수신설  맨홀토공(OPEN-0.3)_01-02.맨홀토공(OPEN-0.3)D-LINE_02.구조물및추진,도달기지토공(D구간)" xfId="419" xr:uid="{00000000-0005-0000-0000-0000A1010000}"/>
    <cellStyle name="_01.신월 관로토공_01.관로토공(우수)_01.여천우수 토공_01-3.옥구오수신설  맨홀토공(OPEN-0.3)_01-02.맨홀토공(OPEN-0.3)D-LINE_02.구조물토공(B-LINE)" xfId="420" xr:uid="{00000000-0005-0000-0000-0000A2010000}"/>
    <cellStyle name="_01.신월 관로토공_01.관로토공(우수)_01.여천우수 토공_01-3.옥구오수신설  맨홀토공(OPEN-0.3)_02.구조물및추진,도달기지토공(D구간)" xfId="421" xr:uid="{00000000-0005-0000-0000-0000A3010000}"/>
    <cellStyle name="_01.신월 관로토공_01.관로토공(우수)_01.여천우수 토공_01-3.옥구오수신설  맨홀토공(OPEN-0.3)_02.구조물토공(B-LINE)" xfId="422" xr:uid="{00000000-0005-0000-0000-0000A4010000}"/>
    <cellStyle name="_01.신월 관로토공_01.관로토공(우수)_01.여천우수 토공_01-3.옥서오수신설  맨홀토공(OPEN-0.3)" xfId="423" xr:uid="{00000000-0005-0000-0000-0000A5010000}"/>
    <cellStyle name="_01.신월 관로토공_01.관로토공(우수)_01.여천우수 토공_01-3.옥서오수신설  맨홀토공(OPEN-0.3)_01-02.맨홀토공(OPEN-0.3)C-LINE" xfId="424" xr:uid="{00000000-0005-0000-0000-0000A6010000}"/>
    <cellStyle name="_01.신월 관로토공_01.관로토공(우수)_01.여천우수 토공_01-3.옥서오수신설  맨홀토공(OPEN-0.3)_01-02.맨홀토공(OPEN-0.3)C-LINE_02.구조물및추진,도달기지토공(D구간)" xfId="425" xr:uid="{00000000-0005-0000-0000-0000A7010000}"/>
    <cellStyle name="_01.신월 관로토공_01.관로토공(우수)_01.여천우수 토공_01-3.옥서오수신설  맨홀토공(OPEN-0.3)_01-02.맨홀토공(OPEN-0.3)C-LINE_02.구조물토공(B-LINE)" xfId="426" xr:uid="{00000000-0005-0000-0000-0000A8010000}"/>
    <cellStyle name="_01.신월 관로토공_01.관로토공(우수)_01.여천우수 토공_01-3.옥서오수신설  맨홀토공(OPEN-0.3)_01-02.맨홀토공(OPEN-0.3)D-LINE" xfId="427" xr:uid="{00000000-0005-0000-0000-0000A9010000}"/>
    <cellStyle name="_01.신월 관로토공_01.관로토공(우수)_01.여천우수 토공_01-3.옥서오수신설  맨홀토공(OPEN-0.3)_01-02.맨홀토공(OPEN-0.3)D-LINE_02.구조물및추진,도달기지토공(D구간)" xfId="428" xr:uid="{00000000-0005-0000-0000-0000AA010000}"/>
    <cellStyle name="_01.신월 관로토공_01.관로토공(우수)_01.여천우수 토공_01-3.옥서오수신설  맨홀토공(OPEN-0.3)_01-02.맨홀토공(OPEN-0.3)D-LINE_02.구조물토공(B-LINE)" xfId="429" xr:uid="{00000000-0005-0000-0000-0000AB010000}"/>
    <cellStyle name="_01.신월 관로토공_01.관로토공(우수)_01.여천우수 토공_01-3.옥서오수신설  맨홀토공(OPEN-0.3)_02.구조물및추진,도달기지토공(D구간)" xfId="430" xr:uid="{00000000-0005-0000-0000-0000AC010000}"/>
    <cellStyle name="_01.신월 관로토공_01.관로토공(우수)_01.여천우수 토공_01-3.옥서오수신설  맨홀토공(OPEN-0.3)_02.구조물토공(B-LINE)" xfId="431" xr:uid="{00000000-0005-0000-0000-0000AD010000}"/>
    <cellStyle name="_01.신월 관로토공_01.관로토공(우수)_01.여천우수 토공_02.구조물및추진,도달기지토공(D구간)" xfId="432" xr:uid="{00000000-0005-0000-0000-0000AE010000}"/>
    <cellStyle name="_01.신월 관로토공_01.관로토공(우수)_01.여천우수 토공_02.구조물토공(B-LINE)" xfId="433" xr:uid="{00000000-0005-0000-0000-0000AF010000}"/>
    <cellStyle name="_01.신월 관로토공_01.관로토공(우수)_01.차집 토공2" xfId="434" xr:uid="{00000000-0005-0000-0000-0000B0010000}"/>
    <cellStyle name="_01.신월 관로토공_01.관로토공(우수)_01.차집 토공2_01-02.맨홀토공(OPEN-0.3)D-LINE" xfId="435" xr:uid="{00000000-0005-0000-0000-0000B1010000}"/>
    <cellStyle name="_01.신월 관로토공_01.관로토공(우수)_01.차집 토공2_01-02.맨홀토공(OPEN-0.3)D-LINE_01-02.맨홀토공(OPEN-0.3)C-LINE" xfId="436" xr:uid="{00000000-0005-0000-0000-0000B2010000}"/>
    <cellStyle name="_01.신월 관로토공_01.관로토공(우수)_01.차집 토공2_01-02.맨홀토공(OPEN-0.3)D-LINE_01-02.맨홀토공(OPEN-0.3)C-LINE_02.구조물및추진,도달기지토공(D구간)" xfId="437" xr:uid="{00000000-0005-0000-0000-0000B3010000}"/>
    <cellStyle name="_01.신월 관로토공_01.관로토공(우수)_01.차집 토공2_01-02.맨홀토공(OPEN-0.3)D-LINE_01-02.맨홀토공(OPEN-0.3)C-LINE_02.구조물토공(B-LINE)" xfId="438" xr:uid="{00000000-0005-0000-0000-0000B4010000}"/>
    <cellStyle name="_01.신월 관로토공_01.관로토공(우수)_01.차집 토공2_01-02.맨홀토공(OPEN-0.3)D-LINE_01-02.맨홀토공(OPEN-0.3)D-LINE" xfId="439" xr:uid="{00000000-0005-0000-0000-0000B5010000}"/>
    <cellStyle name="_01.신월 관로토공_01.관로토공(우수)_01.차집 토공2_01-02.맨홀토공(OPEN-0.3)D-LINE_01-02.맨홀토공(OPEN-0.3)D-LINE_02.구조물및추진,도달기지토공(D구간)" xfId="440" xr:uid="{00000000-0005-0000-0000-0000B6010000}"/>
    <cellStyle name="_01.신월 관로토공_01.관로토공(우수)_01.차집 토공2_01-02.맨홀토공(OPEN-0.3)D-LINE_01-02.맨홀토공(OPEN-0.3)D-LINE_02.구조물토공(B-LINE)" xfId="441" xr:uid="{00000000-0005-0000-0000-0000B7010000}"/>
    <cellStyle name="_01.신월 관로토공_01.관로토공(우수)_01.차집 토공2_01-02.맨홀토공(OPEN-0.3)D-LINE_02.구조물및추진,도달기지토공(D구간)" xfId="442" xr:uid="{00000000-0005-0000-0000-0000B8010000}"/>
    <cellStyle name="_01.신월 관로토공_01.관로토공(우수)_01.차집 토공2_01-02.맨홀토공(OPEN-0.3)D-LINE_02.구조물토공(B-LINE)" xfId="443" xr:uid="{00000000-0005-0000-0000-0000B9010000}"/>
    <cellStyle name="_01.신월 관로토공_01.관로토공(우수)_01.차집 토공2_01-3.옥구오수신설  맨홀토공(OPEN-0.3)" xfId="444" xr:uid="{00000000-0005-0000-0000-0000BA010000}"/>
    <cellStyle name="_01.신월 관로토공_01.관로토공(우수)_01.차집 토공2_01-3.옥구오수신설  맨홀토공(OPEN-0.3)_01-02.맨홀토공(OPEN-0.3)C-LINE" xfId="445" xr:uid="{00000000-0005-0000-0000-0000BB010000}"/>
    <cellStyle name="_01.신월 관로토공_01.관로토공(우수)_01.차집 토공2_01-3.옥구오수신설  맨홀토공(OPEN-0.3)_01-02.맨홀토공(OPEN-0.3)C-LINE_02.구조물및추진,도달기지토공(D구간)" xfId="446" xr:uid="{00000000-0005-0000-0000-0000BC010000}"/>
    <cellStyle name="_01.신월 관로토공_01.관로토공(우수)_01.차집 토공2_01-3.옥구오수신설  맨홀토공(OPEN-0.3)_01-02.맨홀토공(OPEN-0.3)C-LINE_02.구조물토공(B-LINE)" xfId="447" xr:uid="{00000000-0005-0000-0000-0000BD010000}"/>
    <cellStyle name="_01.신월 관로토공_01.관로토공(우수)_01.차집 토공2_01-3.옥구오수신설  맨홀토공(OPEN-0.3)_01-02.맨홀토공(OPEN-0.3)D-LINE" xfId="448" xr:uid="{00000000-0005-0000-0000-0000BE010000}"/>
    <cellStyle name="_01.신월 관로토공_01.관로토공(우수)_01.차집 토공2_01-3.옥구오수신설  맨홀토공(OPEN-0.3)_01-02.맨홀토공(OPEN-0.3)D-LINE_02.구조물및추진,도달기지토공(D구간)" xfId="449" xr:uid="{00000000-0005-0000-0000-0000BF010000}"/>
    <cellStyle name="_01.신월 관로토공_01.관로토공(우수)_01.차집 토공2_01-3.옥구오수신설  맨홀토공(OPEN-0.3)_01-02.맨홀토공(OPEN-0.3)D-LINE_02.구조물토공(B-LINE)" xfId="450" xr:uid="{00000000-0005-0000-0000-0000C0010000}"/>
    <cellStyle name="_01.신월 관로토공_01.관로토공(우수)_01.차집 토공2_01-3.옥구오수신설  맨홀토공(OPEN-0.3)_02.구조물및추진,도달기지토공(D구간)" xfId="451" xr:uid="{00000000-0005-0000-0000-0000C1010000}"/>
    <cellStyle name="_01.신월 관로토공_01.관로토공(우수)_01.차집 토공2_01-3.옥구오수신설  맨홀토공(OPEN-0.3)_02.구조물토공(B-LINE)" xfId="452" xr:uid="{00000000-0005-0000-0000-0000C2010000}"/>
    <cellStyle name="_01.신월 관로토공_01.관로토공(우수)_01.차집 토공2_01-3.옥서오수신설  맨홀토공(OPEN-0.3)" xfId="453" xr:uid="{00000000-0005-0000-0000-0000C3010000}"/>
    <cellStyle name="_01.신월 관로토공_01.관로토공(우수)_01.차집 토공2_01-3.옥서오수신설  맨홀토공(OPEN-0.3)_01-02.맨홀토공(OPEN-0.3)C-LINE" xfId="454" xr:uid="{00000000-0005-0000-0000-0000C4010000}"/>
    <cellStyle name="_01.신월 관로토공_01.관로토공(우수)_01.차집 토공2_01-3.옥서오수신설  맨홀토공(OPEN-0.3)_01-02.맨홀토공(OPEN-0.3)C-LINE_02.구조물및추진,도달기지토공(D구간)" xfId="455" xr:uid="{00000000-0005-0000-0000-0000C5010000}"/>
    <cellStyle name="_01.신월 관로토공_01.관로토공(우수)_01.차집 토공2_01-3.옥서오수신설  맨홀토공(OPEN-0.3)_01-02.맨홀토공(OPEN-0.3)C-LINE_02.구조물토공(B-LINE)" xfId="456" xr:uid="{00000000-0005-0000-0000-0000C6010000}"/>
    <cellStyle name="_01.신월 관로토공_01.관로토공(우수)_01.차집 토공2_01-3.옥서오수신설  맨홀토공(OPEN-0.3)_01-02.맨홀토공(OPEN-0.3)D-LINE" xfId="457" xr:uid="{00000000-0005-0000-0000-0000C7010000}"/>
    <cellStyle name="_01.신월 관로토공_01.관로토공(우수)_01.차집 토공2_01-3.옥서오수신설  맨홀토공(OPEN-0.3)_01-02.맨홀토공(OPEN-0.3)D-LINE_02.구조물및추진,도달기지토공(D구간)" xfId="458" xr:uid="{00000000-0005-0000-0000-0000C8010000}"/>
    <cellStyle name="_01.신월 관로토공_01.관로토공(우수)_01.차집 토공2_01-3.옥서오수신설  맨홀토공(OPEN-0.3)_01-02.맨홀토공(OPEN-0.3)D-LINE_02.구조물토공(B-LINE)" xfId="459" xr:uid="{00000000-0005-0000-0000-0000C9010000}"/>
    <cellStyle name="_01.신월 관로토공_01.관로토공(우수)_01.차집 토공2_01-3.옥서오수신설  맨홀토공(OPEN-0.3)_02.구조물및추진,도달기지토공(D구간)" xfId="460" xr:uid="{00000000-0005-0000-0000-0000CA010000}"/>
    <cellStyle name="_01.신월 관로토공_01.관로토공(우수)_01.차집 토공2_01-3.옥서오수신설  맨홀토공(OPEN-0.3)_02.구조물토공(B-LINE)" xfId="461" xr:uid="{00000000-0005-0000-0000-0000CB010000}"/>
    <cellStyle name="_01.신월 관로토공_01.관로토공(우수)_01.차집 토공2_02.구조물및추진,도달기지토공(D구간)" xfId="462" xr:uid="{00000000-0005-0000-0000-0000CC010000}"/>
    <cellStyle name="_01.신월 관로토공_01.관로토공(우수)_01.차집 토공2_02.구조물토공(B-LINE)" xfId="463" xr:uid="{00000000-0005-0000-0000-0000CD010000}"/>
    <cellStyle name="_01.신월 관로토공_01.관로토공(우수)_01.토공" xfId="464" xr:uid="{00000000-0005-0000-0000-0000CE010000}"/>
    <cellStyle name="_01.신월 관로토공_01.관로토공(우수)_01.토공_01-02.맨홀토공(OPEN-0.3)D-LINE" xfId="465" xr:uid="{00000000-0005-0000-0000-0000CF010000}"/>
    <cellStyle name="_01.신월 관로토공_01.관로토공(우수)_01.토공_01-02.맨홀토공(OPEN-0.3)D-LINE_01-02.맨홀토공(OPEN-0.3)C-LINE" xfId="466" xr:uid="{00000000-0005-0000-0000-0000D0010000}"/>
    <cellStyle name="_01.신월 관로토공_01.관로토공(우수)_01.토공_01-02.맨홀토공(OPEN-0.3)D-LINE_01-02.맨홀토공(OPEN-0.3)C-LINE_02.구조물및추진,도달기지토공(D구간)" xfId="467" xr:uid="{00000000-0005-0000-0000-0000D1010000}"/>
    <cellStyle name="_01.신월 관로토공_01.관로토공(우수)_01.토공_01-02.맨홀토공(OPEN-0.3)D-LINE_01-02.맨홀토공(OPEN-0.3)C-LINE_02.구조물토공(B-LINE)" xfId="468" xr:uid="{00000000-0005-0000-0000-0000D2010000}"/>
    <cellStyle name="_01.신월 관로토공_01.관로토공(우수)_01.토공_01-02.맨홀토공(OPEN-0.3)D-LINE_01-02.맨홀토공(OPEN-0.3)D-LINE" xfId="469" xr:uid="{00000000-0005-0000-0000-0000D3010000}"/>
    <cellStyle name="_01.신월 관로토공_01.관로토공(우수)_01.토공_01-02.맨홀토공(OPEN-0.3)D-LINE_01-02.맨홀토공(OPEN-0.3)D-LINE_02.구조물및추진,도달기지토공(D구간)" xfId="470" xr:uid="{00000000-0005-0000-0000-0000D4010000}"/>
    <cellStyle name="_01.신월 관로토공_01.관로토공(우수)_01.토공_01-02.맨홀토공(OPEN-0.3)D-LINE_01-02.맨홀토공(OPEN-0.3)D-LINE_02.구조물토공(B-LINE)" xfId="471" xr:uid="{00000000-0005-0000-0000-0000D5010000}"/>
    <cellStyle name="_01.신월 관로토공_01.관로토공(우수)_01.토공_01-02.맨홀토공(OPEN-0.3)D-LINE_02.구조물및추진,도달기지토공(D구간)" xfId="472" xr:uid="{00000000-0005-0000-0000-0000D6010000}"/>
    <cellStyle name="_01.신월 관로토공_01.관로토공(우수)_01.토공_01-02.맨홀토공(OPEN-0.3)D-LINE_02.구조물토공(B-LINE)" xfId="473" xr:uid="{00000000-0005-0000-0000-0000D7010000}"/>
    <cellStyle name="_01.신월 관로토공_01.관로토공(우수)_01.토공_01-3.옥구오수신설  맨홀토공(OPEN-0.3)" xfId="474" xr:uid="{00000000-0005-0000-0000-0000D8010000}"/>
    <cellStyle name="_01.신월 관로토공_01.관로토공(우수)_01.토공_01-3.옥구오수신설  맨홀토공(OPEN-0.3)_01-02.맨홀토공(OPEN-0.3)C-LINE" xfId="475" xr:uid="{00000000-0005-0000-0000-0000D9010000}"/>
    <cellStyle name="_01.신월 관로토공_01.관로토공(우수)_01.토공_01-3.옥구오수신설  맨홀토공(OPEN-0.3)_01-02.맨홀토공(OPEN-0.3)C-LINE_02.구조물및추진,도달기지토공(D구간)" xfId="476" xr:uid="{00000000-0005-0000-0000-0000DA010000}"/>
    <cellStyle name="_01.신월 관로토공_01.관로토공(우수)_01.토공_01-3.옥구오수신설  맨홀토공(OPEN-0.3)_01-02.맨홀토공(OPEN-0.3)C-LINE_02.구조물토공(B-LINE)" xfId="477" xr:uid="{00000000-0005-0000-0000-0000DB010000}"/>
    <cellStyle name="_01.신월 관로토공_01.관로토공(우수)_01.토공_01-3.옥구오수신설  맨홀토공(OPEN-0.3)_01-02.맨홀토공(OPEN-0.3)D-LINE" xfId="478" xr:uid="{00000000-0005-0000-0000-0000DC010000}"/>
    <cellStyle name="_01.신월 관로토공_01.관로토공(우수)_01.토공_01-3.옥구오수신설  맨홀토공(OPEN-0.3)_01-02.맨홀토공(OPEN-0.3)D-LINE_02.구조물및추진,도달기지토공(D구간)" xfId="479" xr:uid="{00000000-0005-0000-0000-0000DD010000}"/>
    <cellStyle name="_01.신월 관로토공_01.관로토공(우수)_01.토공_01-3.옥구오수신설  맨홀토공(OPEN-0.3)_01-02.맨홀토공(OPEN-0.3)D-LINE_02.구조물토공(B-LINE)" xfId="480" xr:uid="{00000000-0005-0000-0000-0000DE010000}"/>
    <cellStyle name="_01.신월 관로토공_01.관로토공(우수)_01.토공_01-3.옥구오수신설  맨홀토공(OPEN-0.3)_02.구조물및추진,도달기지토공(D구간)" xfId="481" xr:uid="{00000000-0005-0000-0000-0000DF010000}"/>
    <cellStyle name="_01.신월 관로토공_01.관로토공(우수)_01.토공_01-3.옥구오수신설  맨홀토공(OPEN-0.3)_02.구조물토공(B-LINE)" xfId="482" xr:uid="{00000000-0005-0000-0000-0000E0010000}"/>
    <cellStyle name="_01.신월 관로토공_01.관로토공(우수)_01.토공_01-3.옥서오수신설  맨홀토공(OPEN-0.3)" xfId="483" xr:uid="{00000000-0005-0000-0000-0000E1010000}"/>
    <cellStyle name="_01.신월 관로토공_01.관로토공(우수)_01.토공_01-3.옥서오수신설  맨홀토공(OPEN-0.3)_01-02.맨홀토공(OPEN-0.3)C-LINE" xfId="484" xr:uid="{00000000-0005-0000-0000-0000E2010000}"/>
    <cellStyle name="_01.신월 관로토공_01.관로토공(우수)_01.토공_01-3.옥서오수신설  맨홀토공(OPEN-0.3)_01-02.맨홀토공(OPEN-0.3)C-LINE_02.구조물및추진,도달기지토공(D구간)" xfId="485" xr:uid="{00000000-0005-0000-0000-0000E3010000}"/>
    <cellStyle name="_01.신월 관로토공_01.관로토공(우수)_01.토공_01-3.옥서오수신설  맨홀토공(OPEN-0.3)_01-02.맨홀토공(OPEN-0.3)C-LINE_02.구조물토공(B-LINE)" xfId="486" xr:uid="{00000000-0005-0000-0000-0000E4010000}"/>
    <cellStyle name="_01.신월 관로토공_01.관로토공(우수)_01.토공_01-3.옥서오수신설  맨홀토공(OPEN-0.3)_01-02.맨홀토공(OPEN-0.3)D-LINE" xfId="487" xr:uid="{00000000-0005-0000-0000-0000E5010000}"/>
    <cellStyle name="_01.신월 관로토공_01.관로토공(우수)_01.토공_01-3.옥서오수신설  맨홀토공(OPEN-0.3)_01-02.맨홀토공(OPEN-0.3)D-LINE_02.구조물및추진,도달기지토공(D구간)" xfId="488" xr:uid="{00000000-0005-0000-0000-0000E6010000}"/>
    <cellStyle name="_01.신월 관로토공_01.관로토공(우수)_01.토공_01-3.옥서오수신설  맨홀토공(OPEN-0.3)_01-02.맨홀토공(OPEN-0.3)D-LINE_02.구조물토공(B-LINE)" xfId="489" xr:uid="{00000000-0005-0000-0000-0000E7010000}"/>
    <cellStyle name="_01.신월 관로토공_01.관로토공(우수)_01.토공_01-3.옥서오수신설  맨홀토공(OPEN-0.3)_02.구조물및추진,도달기지토공(D구간)" xfId="490" xr:uid="{00000000-0005-0000-0000-0000E8010000}"/>
    <cellStyle name="_01.신월 관로토공_01.관로토공(우수)_01.토공_01-3.옥서오수신설  맨홀토공(OPEN-0.3)_02.구조물토공(B-LINE)" xfId="491" xr:uid="{00000000-0005-0000-0000-0000E9010000}"/>
    <cellStyle name="_01.신월 관로토공_01.관로토공(우수)_01.토공_02.구조물및추진,도달기지토공(D구간)" xfId="492" xr:uid="{00000000-0005-0000-0000-0000EA010000}"/>
    <cellStyle name="_01.신월 관로토공_01.관로토공(우수)_01.토공_02.구조물토공(B-LINE)" xfId="493" xr:uid="{00000000-0005-0000-0000-0000EB010000}"/>
    <cellStyle name="_01.신월 관로토공_01.관로토공(우수)_01-02.맨홀토공(OPEN-0.3)D-LINE" xfId="494" xr:uid="{00000000-0005-0000-0000-0000EC010000}"/>
    <cellStyle name="_01.신월 관로토공_01.관로토공(우수)_01-02.맨홀토공(OPEN-0.3)D-LINE_01-02.맨홀토공(OPEN-0.3)C-LINE" xfId="495" xr:uid="{00000000-0005-0000-0000-0000ED010000}"/>
    <cellStyle name="_01.신월 관로토공_01.관로토공(우수)_01-02.맨홀토공(OPEN-0.3)D-LINE_01-02.맨홀토공(OPEN-0.3)C-LINE_02.구조물및추진,도달기지토공(D구간)" xfId="496" xr:uid="{00000000-0005-0000-0000-0000EE010000}"/>
    <cellStyle name="_01.신월 관로토공_01.관로토공(우수)_01-02.맨홀토공(OPEN-0.3)D-LINE_01-02.맨홀토공(OPEN-0.3)C-LINE_02.구조물토공(B-LINE)" xfId="497" xr:uid="{00000000-0005-0000-0000-0000EF010000}"/>
    <cellStyle name="_01.신월 관로토공_01.관로토공(우수)_01-02.맨홀토공(OPEN-0.3)D-LINE_01-02.맨홀토공(OPEN-0.3)D-LINE" xfId="498" xr:uid="{00000000-0005-0000-0000-0000F0010000}"/>
    <cellStyle name="_01.신월 관로토공_01.관로토공(우수)_01-02.맨홀토공(OPEN-0.3)D-LINE_01-02.맨홀토공(OPEN-0.3)D-LINE_02.구조물및추진,도달기지토공(D구간)" xfId="499" xr:uid="{00000000-0005-0000-0000-0000F1010000}"/>
    <cellStyle name="_01.신월 관로토공_01.관로토공(우수)_01-02.맨홀토공(OPEN-0.3)D-LINE_01-02.맨홀토공(OPEN-0.3)D-LINE_02.구조물토공(B-LINE)" xfId="500" xr:uid="{00000000-0005-0000-0000-0000F2010000}"/>
    <cellStyle name="_01.신월 관로토공_01.관로토공(우수)_01-02.맨홀토공(OPEN-0.3)D-LINE_02.구조물및추진,도달기지토공(D구간)" xfId="501" xr:uid="{00000000-0005-0000-0000-0000F3010000}"/>
    <cellStyle name="_01.신월 관로토공_01.관로토공(우수)_01-02.맨홀토공(OPEN-0.3)D-LINE_02.구조물토공(B-LINE)" xfId="502" xr:uid="{00000000-0005-0000-0000-0000F4010000}"/>
    <cellStyle name="_01.신월 관로토공_01.관로토공(우수)_01-3.옥구오수신설  맨홀토공(OPEN-0.3)" xfId="503" xr:uid="{00000000-0005-0000-0000-0000F5010000}"/>
    <cellStyle name="_01.신월 관로토공_01.관로토공(우수)_01-3.옥구오수신설  맨홀토공(OPEN-0.3)_01-02.맨홀토공(OPEN-0.3)C-LINE" xfId="504" xr:uid="{00000000-0005-0000-0000-0000F6010000}"/>
    <cellStyle name="_01.신월 관로토공_01.관로토공(우수)_01-3.옥구오수신설  맨홀토공(OPEN-0.3)_01-02.맨홀토공(OPEN-0.3)C-LINE_02.구조물및추진,도달기지토공(D구간)" xfId="505" xr:uid="{00000000-0005-0000-0000-0000F7010000}"/>
    <cellStyle name="_01.신월 관로토공_01.관로토공(우수)_01-3.옥구오수신설  맨홀토공(OPEN-0.3)_01-02.맨홀토공(OPEN-0.3)C-LINE_02.구조물토공(B-LINE)" xfId="506" xr:uid="{00000000-0005-0000-0000-0000F8010000}"/>
    <cellStyle name="_01.신월 관로토공_01.관로토공(우수)_01-3.옥구오수신설  맨홀토공(OPEN-0.3)_01-02.맨홀토공(OPEN-0.3)D-LINE" xfId="507" xr:uid="{00000000-0005-0000-0000-0000F9010000}"/>
    <cellStyle name="_01.신월 관로토공_01.관로토공(우수)_01-3.옥구오수신설  맨홀토공(OPEN-0.3)_01-02.맨홀토공(OPEN-0.3)D-LINE_02.구조물및추진,도달기지토공(D구간)" xfId="508" xr:uid="{00000000-0005-0000-0000-0000FA010000}"/>
    <cellStyle name="_01.신월 관로토공_01.관로토공(우수)_01-3.옥구오수신설  맨홀토공(OPEN-0.3)_01-02.맨홀토공(OPEN-0.3)D-LINE_02.구조물토공(B-LINE)" xfId="509" xr:uid="{00000000-0005-0000-0000-0000FB010000}"/>
    <cellStyle name="_01.신월 관로토공_01.관로토공(우수)_01-3.옥구오수신설  맨홀토공(OPEN-0.3)_02.구조물및추진,도달기지토공(D구간)" xfId="510" xr:uid="{00000000-0005-0000-0000-0000FC010000}"/>
    <cellStyle name="_01.신월 관로토공_01.관로토공(우수)_01-3.옥구오수신설  맨홀토공(OPEN-0.3)_02.구조물토공(B-LINE)" xfId="511" xr:uid="{00000000-0005-0000-0000-0000FD010000}"/>
    <cellStyle name="_01.신월 관로토공_01.관로토공(우수)_01-3.옥서오수신설  맨홀토공(OPEN-0.3)" xfId="512" xr:uid="{00000000-0005-0000-0000-0000FE010000}"/>
    <cellStyle name="_01.신월 관로토공_01.관로토공(우수)_01-3.옥서오수신설  맨홀토공(OPEN-0.3)_01-02.맨홀토공(OPEN-0.3)C-LINE" xfId="513" xr:uid="{00000000-0005-0000-0000-0000FF010000}"/>
    <cellStyle name="_01.신월 관로토공_01.관로토공(우수)_01-3.옥서오수신설  맨홀토공(OPEN-0.3)_01-02.맨홀토공(OPEN-0.3)C-LINE_02.구조물및추진,도달기지토공(D구간)" xfId="514" xr:uid="{00000000-0005-0000-0000-000000020000}"/>
    <cellStyle name="_01.신월 관로토공_01.관로토공(우수)_01-3.옥서오수신설  맨홀토공(OPEN-0.3)_01-02.맨홀토공(OPEN-0.3)C-LINE_02.구조물토공(B-LINE)" xfId="515" xr:uid="{00000000-0005-0000-0000-000001020000}"/>
    <cellStyle name="_01.신월 관로토공_01.관로토공(우수)_01-3.옥서오수신설  맨홀토공(OPEN-0.3)_01-02.맨홀토공(OPEN-0.3)D-LINE" xfId="516" xr:uid="{00000000-0005-0000-0000-000002020000}"/>
    <cellStyle name="_01.신월 관로토공_01.관로토공(우수)_01-3.옥서오수신설  맨홀토공(OPEN-0.3)_01-02.맨홀토공(OPEN-0.3)D-LINE_02.구조물및추진,도달기지토공(D구간)" xfId="517" xr:uid="{00000000-0005-0000-0000-000003020000}"/>
    <cellStyle name="_01.신월 관로토공_01.관로토공(우수)_01-3.옥서오수신설  맨홀토공(OPEN-0.3)_01-02.맨홀토공(OPEN-0.3)D-LINE_02.구조물토공(B-LINE)" xfId="518" xr:uid="{00000000-0005-0000-0000-000004020000}"/>
    <cellStyle name="_01.신월 관로토공_01.관로토공(우수)_01-3.옥서오수신설  맨홀토공(OPEN-0.3)_02.구조물및추진,도달기지토공(D구간)" xfId="519" xr:uid="{00000000-0005-0000-0000-000005020000}"/>
    <cellStyle name="_01.신월 관로토공_01.관로토공(우수)_01-3.옥서오수신설  맨홀토공(OPEN-0.3)_02.구조물토공(B-LINE)" xfId="520" xr:uid="{00000000-0005-0000-0000-000006020000}"/>
    <cellStyle name="_01.신월 관로토공_01.관로토공(우수)_02.구조물및추진,도달기지토공(D구간)" xfId="521" xr:uid="{00000000-0005-0000-0000-000007020000}"/>
    <cellStyle name="_01.신월 관로토공_01.관로토공(우수)_02.구조물토공(B-LINE)" xfId="522" xr:uid="{00000000-0005-0000-0000-000008020000}"/>
    <cellStyle name="_01.신월 관로토공_01.관로토공(우수)_03.여천우수 구조물공" xfId="523" xr:uid="{00000000-0005-0000-0000-000009020000}"/>
    <cellStyle name="_01.신월 관로토공_01.관로토공(우수)_03.여천우수 구조물공_01-02.맨홀토공(OPEN-0.3)D-LINE" xfId="524" xr:uid="{00000000-0005-0000-0000-00000A020000}"/>
    <cellStyle name="_01.신월 관로토공_01.관로토공(우수)_03.여천우수 구조물공_01-02.맨홀토공(OPEN-0.3)D-LINE_01-02.맨홀토공(OPEN-0.3)C-LINE" xfId="525" xr:uid="{00000000-0005-0000-0000-00000B020000}"/>
    <cellStyle name="_01.신월 관로토공_01.관로토공(우수)_03.여천우수 구조물공_01-02.맨홀토공(OPEN-0.3)D-LINE_01-02.맨홀토공(OPEN-0.3)C-LINE_02.구조물및추진,도달기지토공(D구간)" xfId="526" xr:uid="{00000000-0005-0000-0000-00000C020000}"/>
    <cellStyle name="_01.신월 관로토공_01.관로토공(우수)_03.여천우수 구조물공_01-02.맨홀토공(OPEN-0.3)D-LINE_01-02.맨홀토공(OPEN-0.3)C-LINE_02.구조물토공(B-LINE)" xfId="527" xr:uid="{00000000-0005-0000-0000-00000D020000}"/>
    <cellStyle name="_01.신월 관로토공_01.관로토공(우수)_03.여천우수 구조물공_01-02.맨홀토공(OPEN-0.3)D-LINE_01-02.맨홀토공(OPEN-0.3)D-LINE" xfId="528" xr:uid="{00000000-0005-0000-0000-00000E020000}"/>
    <cellStyle name="_01.신월 관로토공_01.관로토공(우수)_03.여천우수 구조물공_01-02.맨홀토공(OPEN-0.3)D-LINE_01-02.맨홀토공(OPEN-0.3)D-LINE_02.구조물및추진,도달기지토공(D구간)" xfId="529" xr:uid="{00000000-0005-0000-0000-00000F020000}"/>
    <cellStyle name="_01.신월 관로토공_01.관로토공(우수)_03.여천우수 구조물공_01-02.맨홀토공(OPEN-0.3)D-LINE_01-02.맨홀토공(OPEN-0.3)D-LINE_02.구조물토공(B-LINE)" xfId="530" xr:uid="{00000000-0005-0000-0000-000010020000}"/>
    <cellStyle name="_01.신월 관로토공_01.관로토공(우수)_03.여천우수 구조물공_01-02.맨홀토공(OPEN-0.3)D-LINE_02.구조물및추진,도달기지토공(D구간)" xfId="531" xr:uid="{00000000-0005-0000-0000-000011020000}"/>
    <cellStyle name="_01.신월 관로토공_01.관로토공(우수)_03.여천우수 구조물공_01-02.맨홀토공(OPEN-0.3)D-LINE_02.구조물토공(B-LINE)" xfId="532" xr:uid="{00000000-0005-0000-0000-000012020000}"/>
    <cellStyle name="_01.신월 관로토공_01.관로토공(우수)_03.여천우수 구조물공_01-3.옥구오수신설  맨홀토공(OPEN-0.3)" xfId="533" xr:uid="{00000000-0005-0000-0000-000013020000}"/>
    <cellStyle name="_01.신월 관로토공_01.관로토공(우수)_03.여천우수 구조물공_01-3.옥구오수신설  맨홀토공(OPEN-0.3)_01-02.맨홀토공(OPEN-0.3)C-LINE" xfId="534" xr:uid="{00000000-0005-0000-0000-000014020000}"/>
    <cellStyle name="_01.신월 관로토공_01.관로토공(우수)_03.여천우수 구조물공_01-3.옥구오수신설  맨홀토공(OPEN-0.3)_01-02.맨홀토공(OPEN-0.3)C-LINE_02.구조물및추진,도달기지토공(D구간)" xfId="535" xr:uid="{00000000-0005-0000-0000-000015020000}"/>
    <cellStyle name="_01.신월 관로토공_01.관로토공(우수)_03.여천우수 구조물공_01-3.옥구오수신설  맨홀토공(OPEN-0.3)_01-02.맨홀토공(OPEN-0.3)C-LINE_02.구조물토공(B-LINE)" xfId="536" xr:uid="{00000000-0005-0000-0000-000016020000}"/>
    <cellStyle name="_01.신월 관로토공_01.관로토공(우수)_03.여천우수 구조물공_01-3.옥구오수신설  맨홀토공(OPEN-0.3)_01-02.맨홀토공(OPEN-0.3)D-LINE" xfId="537" xr:uid="{00000000-0005-0000-0000-000017020000}"/>
    <cellStyle name="_01.신월 관로토공_01.관로토공(우수)_03.여천우수 구조물공_01-3.옥구오수신설  맨홀토공(OPEN-0.3)_01-02.맨홀토공(OPEN-0.3)D-LINE_02.구조물및추진,도달기지토공(D구간)" xfId="538" xr:uid="{00000000-0005-0000-0000-000018020000}"/>
    <cellStyle name="_01.신월 관로토공_01.관로토공(우수)_03.여천우수 구조물공_01-3.옥구오수신설  맨홀토공(OPEN-0.3)_01-02.맨홀토공(OPEN-0.3)D-LINE_02.구조물토공(B-LINE)" xfId="539" xr:uid="{00000000-0005-0000-0000-000019020000}"/>
    <cellStyle name="_01.신월 관로토공_01.관로토공(우수)_03.여천우수 구조물공_01-3.옥구오수신설  맨홀토공(OPEN-0.3)_02.구조물및추진,도달기지토공(D구간)" xfId="540" xr:uid="{00000000-0005-0000-0000-00001A020000}"/>
    <cellStyle name="_01.신월 관로토공_01.관로토공(우수)_03.여천우수 구조물공_01-3.옥구오수신설  맨홀토공(OPEN-0.3)_02.구조물토공(B-LINE)" xfId="541" xr:uid="{00000000-0005-0000-0000-00001B020000}"/>
    <cellStyle name="_01.신월 관로토공_01.관로토공(우수)_03.여천우수 구조물공_01-3.옥서오수신설  맨홀토공(OPEN-0.3)" xfId="542" xr:uid="{00000000-0005-0000-0000-00001C020000}"/>
    <cellStyle name="_01.신월 관로토공_01.관로토공(우수)_03.여천우수 구조물공_01-3.옥서오수신설  맨홀토공(OPEN-0.3)_01-02.맨홀토공(OPEN-0.3)C-LINE" xfId="543" xr:uid="{00000000-0005-0000-0000-00001D020000}"/>
    <cellStyle name="_01.신월 관로토공_01.관로토공(우수)_03.여천우수 구조물공_01-3.옥서오수신설  맨홀토공(OPEN-0.3)_01-02.맨홀토공(OPEN-0.3)C-LINE_02.구조물및추진,도달기지토공(D구간)" xfId="544" xr:uid="{00000000-0005-0000-0000-00001E020000}"/>
    <cellStyle name="_01.신월 관로토공_01.관로토공(우수)_03.여천우수 구조물공_01-3.옥서오수신설  맨홀토공(OPEN-0.3)_01-02.맨홀토공(OPEN-0.3)C-LINE_02.구조물토공(B-LINE)" xfId="545" xr:uid="{00000000-0005-0000-0000-00001F020000}"/>
    <cellStyle name="_01.신월 관로토공_01.관로토공(우수)_03.여천우수 구조물공_01-3.옥서오수신설  맨홀토공(OPEN-0.3)_01-02.맨홀토공(OPEN-0.3)D-LINE" xfId="546" xr:uid="{00000000-0005-0000-0000-000020020000}"/>
    <cellStyle name="_01.신월 관로토공_01.관로토공(우수)_03.여천우수 구조물공_01-3.옥서오수신설  맨홀토공(OPEN-0.3)_01-02.맨홀토공(OPEN-0.3)D-LINE_02.구조물및추진,도달기지토공(D구간)" xfId="547" xr:uid="{00000000-0005-0000-0000-000021020000}"/>
    <cellStyle name="_01.신월 관로토공_01.관로토공(우수)_03.여천우수 구조물공_01-3.옥서오수신설  맨홀토공(OPEN-0.3)_01-02.맨홀토공(OPEN-0.3)D-LINE_02.구조물토공(B-LINE)" xfId="548" xr:uid="{00000000-0005-0000-0000-000022020000}"/>
    <cellStyle name="_01.신월 관로토공_01.관로토공(우수)_03.여천우수 구조물공_01-3.옥서오수신설  맨홀토공(OPEN-0.3)_02.구조물및추진,도달기지토공(D구간)" xfId="549" xr:uid="{00000000-0005-0000-0000-000023020000}"/>
    <cellStyle name="_01.신월 관로토공_01.관로토공(우수)_03.여천우수 구조물공_01-3.옥서오수신설  맨홀토공(OPEN-0.3)_02.구조물토공(B-LINE)" xfId="550" xr:uid="{00000000-0005-0000-0000-000024020000}"/>
    <cellStyle name="_01.신월 관로토공_01.관로토공(우수)_03.여천우수 구조물공_02.구조물및추진,도달기지토공(D구간)" xfId="551" xr:uid="{00000000-0005-0000-0000-000025020000}"/>
    <cellStyle name="_01.신월 관로토공_01.관로토공(우수)_03.여천우수 구조물공_02.구조물토공(B-LINE)" xfId="552" xr:uid="{00000000-0005-0000-0000-000026020000}"/>
    <cellStyle name="_01.신월 관로토공_01.부대공(동판교3단계(본이설))" xfId="553" xr:uid="{00000000-0005-0000-0000-000027020000}"/>
    <cellStyle name="_01.신월 관로토공_01.신월 관로토공" xfId="554" xr:uid="{00000000-0005-0000-0000-000028020000}"/>
    <cellStyle name="_01.신월 관로토공_01.신월 관로토공_01.신월 관로토공조서" xfId="555" xr:uid="{00000000-0005-0000-0000-000029020000}"/>
    <cellStyle name="_01.신월 관로토공_01.신월 관로토공_01.신월 관로토공조서_01-02.맨홀토공(OPEN-0.3)D-LINE" xfId="556" xr:uid="{00000000-0005-0000-0000-00002A020000}"/>
    <cellStyle name="_01.신월 관로토공_01.신월 관로토공_01.신월 관로토공조서_01-02.맨홀토공(OPEN-0.3)D-LINE_01-02.맨홀토공(OPEN-0.3)C-LINE" xfId="557" xr:uid="{00000000-0005-0000-0000-00002B020000}"/>
    <cellStyle name="_01.신월 관로토공_01.신월 관로토공_01.신월 관로토공조서_01-02.맨홀토공(OPEN-0.3)D-LINE_01-02.맨홀토공(OPEN-0.3)C-LINE_02.구조물및추진,도달기지토공(D구간)" xfId="558" xr:uid="{00000000-0005-0000-0000-00002C020000}"/>
    <cellStyle name="_01.신월 관로토공_01.신월 관로토공_01.신월 관로토공조서_01-02.맨홀토공(OPEN-0.3)D-LINE_01-02.맨홀토공(OPEN-0.3)C-LINE_02.구조물토공(B-LINE)" xfId="559" xr:uid="{00000000-0005-0000-0000-00002D020000}"/>
    <cellStyle name="_01.신월 관로토공_01.신월 관로토공_01.신월 관로토공조서_01-02.맨홀토공(OPEN-0.3)D-LINE_01-02.맨홀토공(OPEN-0.3)D-LINE" xfId="560" xr:uid="{00000000-0005-0000-0000-00002E020000}"/>
    <cellStyle name="_01.신월 관로토공_01.신월 관로토공_01.신월 관로토공조서_01-02.맨홀토공(OPEN-0.3)D-LINE_01-02.맨홀토공(OPEN-0.3)D-LINE_02.구조물및추진,도달기지토공(D구간)" xfId="561" xr:uid="{00000000-0005-0000-0000-00002F020000}"/>
    <cellStyle name="_01.신월 관로토공_01.신월 관로토공_01.신월 관로토공조서_01-02.맨홀토공(OPEN-0.3)D-LINE_01-02.맨홀토공(OPEN-0.3)D-LINE_02.구조물토공(B-LINE)" xfId="562" xr:uid="{00000000-0005-0000-0000-000030020000}"/>
    <cellStyle name="_01.신월 관로토공_01.신월 관로토공_01.신월 관로토공조서_01-02.맨홀토공(OPEN-0.3)D-LINE_02.구조물및추진,도달기지토공(D구간)" xfId="563" xr:uid="{00000000-0005-0000-0000-000031020000}"/>
    <cellStyle name="_01.신월 관로토공_01.신월 관로토공_01.신월 관로토공조서_01-02.맨홀토공(OPEN-0.3)D-LINE_02.구조물토공(B-LINE)" xfId="564" xr:uid="{00000000-0005-0000-0000-000032020000}"/>
    <cellStyle name="_01.신월 관로토공_01.신월 관로토공_01.신월 관로토공조서_01-3.옥구오수신설  맨홀토공(OPEN-0.3)" xfId="565" xr:uid="{00000000-0005-0000-0000-000033020000}"/>
    <cellStyle name="_01.신월 관로토공_01.신월 관로토공_01.신월 관로토공조서_01-3.옥구오수신설  맨홀토공(OPEN-0.3)_01-02.맨홀토공(OPEN-0.3)C-LINE" xfId="566" xr:uid="{00000000-0005-0000-0000-000034020000}"/>
    <cellStyle name="_01.신월 관로토공_01.신월 관로토공_01.신월 관로토공조서_01-3.옥구오수신설  맨홀토공(OPEN-0.3)_01-02.맨홀토공(OPEN-0.3)C-LINE_02.구조물및추진,도달기지토공(D구간)" xfId="567" xr:uid="{00000000-0005-0000-0000-000035020000}"/>
    <cellStyle name="_01.신월 관로토공_01.신월 관로토공_01.신월 관로토공조서_01-3.옥구오수신설  맨홀토공(OPEN-0.3)_01-02.맨홀토공(OPEN-0.3)C-LINE_02.구조물토공(B-LINE)" xfId="568" xr:uid="{00000000-0005-0000-0000-000036020000}"/>
    <cellStyle name="_01.신월 관로토공_01.신월 관로토공_01.신월 관로토공조서_01-3.옥구오수신설  맨홀토공(OPEN-0.3)_01-02.맨홀토공(OPEN-0.3)D-LINE" xfId="569" xr:uid="{00000000-0005-0000-0000-000037020000}"/>
    <cellStyle name="_01.신월 관로토공_01.신월 관로토공_01.신월 관로토공조서_01-3.옥구오수신설  맨홀토공(OPEN-0.3)_01-02.맨홀토공(OPEN-0.3)D-LINE_02.구조물및추진,도달기지토공(D구간)" xfId="570" xr:uid="{00000000-0005-0000-0000-000038020000}"/>
    <cellStyle name="_01.신월 관로토공_01.신월 관로토공_01.신월 관로토공조서_01-3.옥구오수신설  맨홀토공(OPEN-0.3)_01-02.맨홀토공(OPEN-0.3)D-LINE_02.구조물토공(B-LINE)" xfId="571" xr:uid="{00000000-0005-0000-0000-000039020000}"/>
    <cellStyle name="_01.신월 관로토공_01.신월 관로토공_01.신월 관로토공조서_01-3.옥구오수신설  맨홀토공(OPEN-0.3)_02.구조물및추진,도달기지토공(D구간)" xfId="572" xr:uid="{00000000-0005-0000-0000-00003A020000}"/>
    <cellStyle name="_01.신월 관로토공_01.신월 관로토공_01.신월 관로토공조서_01-3.옥구오수신설  맨홀토공(OPEN-0.3)_02.구조물토공(B-LINE)" xfId="573" xr:uid="{00000000-0005-0000-0000-00003B020000}"/>
    <cellStyle name="_01.신월 관로토공_01.신월 관로토공_01.신월 관로토공조서_01-3.옥서오수신설  맨홀토공(OPEN-0.3)" xfId="574" xr:uid="{00000000-0005-0000-0000-00003C020000}"/>
    <cellStyle name="_01.신월 관로토공_01.신월 관로토공_01.신월 관로토공조서_01-3.옥서오수신설  맨홀토공(OPEN-0.3)_01-02.맨홀토공(OPEN-0.3)C-LINE" xfId="575" xr:uid="{00000000-0005-0000-0000-00003D020000}"/>
    <cellStyle name="_01.신월 관로토공_01.신월 관로토공_01.신월 관로토공조서_01-3.옥서오수신설  맨홀토공(OPEN-0.3)_01-02.맨홀토공(OPEN-0.3)C-LINE_02.구조물및추진,도달기지토공(D구간)" xfId="576" xr:uid="{00000000-0005-0000-0000-00003E020000}"/>
    <cellStyle name="_01.신월 관로토공_01.신월 관로토공_01.신월 관로토공조서_01-3.옥서오수신설  맨홀토공(OPEN-0.3)_01-02.맨홀토공(OPEN-0.3)C-LINE_02.구조물토공(B-LINE)" xfId="577" xr:uid="{00000000-0005-0000-0000-00003F020000}"/>
    <cellStyle name="_01.신월 관로토공_01.신월 관로토공_01.신월 관로토공조서_01-3.옥서오수신설  맨홀토공(OPEN-0.3)_01-02.맨홀토공(OPEN-0.3)D-LINE" xfId="578" xr:uid="{00000000-0005-0000-0000-000040020000}"/>
    <cellStyle name="_01.신월 관로토공_01.신월 관로토공_01.신월 관로토공조서_01-3.옥서오수신설  맨홀토공(OPEN-0.3)_01-02.맨홀토공(OPEN-0.3)D-LINE_02.구조물및추진,도달기지토공(D구간)" xfId="579" xr:uid="{00000000-0005-0000-0000-000041020000}"/>
    <cellStyle name="_01.신월 관로토공_01.신월 관로토공_01.신월 관로토공조서_01-3.옥서오수신설  맨홀토공(OPEN-0.3)_01-02.맨홀토공(OPEN-0.3)D-LINE_02.구조물토공(B-LINE)" xfId="580" xr:uid="{00000000-0005-0000-0000-000042020000}"/>
    <cellStyle name="_01.신월 관로토공_01.신월 관로토공_01.신월 관로토공조서_01-3.옥서오수신설  맨홀토공(OPEN-0.3)_02.구조물및추진,도달기지토공(D구간)" xfId="581" xr:uid="{00000000-0005-0000-0000-000043020000}"/>
    <cellStyle name="_01.신월 관로토공_01.신월 관로토공_01.신월 관로토공조서_01-3.옥서오수신설  맨홀토공(OPEN-0.3)_02.구조물토공(B-LINE)" xfId="582" xr:uid="{00000000-0005-0000-0000-000044020000}"/>
    <cellStyle name="_01.신월 관로토공_01.신월 관로토공_01.신월 관로토공조서_02.구조물및추진,도달기지토공(D구간)" xfId="583" xr:uid="{00000000-0005-0000-0000-000045020000}"/>
    <cellStyle name="_01.신월 관로토공_01.신월 관로토공_01.신월 관로토공조서_02.구조물토공(B-LINE)" xfId="584" xr:uid="{00000000-0005-0000-0000-000046020000}"/>
    <cellStyle name="_01.신월 관로토공_01.신월 관로토공_01.신월오수 관로토공" xfId="585" xr:uid="{00000000-0005-0000-0000-000047020000}"/>
    <cellStyle name="_01.신월 관로토공_01.신월 관로토공_01.신월오수 관로토공_01-02.맨홀토공(OPEN-0.3)D-LINE" xfId="586" xr:uid="{00000000-0005-0000-0000-000048020000}"/>
    <cellStyle name="_01.신월 관로토공_01.신월 관로토공_01.신월오수 관로토공_01-02.맨홀토공(OPEN-0.3)D-LINE_01-02.맨홀토공(OPEN-0.3)C-LINE" xfId="587" xr:uid="{00000000-0005-0000-0000-000049020000}"/>
    <cellStyle name="_01.신월 관로토공_01.신월 관로토공_01.신월오수 관로토공_01-02.맨홀토공(OPEN-0.3)D-LINE_01-02.맨홀토공(OPEN-0.3)C-LINE_02.구조물및추진,도달기지토공(D구간)" xfId="588" xr:uid="{00000000-0005-0000-0000-00004A020000}"/>
    <cellStyle name="_01.신월 관로토공_01.신월 관로토공_01.신월오수 관로토공_01-02.맨홀토공(OPEN-0.3)D-LINE_01-02.맨홀토공(OPEN-0.3)C-LINE_02.구조물토공(B-LINE)" xfId="589" xr:uid="{00000000-0005-0000-0000-00004B020000}"/>
    <cellStyle name="_01.신월 관로토공_01.신월 관로토공_01.신월오수 관로토공_01-02.맨홀토공(OPEN-0.3)D-LINE_01-02.맨홀토공(OPEN-0.3)D-LINE" xfId="590" xr:uid="{00000000-0005-0000-0000-00004C020000}"/>
    <cellStyle name="_01.신월 관로토공_01.신월 관로토공_01.신월오수 관로토공_01-02.맨홀토공(OPEN-0.3)D-LINE_01-02.맨홀토공(OPEN-0.3)D-LINE_02.구조물및추진,도달기지토공(D구간)" xfId="591" xr:uid="{00000000-0005-0000-0000-00004D020000}"/>
    <cellStyle name="_01.신월 관로토공_01.신월 관로토공_01.신월오수 관로토공_01-02.맨홀토공(OPEN-0.3)D-LINE_01-02.맨홀토공(OPEN-0.3)D-LINE_02.구조물토공(B-LINE)" xfId="592" xr:uid="{00000000-0005-0000-0000-00004E020000}"/>
    <cellStyle name="_01.신월 관로토공_01.신월 관로토공_01.신월오수 관로토공_01-02.맨홀토공(OPEN-0.3)D-LINE_02.구조물및추진,도달기지토공(D구간)" xfId="593" xr:uid="{00000000-0005-0000-0000-00004F020000}"/>
    <cellStyle name="_01.신월 관로토공_01.신월 관로토공_01.신월오수 관로토공_01-02.맨홀토공(OPEN-0.3)D-LINE_02.구조물토공(B-LINE)" xfId="594" xr:uid="{00000000-0005-0000-0000-000050020000}"/>
    <cellStyle name="_01.신월 관로토공_01.신월 관로토공_01.신월오수 관로토공_01-3.옥구오수신설  맨홀토공(OPEN-0.3)" xfId="595" xr:uid="{00000000-0005-0000-0000-000051020000}"/>
    <cellStyle name="_01.신월 관로토공_01.신월 관로토공_01.신월오수 관로토공_01-3.옥구오수신설  맨홀토공(OPEN-0.3)_01-02.맨홀토공(OPEN-0.3)C-LINE" xfId="596" xr:uid="{00000000-0005-0000-0000-000052020000}"/>
    <cellStyle name="_01.신월 관로토공_01.신월 관로토공_01.신월오수 관로토공_01-3.옥구오수신설  맨홀토공(OPEN-0.3)_01-02.맨홀토공(OPEN-0.3)C-LINE_02.구조물및추진,도달기지토공(D구간)" xfId="597" xr:uid="{00000000-0005-0000-0000-000053020000}"/>
    <cellStyle name="_01.신월 관로토공_01.신월 관로토공_01.신월오수 관로토공_01-3.옥구오수신설  맨홀토공(OPEN-0.3)_01-02.맨홀토공(OPEN-0.3)C-LINE_02.구조물토공(B-LINE)" xfId="598" xr:uid="{00000000-0005-0000-0000-000054020000}"/>
    <cellStyle name="_01.신월 관로토공_01.신월 관로토공_01.신월오수 관로토공_01-3.옥구오수신설  맨홀토공(OPEN-0.3)_01-02.맨홀토공(OPEN-0.3)D-LINE" xfId="599" xr:uid="{00000000-0005-0000-0000-000055020000}"/>
    <cellStyle name="_01.신월 관로토공_01.신월 관로토공_01.신월오수 관로토공_01-3.옥구오수신설  맨홀토공(OPEN-0.3)_01-02.맨홀토공(OPEN-0.3)D-LINE_02.구조물및추진,도달기지토공(D구간)" xfId="600" xr:uid="{00000000-0005-0000-0000-000056020000}"/>
    <cellStyle name="_01.신월 관로토공_01.신월 관로토공_01.신월오수 관로토공_01-3.옥구오수신설  맨홀토공(OPEN-0.3)_01-02.맨홀토공(OPEN-0.3)D-LINE_02.구조물토공(B-LINE)" xfId="601" xr:uid="{00000000-0005-0000-0000-000057020000}"/>
    <cellStyle name="_01.신월 관로토공_01.신월 관로토공_01.신월오수 관로토공_01-3.옥구오수신설  맨홀토공(OPEN-0.3)_02.구조물및추진,도달기지토공(D구간)" xfId="602" xr:uid="{00000000-0005-0000-0000-000058020000}"/>
    <cellStyle name="_01.신월 관로토공_01.신월 관로토공_01.신월오수 관로토공_01-3.옥구오수신설  맨홀토공(OPEN-0.3)_02.구조물토공(B-LINE)" xfId="603" xr:uid="{00000000-0005-0000-0000-000059020000}"/>
    <cellStyle name="_01.신월 관로토공_01.신월 관로토공_01.신월오수 관로토공_01-3.옥서오수신설  맨홀토공(OPEN-0.3)" xfId="604" xr:uid="{00000000-0005-0000-0000-00005A020000}"/>
    <cellStyle name="_01.신월 관로토공_01.신월 관로토공_01.신월오수 관로토공_01-3.옥서오수신설  맨홀토공(OPEN-0.3)_01-02.맨홀토공(OPEN-0.3)C-LINE" xfId="605" xr:uid="{00000000-0005-0000-0000-00005B020000}"/>
    <cellStyle name="_01.신월 관로토공_01.신월 관로토공_01.신월오수 관로토공_01-3.옥서오수신설  맨홀토공(OPEN-0.3)_01-02.맨홀토공(OPEN-0.3)C-LINE_02.구조물및추진,도달기지토공(D구간)" xfId="606" xr:uid="{00000000-0005-0000-0000-00005C020000}"/>
    <cellStyle name="_01.신월 관로토공_01.신월 관로토공_01.신월오수 관로토공_01-3.옥서오수신설  맨홀토공(OPEN-0.3)_01-02.맨홀토공(OPEN-0.3)C-LINE_02.구조물토공(B-LINE)" xfId="607" xr:uid="{00000000-0005-0000-0000-00005D020000}"/>
    <cellStyle name="_01.신월 관로토공_01.신월 관로토공_01.신월오수 관로토공_01-3.옥서오수신설  맨홀토공(OPEN-0.3)_01-02.맨홀토공(OPEN-0.3)D-LINE" xfId="608" xr:uid="{00000000-0005-0000-0000-00005E020000}"/>
    <cellStyle name="_01.신월 관로토공_01.신월 관로토공_01.신월오수 관로토공_01-3.옥서오수신설  맨홀토공(OPEN-0.3)_01-02.맨홀토공(OPEN-0.3)D-LINE_02.구조물및추진,도달기지토공(D구간)" xfId="609" xr:uid="{00000000-0005-0000-0000-00005F020000}"/>
    <cellStyle name="_01.신월 관로토공_01.신월 관로토공_01.신월오수 관로토공_01-3.옥서오수신설  맨홀토공(OPEN-0.3)_01-02.맨홀토공(OPEN-0.3)D-LINE_02.구조물토공(B-LINE)" xfId="610" xr:uid="{00000000-0005-0000-0000-000060020000}"/>
    <cellStyle name="_01.신월 관로토공_01.신월 관로토공_01.신월오수 관로토공_01-3.옥서오수신설  맨홀토공(OPEN-0.3)_02.구조물및추진,도달기지토공(D구간)" xfId="611" xr:uid="{00000000-0005-0000-0000-000061020000}"/>
    <cellStyle name="_01.신월 관로토공_01.신월 관로토공_01.신월오수 관로토공_01-3.옥서오수신설  맨홀토공(OPEN-0.3)_02.구조물토공(B-LINE)" xfId="612" xr:uid="{00000000-0005-0000-0000-000062020000}"/>
    <cellStyle name="_01.신월 관로토공_01.신월 관로토공_01.신월오수 관로토공_02.구조물및추진,도달기지토공(D구간)" xfId="613" xr:uid="{00000000-0005-0000-0000-000063020000}"/>
    <cellStyle name="_01.신월 관로토공_01.신월 관로토공_01.신월오수 관로토공_02.구조물토공(B-LINE)" xfId="614" xr:uid="{00000000-0005-0000-0000-000064020000}"/>
    <cellStyle name="_01.신월 관로토공_01.신월 관로토공_01.차집 토공" xfId="615" xr:uid="{00000000-0005-0000-0000-000065020000}"/>
    <cellStyle name="_01.신월 관로토공_01.신월 관로토공_01.차집 토공_01.차집 토공2" xfId="616" xr:uid="{00000000-0005-0000-0000-000066020000}"/>
    <cellStyle name="_01.신월 관로토공_01.신월 관로토공_01.차집 토공_01.차집 토공2_01-02.맨홀토공(OPEN-0.3)D-LINE" xfId="617" xr:uid="{00000000-0005-0000-0000-000067020000}"/>
    <cellStyle name="_01.신월 관로토공_01.신월 관로토공_01.차집 토공_01.차집 토공2_01-02.맨홀토공(OPEN-0.3)D-LINE_01-02.맨홀토공(OPEN-0.3)C-LINE" xfId="618" xr:uid="{00000000-0005-0000-0000-000068020000}"/>
    <cellStyle name="_01.신월 관로토공_01.신월 관로토공_01.차집 토공_01.차집 토공2_01-02.맨홀토공(OPEN-0.3)D-LINE_01-02.맨홀토공(OPEN-0.3)C-LINE_02.구조물및추진,도달기지토공(D구간)" xfId="619" xr:uid="{00000000-0005-0000-0000-000069020000}"/>
    <cellStyle name="_01.신월 관로토공_01.신월 관로토공_01.차집 토공_01.차집 토공2_01-02.맨홀토공(OPEN-0.3)D-LINE_01-02.맨홀토공(OPEN-0.3)C-LINE_02.구조물토공(B-LINE)" xfId="620" xr:uid="{00000000-0005-0000-0000-00006A020000}"/>
    <cellStyle name="_01.신월 관로토공_01.신월 관로토공_01.차집 토공_01.차집 토공2_01-02.맨홀토공(OPEN-0.3)D-LINE_01-02.맨홀토공(OPEN-0.3)D-LINE" xfId="621" xr:uid="{00000000-0005-0000-0000-00006B020000}"/>
    <cellStyle name="_01.신월 관로토공_01.신월 관로토공_01.차집 토공_01.차집 토공2_01-02.맨홀토공(OPEN-0.3)D-LINE_01-02.맨홀토공(OPEN-0.3)D-LINE_02.구조물및추진,도달기지토공(D구간)" xfId="622" xr:uid="{00000000-0005-0000-0000-00006C020000}"/>
    <cellStyle name="_01.신월 관로토공_01.신월 관로토공_01.차집 토공_01.차집 토공2_01-02.맨홀토공(OPEN-0.3)D-LINE_01-02.맨홀토공(OPEN-0.3)D-LINE_02.구조물토공(B-LINE)" xfId="623" xr:uid="{00000000-0005-0000-0000-00006D020000}"/>
    <cellStyle name="_01.신월 관로토공_01.신월 관로토공_01.차집 토공_01.차집 토공2_01-02.맨홀토공(OPEN-0.3)D-LINE_02.구조물및추진,도달기지토공(D구간)" xfId="624" xr:uid="{00000000-0005-0000-0000-00006E020000}"/>
    <cellStyle name="_01.신월 관로토공_01.신월 관로토공_01.차집 토공_01.차집 토공2_01-02.맨홀토공(OPEN-0.3)D-LINE_02.구조물토공(B-LINE)" xfId="625" xr:uid="{00000000-0005-0000-0000-00006F020000}"/>
    <cellStyle name="_01.신월 관로토공_01.신월 관로토공_01.차집 토공_01.차집 토공2_01-3.옥구오수신설  맨홀토공(OPEN-0.3)" xfId="626" xr:uid="{00000000-0005-0000-0000-000070020000}"/>
    <cellStyle name="_01.신월 관로토공_01.신월 관로토공_01.차집 토공_01.차집 토공2_01-3.옥구오수신설  맨홀토공(OPEN-0.3)_01-02.맨홀토공(OPEN-0.3)C-LINE" xfId="627" xr:uid="{00000000-0005-0000-0000-000071020000}"/>
    <cellStyle name="_01.신월 관로토공_01.신월 관로토공_01.차집 토공_01.차집 토공2_01-3.옥구오수신설  맨홀토공(OPEN-0.3)_01-02.맨홀토공(OPEN-0.3)C-LINE_02.구조물및추진,도달기지토공(D구간)" xfId="628" xr:uid="{00000000-0005-0000-0000-000072020000}"/>
    <cellStyle name="_01.신월 관로토공_01.신월 관로토공_01.차집 토공_01.차집 토공2_01-3.옥구오수신설  맨홀토공(OPEN-0.3)_01-02.맨홀토공(OPEN-0.3)C-LINE_02.구조물토공(B-LINE)" xfId="629" xr:uid="{00000000-0005-0000-0000-000073020000}"/>
    <cellStyle name="_01.신월 관로토공_01.신월 관로토공_01.차집 토공_01.차집 토공2_01-3.옥구오수신설  맨홀토공(OPEN-0.3)_01-02.맨홀토공(OPEN-0.3)D-LINE" xfId="630" xr:uid="{00000000-0005-0000-0000-000074020000}"/>
    <cellStyle name="_01.신월 관로토공_01.신월 관로토공_01.차집 토공_01.차집 토공2_01-3.옥구오수신설  맨홀토공(OPEN-0.3)_01-02.맨홀토공(OPEN-0.3)D-LINE_02.구조물및추진,도달기지토공(D구간)" xfId="631" xr:uid="{00000000-0005-0000-0000-000075020000}"/>
    <cellStyle name="_01.신월 관로토공_01.신월 관로토공_01.차집 토공_01.차집 토공2_01-3.옥구오수신설  맨홀토공(OPEN-0.3)_01-02.맨홀토공(OPEN-0.3)D-LINE_02.구조물토공(B-LINE)" xfId="632" xr:uid="{00000000-0005-0000-0000-000076020000}"/>
    <cellStyle name="_01.신월 관로토공_01.신월 관로토공_01.차집 토공_01.차집 토공2_01-3.옥구오수신설  맨홀토공(OPEN-0.3)_02.구조물및추진,도달기지토공(D구간)" xfId="633" xr:uid="{00000000-0005-0000-0000-000077020000}"/>
    <cellStyle name="_01.신월 관로토공_01.신월 관로토공_01.차집 토공_01.차집 토공2_01-3.옥구오수신설  맨홀토공(OPEN-0.3)_02.구조물토공(B-LINE)" xfId="634" xr:uid="{00000000-0005-0000-0000-000078020000}"/>
    <cellStyle name="_01.신월 관로토공_01.신월 관로토공_01.차집 토공_01.차집 토공2_01-3.옥서오수신설  맨홀토공(OPEN-0.3)" xfId="635" xr:uid="{00000000-0005-0000-0000-000079020000}"/>
    <cellStyle name="_01.신월 관로토공_01.신월 관로토공_01.차집 토공_01.차집 토공2_01-3.옥서오수신설  맨홀토공(OPEN-0.3)_01-02.맨홀토공(OPEN-0.3)C-LINE" xfId="636" xr:uid="{00000000-0005-0000-0000-00007A020000}"/>
    <cellStyle name="_01.신월 관로토공_01.신월 관로토공_01.차집 토공_01.차집 토공2_01-3.옥서오수신설  맨홀토공(OPEN-0.3)_01-02.맨홀토공(OPEN-0.3)C-LINE_02.구조물및추진,도달기지토공(D구간)" xfId="637" xr:uid="{00000000-0005-0000-0000-00007B020000}"/>
    <cellStyle name="_01.신월 관로토공_01.신월 관로토공_01.차집 토공_01.차집 토공2_01-3.옥서오수신설  맨홀토공(OPEN-0.3)_01-02.맨홀토공(OPEN-0.3)C-LINE_02.구조물토공(B-LINE)" xfId="638" xr:uid="{00000000-0005-0000-0000-00007C020000}"/>
    <cellStyle name="_01.신월 관로토공_01.신월 관로토공_01.차집 토공_01.차집 토공2_01-3.옥서오수신설  맨홀토공(OPEN-0.3)_01-02.맨홀토공(OPEN-0.3)D-LINE" xfId="639" xr:uid="{00000000-0005-0000-0000-00007D020000}"/>
    <cellStyle name="_01.신월 관로토공_01.신월 관로토공_01.차집 토공_01.차집 토공2_01-3.옥서오수신설  맨홀토공(OPEN-0.3)_01-02.맨홀토공(OPEN-0.3)D-LINE_02.구조물및추진,도달기지토공(D구간)" xfId="640" xr:uid="{00000000-0005-0000-0000-00007E020000}"/>
    <cellStyle name="_01.신월 관로토공_01.신월 관로토공_01.차집 토공_01.차집 토공2_01-3.옥서오수신설  맨홀토공(OPEN-0.3)_01-02.맨홀토공(OPEN-0.3)D-LINE_02.구조물토공(B-LINE)" xfId="641" xr:uid="{00000000-0005-0000-0000-00007F020000}"/>
    <cellStyle name="_01.신월 관로토공_01.신월 관로토공_01.차집 토공_01.차집 토공2_01-3.옥서오수신설  맨홀토공(OPEN-0.3)_02.구조물및추진,도달기지토공(D구간)" xfId="642" xr:uid="{00000000-0005-0000-0000-000080020000}"/>
    <cellStyle name="_01.신월 관로토공_01.신월 관로토공_01.차집 토공_01.차집 토공2_01-3.옥서오수신설  맨홀토공(OPEN-0.3)_02.구조물토공(B-LINE)" xfId="643" xr:uid="{00000000-0005-0000-0000-000081020000}"/>
    <cellStyle name="_01.신월 관로토공_01.신월 관로토공_01.차집 토공_01.차집 토공2_02.구조물및추진,도달기지토공(D구간)" xfId="644" xr:uid="{00000000-0005-0000-0000-000082020000}"/>
    <cellStyle name="_01.신월 관로토공_01.신월 관로토공_01.차집 토공_01.차집 토공2_02.구조물토공(B-LINE)" xfId="645" xr:uid="{00000000-0005-0000-0000-000083020000}"/>
    <cellStyle name="_01.신월 관로토공_01.신월 관로토공_01.차집 토공_01-02.맨홀토공(OPEN-0.3)D-LINE" xfId="646" xr:uid="{00000000-0005-0000-0000-000084020000}"/>
    <cellStyle name="_01.신월 관로토공_01.신월 관로토공_01.차집 토공_01-02.맨홀토공(OPEN-0.3)D-LINE_01-02.맨홀토공(OPEN-0.3)C-LINE" xfId="647" xr:uid="{00000000-0005-0000-0000-000085020000}"/>
    <cellStyle name="_01.신월 관로토공_01.신월 관로토공_01.차집 토공_01-02.맨홀토공(OPEN-0.3)D-LINE_01-02.맨홀토공(OPEN-0.3)C-LINE_02.구조물및추진,도달기지토공(D구간)" xfId="648" xr:uid="{00000000-0005-0000-0000-000086020000}"/>
    <cellStyle name="_01.신월 관로토공_01.신월 관로토공_01.차집 토공_01-02.맨홀토공(OPEN-0.3)D-LINE_01-02.맨홀토공(OPEN-0.3)C-LINE_02.구조물토공(B-LINE)" xfId="649" xr:uid="{00000000-0005-0000-0000-000087020000}"/>
    <cellStyle name="_01.신월 관로토공_01.신월 관로토공_01.차집 토공_01-02.맨홀토공(OPEN-0.3)D-LINE_01-02.맨홀토공(OPEN-0.3)D-LINE" xfId="650" xr:uid="{00000000-0005-0000-0000-000088020000}"/>
    <cellStyle name="_01.신월 관로토공_01.신월 관로토공_01.차집 토공_01-02.맨홀토공(OPEN-0.3)D-LINE_01-02.맨홀토공(OPEN-0.3)D-LINE_02.구조물및추진,도달기지토공(D구간)" xfId="651" xr:uid="{00000000-0005-0000-0000-000089020000}"/>
    <cellStyle name="_01.신월 관로토공_01.신월 관로토공_01.차집 토공_01-02.맨홀토공(OPEN-0.3)D-LINE_01-02.맨홀토공(OPEN-0.3)D-LINE_02.구조물토공(B-LINE)" xfId="652" xr:uid="{00000000-0005-0000-0000-00008A020000}"/>
    <cellStyle name="_01.신월 관로토공_01.신월 관로토공_01.차집 토공_01-02.맨홀토공(OPEN-0.3)D-LINE_02.구조물및추진,도달기지토공(D구간)" xfId="653" xr:uid="{00000000-0005-0000-0000-00008B020000}"/>
    <cellStyle name="_01.신월 관로토공_01.신월 관로토공_01.차집 토공_01-02.맨홀토공(OPEN-0.3)D-LINE_02.구조물토공(B-LINE)" xfId="654" xr:uid="{00000000-0005-0000-0000-00008C020000}"/>
    <cellStyle name="_01.신월 관로토공_01.신월 관로토공_01.차집 토공_01-3.옥구오수신설  맨홀토공(OPEN-0.3)" xfId="655" xr:uid="{00000000-0005-0000-0000-00008D020000}"/>
    <cellStyle name="_01.신월 관로토공_01.신월 관로토공_01.차집 토공_01-3.옥구오수신설  맨홀토공(OPEN-0.3)_01-02.맨홀토공(OPEN-0.3)C-LINE" xfId="656" xr:uid="{00000000-0005-0000-0000-00008E020000}"/>
    <cellStyle name="_01.신월 관로토공_01.신월 관로토공_01.차집 토공_01-3.옥구오수신설  맨홀토공(OPEN-0.3)_01-02.맨홀토공(OPEN-0.3)C-LINE_02.구조물및추진,도달기지토공(D구간)" xfId="657" xr:uid="{00000000-0005-0000-0000-00008F020000}"/>
    <cellStyle name="_01.신월 관로토공_01.신월 관로토공_01.차집 토공_01-3.옥구오수신설  맨홀토공(OPEN-0.3)_01-02.맨홀토공(OPEN-0.3)C-LINE_02.구조물토공(B-LINE)" xfId="658" xr:uid="{00000000-0005-0000-0000-000090020000}"/>
    <cellStyle name="_01.신월 관로토공_01.신월 관로토공_01.차집 토공_01-3.옥구오수신설  맨홀토공(OPEN-0.3)_01-02.맨홀토공(OPEN-0.3)D-LINE" xfId="659" xr:uid="{00000000-0005-0000-0000-000091020000}"/>
    <cellStyle name="_01.신월 관로토공_01.신월 관로토공_01.차집 토공_01-3.옥구오수신설  맨홀토공(OPEN-0.3)_01-02.맨홀토공(OPEN-0.3)D-LINE_02.구조물및추진,도달기지토공(D구간)" xfId="660" xr:uid="{00000000-0005-0000-0000-000092020000}"/>
    <cellStyle name="_01.신월 관로토공_01.신월 관로토공_01.차집 토공_01-3.옥구오수신설  맨홀토공(OPEN-0.3)_01-02.맨홀토공(OPEN-0.3)D-LINE_02.구조물토공(B-LINE)" xfId="661" xr:uid="{00000000-0005-0000-0000-000093020000}"/>
    <cellStyle name="_01.신월 관로토공_01.신월 관로토공_01.차집 토공_01-3.옥구오수신설  맨홀토공(OPEN-0.3)_02.구조물및추진,도달기지토공(D구간)" xfId="662" xr:uid="{00000000-0005-0000-0000-000094020000}"/>
    <cellStyle name="_01.신월 관로토공_01.신월 관로토공_01.차집 토공_01-3.옥구오수신설  맨홀토공(OPEN-0.3)_02.구조물토공(B-LINE)" xfId="663" xr:uid="{00000000-0005-0000-0000-000095020000}"/>
    <cellStyle name="_01.신월 관로토공_01.신월 관로토공_01.차집 토공_01-3.옥서오수신설  맨홀토공(OPEN-0.3)" xfId="664" xr:uid="{00000000-0005-0000-0000-000096020000}"/>
    <cellStyle name="_01.신월 관로토공_01.신월 관로토공_01.차집 토공_01-3.옥서오수신설  맨홀토공(OPEN-0.3)_01-02.맨홀토공(OPEN-0.3)C-LINE" xfId="665" xr:uid="{00000000-0005-0000-0000-000097020000}"/>
    <cellStyle name="_01.신월 관로토공_01.신월 관로토공_01.차집 토공_01-3.옥서오수신설  맨홀토공(OPEN-0.3)_01-02.맨홀토공(OPEN-0.3)C-LINE_02.구조물및추진,도달기지토공(D구간)" xfId="666" xr:uid="{00000000-0005-0000-0000-000098020000}"/>
    <cellStyle name="_01.신월 관로토공_01.신월 관로토공_01.차집 토공_01-3.옥서오수신설  맨홀토공(OPEN-0.3)_01-02.맨홀토공(OPEN-0.3)C-LINE_02.구조물토공(B-LINE)" xfId="667" xr:uid="{00000000-0005-0000-0000-000099020000}"/>
    <cellStyle name="_01.신월 관로토공_01.신월 관로토공_01.차집 토공_01-3.옥서오수신설  맨홀토공(OPEN-0.3)_01-02.맨홀토공(OPEN-0.3)D-LINE" xfId="668" xr:uid="{00000000-0005-0000-0000-00009A020000}"/>
    <cellStyle name="_01.신월 관로토공_01.신월 관로토공_01.차집 토공_01-3.옥서오수신설  맨홀토공(OPEN-0.3)_01-02.맨홀토공(OPEN-0.3)D-LINE_02.구조물및추진,도달기지토공(D구간)" xfId="669" xr:uid="{00000000-0005-0000-0000-00009B020000}"/>
    <cellStyle name="_01.신월 관로토공_01.신월 관로토공_01.차집 토공_01-3.옥서오수신설  맨홀토공(OPEN-0.3)_01-02.맨홀토공(OPEN-0.3)D-LINE_02.구조물토공(B-LINE)" xfId="670" xr:uid="{00000000-0005-0000-0000-00009C020000}"/>
    <cellStyle name="_01.신월 관로토공_01.신월 관로토공_01.차집 토공_01-3.옥서오수신설  맨홀토공(OPEN-0.3)_02.구조물및추진,도달기지토공(D구간)" xfId="671" xr:uid="{00000000-0005-0000-0000-00009D020000}"/>
    <cellStyle name="_01.신월 관로토공_01.신월 관로토공_01.차집 토공_01-3.옥서오수신설  맨홀토공(OPEN-0.3)_02.구조물토공(B-LINE)" xfId="672" xr:uid="{00000000-0005-0000-0000-00009E020000}"/>
    <cellStyle name="_01.신월 관로토공_01.신월 관로토공_01.차집 토공_02.구조물및추진,도달기지토공(D구간)" xfId="673" xr:uid="{00000000-0005-0000-0000-00009F020000}"/>
    <cellStyle name="_01.신월 관로토공_01.신월 관로토공_01.차집 토공_02.구조물토공(B-LINE)" xfId="674" xr:uid="{00000000-0005-0000-0000-0000A0020000}"/>
    <cellStyle name="_01.신월 관로토공_01.신월 관로토공_01-02.맨홀토공(OPEN-0.3)D-LINE" xfId="675" xr:uid="{00000000-0005-0000-0000-0000A1020000}"/>
    <cellStyle name="_01.신월 관로토공_01.신월 관로토공_01-02.맨홀토공(OPEN-0.3)D-LINE_01-02.맨홀토공(OPEN-0.3)C-LINE" xfId="676" xr:uid="{00000000-0005-0000-0000-0000A2020000}"/>
    <cellStyle name="_01.신월 관로토공_01.신월 관로토공_01-02.맨홀토공(OPEN-0.3)D-LINE_01-02.맨홀토공(OPEN-0.3)C-LINE_02.구조물및추진,도달기지토공(D구간)" xfId="677" xr:uid="{00000000-0005-0000-0000-0000A3020000}"/>
    <cellStyle name="_01.신월 관로토공_01.신월 관로토공_01-02.맨홀토공(OPEN-0.3)D-LINE_01-02.맨홀토공(OPEN-0.3)C-LINE_02.구조물토공(B-LINE)" xfId="678" xr:uid="{00000000-0005-0000-0000-0000A4020000}"/>
    <cellStyle name="_01.신월 관로토공_01.신월 관로토공_01-02.맨홀토공(OPEN-0.3)D-LINE_01-02.맨홀토공(OPEN-0.3)D-LINE" xfId="679" xr:uid="{00000000-0005-0000-0000-0000A5020000}"/>
    <cellStyle name="_01.신월 관로토공_01.신월 관로토공_01-02.맨홀토공(OPEN-0.3)D-LINE_01-02.맨홀토공(OPEN-0.3)D-LINE_02.구조물및추진,도달기지토공(D구간)" xfId="680" xr:uid="{00000000-0005-0000-0000-0000A6020000}"/>
    <cellStyle name="_01.신월 관로토공_01.신월 관로토공_01-02.맨홀토공(OPEN-0.3)D-LINE_01-02.맨홀토공(OPEN-0.3)D-LINE_02.구조물토공(B-LINE)" xfId="681" xr:uid="{00000000-0005-0000-0000-0000A7020000}"/>
    <cellStyle name="_01.신월 관로토공_01.신월 관로토공_01-02.맨홀토공(OPEN-0.3)D-LINE_02.구조물및추진,도달기지토공(D구간)" xfId="682" xr:uid="{00000000-0005-0000-0000-0000A8020000}"/>
    <cellStyle name="_01.신월 관로토공_01.신월 관로토공_01-02.맨홀토공(OPEN-0.3)D-LINE_02.구조물토공(B-LINE)" xfId="683" xr:uid="{00000000-0005-0000-0000-0000A9020000}"/>
    <cellStyle name="_01.신월 관로토공_01.신월 관로토공_01-3.옥구오수신설  맨홀토공(OPEN-0.3)" xfId="684" xr:uid="{00000000-0005-0000-0000-0000AA020000}"/>
    <cellStyle name="_01.신월 관로토공_01.신월 관로토공_01-3.옥구오수신설  맨홀토공(OPEN-0.3)_01-02.맨홀토공(OPEN-0.3)C-LINE" xfId="685" xr:uid="{00000000-0005-0000-0000-0000AB020000}"/>
    <cellStyle name="_01.신월 관로토공_01.신월 관로토공_01-3.옥구오수신설  맨홀토공(OPEN-0.3)_01-02.맨홀토공(OPEN-0.3)C-LINE_02.구조물및추진,도달기지토공(D구간)" xfId="686" xr:uid="{00000000-0005-0000-0000-0000AC020000}"/>
    <cellStyle name="_01.신월 관로토공_01.신월 관로토공_01-3.옥구오수신설  맨홀토공(OPEN-0.3)_01-02.맨홀토공(OPEN-0.3)C-LINE_02.구조물토공(B-LINE)" xfId="687" xr:uid="{00000000-0005-0000-0000-0000AD020000}"/>
    <cellStyle name="_01.신월 관로토공_01.신월 관로토공_01-3.옥구오수신설  맨홀토공(OPEN-0.3)_01-02.맨홀토공(OPEN-0.3)D-LINE" xfId="688" xr:uid="{00000000-0005-0000-0000-0000AE020000}"/>
    <cellStyle name="_01.신월 관로토공_01.신월 관로토공_01-3.옥구오수신설  맨홀토공(OPEN-0.3)_01-02.맨홀토공(OPEN-0.3)D-LINE_02.구조물및추진,도달기지토공(D구간)" xfId="689" xr:uid="{00000000-0005-0000-0000-0000AF020000}"/>
    <cellStyle name="_01.신월 관로토공_01.신월 관로토공_01-3.옥구오수신설  맨홀토공(OPEN-0.3)_01-02.맨홀토공(OPEN-0.3)D-LINE_02.구조물토공(B-LINE)" xfId="690" xr:uid="{00000000-0005-0000-0000-0000B0020000}"/>
    <cellStyle name="_01.신월 관로토공_01.신월 관로토공_01-3.옥구오수신설  맨홀토공(OPEN-0.3)_02.구조물및추진,도달기지토공(D구간)" xfId="691" xr:uid="{00000000-0005-0000-0000-0000B1020000}"/>
    <cellStyle name="_01.신월 관로토공_01.신월 관로토공_01-3.옥구오수신설  맨홀토공(OPEN-0.3)_02.구조물토공(B-LINE)" xfId="692" xr:uid="{00000000-0005-0000-0000-0000B2020000}"/>
    <cellStyle name="_01.신월 관로토공_01.신월 관로토공_01-3.옥서오수신설  맨홀토공(OPEN-0.3)" xfId="693" xr:uid="{00000000-0005-0000-0000-0000B3020000}"/>
    <cellStyle name="_01.신월 관로토공_01.신월 관로토공_01-3.옥서오수신설  맨홀토공(OPEN-0.3)_01-02.맨홀토공(OPEN-0.3)C-LINE" xfId="694" xr:uid="{00000000-0005-0000-0000-0000B4020000}"/>
    <cellStyle name="_01.신월 관로토공_01.신월 관로토공_01-3.옥서오수신설  맨홀토공(OPEN-0.3)_01-02.맨홀토공(OPEN-0.3)C-LINE_02.구조물및추진,도달기지토공(D구간)" xfId="695" xr:uid="{00000000-0005-0000-0000-0000B5020000}"/>
    <cellStyle name="_01.신월 관로토공_01.신월 관로토공_01-3.옥서오수신설  맨홀토공(OPEN-0.3)_01-02.맨홀토공(OPEN-0.3)C-LINE_02.구조물토공(B-LINE)" xfId="696" xr:uid="{00000000-0005-0000-0000-0000B6020000}"/>
    <cellStyle name="_01.신월 관로토공_01.신월 관로토공_01-3.옥서오수신설  맨홀토공(OPEN-0.3)_01-02.맨홀토공(OPEN-0.3)D-LINE" xfId="697" xr:uid="{00000000-0005-0000-0000-0000B7020000}"/>
    <cellStyle name="_01.신월 관로토공_01.신월 관로토공_01-3.옥서오수신설  맨홀토공(OPEN-0.3)_01-02.맨홀토공(OPEN-0.3)D-LINE_02.구조물및추진,도달기지토공(D구간)" xfId="698" xr:uid="{00000000-0005-0000-0000-0000B8020000}"/>
    <cellStyle name="_01.신월 관로토공_01.신월 관로토공_01-3.옥서오수신설  맨홀토공(OPEN-0.3)_01-02.맨홀토공(OPEN-0.3)D-LINE_02.구조물토공(B-LINE)" xfId="699" xr:uid="{00000000-0005-0000-0000-0000B9020000}"/>
    <cellStyle name="_01.신월 관로토공_01.신월 관로토공_01-3.옥서오수신설  맨홀토공(OPEN-0.3)_02.구조물및추진,도달기지토공(D구간)" xfId="700" xr:uid="{00000000-0005-0000-0000-0000BA020000}"/>
    <cellStyle name="_01.신월 관로토공_01.신월 관로토공_01-3.옥서오수신설  맨홀토공(OPEN-0.3)_02.구조물토공(B-LINE)" xfId="701" xr:uid="{00000000-0005-0000-0000-0000BB020000}"/>
    <cellStyle name="_01.신월 관로토공_01.신월 관로토공_02.구조물및추진,도달기지토공(D구간)" xfId="702" xr:uid="{00000000-0005-0000-0000-0000BC020000}"/>
    <cellStyle name="_01.신월 관로토공_01.신월 관로토공_02.구조물토공(B-LINE)" xfId="703" xr:uid="{00000000-0005-0000-0000-0000BD020000}"/>
    <cellStyle name="_01.신월 관로토공_01.여천(오수)관로토공" xfId="704" xr:uid="{00000000-0005-0000-0000-0000BE020000}"/>
    <cellStyle name="_01.신월 관로토공_01.여천(오수)관로토공_01.관로토공(우수)" xfId="705" xr:uid="{00000000-0005-0000-0000-0000BF020000}"/>
    <cellStyle name="_01.신월 관로토공_01.여천(오수)관로토공_01.관로토공(우수)_01.여천오수 토공" xfId="706" xr:uid="{00000000-0005-0000-0000-0000C0020000}"/>
    <cellStyle name="_01.신월 관로토공_01.여천(오수)관로토공_01.관로토공(우수)_01.여천오수 토공_01-02.맨홀토공(OPEN-0.3)D-LINE" xfId="707" xr:uid="{00000000-0005-0000-0000-0000C1020000}"/>
    <cellStyle name="_01.신월 관로토공_01.여천(오수)관로토공_01.관로토공(우수)_01.여천오수 토공_01-02.맨홀토공(OPEN-0.3)D-LINE_01-02.맨홀토공(OPEN-0.3)C-LINE" xfId="708" xr:uid="{00000000-0005-0000-0000-0000C2020000}"/>
    <cellStyle name="_01.신월 관로토공_01.여천(오수)관로토공_01.관로토공(우수)_01.여천오수 토공_01-02.맨홀토공(OPEN-0.3)D-LINE_01-02.맨홀토공(OPEN-0.3)C-LINE_02.구조물및추진,도달기지토공(D구간)" xfId="709" xr:uid="{00000000-0005-0000-0000-0000C3020000}"/>
    <cellStyle name="_01.신월 관로토공_01.여천(오수)관로토공_01.관로토공(우수)_01.여천오수 토공_01-02.맨홀토공(OPEN-0.3)D-LINE_01-02.맨홀토공(OPEN-0.3)C-LINE_02.구조물토공(B-LINE)" xfId="710" xr:uid="{00000000-0005-0000-0000-0000C4020000}"/>
    <cellStyle name="_01.신월 관로토공_01.여천(오수)관로토공_01.관로토공(우수)_01.여천오수 토공_01-02.맨홀토공(OPEN-0.3)D-LINE_01-02.맨홀토공(OPEN-0.3)D-LINE" xfId="711" xr:uid="{00000000-0005-0000-0000-0000C5020000}"/>
    <cellStyle name="_01.신월 관로토공_01.여천(오수)관로토공_01.관로토공(우수)_01.여천오수 토공_01-02.맨홀토공(OPEN-0.3)D-LINE_01-02.맨홀토공(OPEN-0.3)D-LINE_02.구조물및추진,도달기지토공(D구간)" xfId="712" xr:uid="{00000000-0005-0000-0000-0000C6020000}"/>
    <cellStyle name="_01.신월 관로토공_01.여천(오수)관로토공_01.관로토공(우수)_01.여천오수 토공_01-02.맨홀토공(OPEN-0.3)D-LINE_01-02.맨홀토공(OPEN-0.3)D-LINE_02.구조물토공(B-LINE)" xfId="713" xr:uid="{00000000-0005-0000-0000-0000C7020000}"/>
    <cellStyle name="_01.신월 관로토공_01.여천(오수)관로토공_01.관로토공(우수)_01.여천오수 토공_01-02.맨홀토공(OPEN-0.3)D-LINE_02.구조물및추진,도달기지토공(D구간)" xfId="714" xr:uid="{00000000-0005-0000-0000-0000C8020000}"/>
    <cellStyle name="_01.신월 관로토공_01.여천(오수)관로토공_01.관로토공(우수)_01.여천오수 토공_01-02.맨홀토공(OPEN-0.3)D-LINE_02.구조물토공(B-LINE)" xfId="715" xr:uid="{00000000-0005-0000-0000-0000C9020000}"/>
    <cellStyle name="_01.신월 관로토공_01.여천(오수)관로토공_01.관로토공(우수)_01.여천오수 토공_01-3.옥구오수신설  맨홀토공(OPEN-0.3)" xfId="716" xr:uid="{00000000-0005-0000-0000-0000CA020000}"/>
    <cellStyle name="_01.신월 관로토공_01.여천(오수)관로토공_01.관로토공(우수)_01.여천오수 토공_01-3.옥구오수신설  맨홀토공(OPEN-0.3)_01-02.맨홀토공(OPEN-0.3)C-LINE" xfId="717" xr:uid="{00000000-0005-0000-0000-0000CB020000}"/>
    <cellStyle name="_01.신월 관로토공_01.여천(오수)관로토공_01.관로토공(우수)_01.여천오수 토공_01-3.옥구오수신설  맨홀토공(OPEN-0.3)_01-02.맨홀토공(OPEN-0.3)C-LINE_02.구조물및추진,도달기지토공(D구간)" xfId="718" xr:uid="{00000000-0005-0000-0000-0000CC020000}"/>
    <cellStyle name="_01.신월 관로토공_01.여천(오수)관로토공_01.관로토공(우수)_01.여천오수 토공_01-3.옥구오수신설  맨홀토공(OPEN-0.3)_01-02.맨홀토공(OPEN-0.3)C-LINE_02.구조물토공(B-LINE)" xfId="719" xr:uid="{00000000-0005-0000-0000-0000CD020000}"/>
    <cellStyle name="_01.신월 관로토공_01.여천(오수)관로토공_01.관로토공(우수)_01.여천오수 토공_01-3.옥구오수신설  맨홀토공(OPEN-0.3)_01-02.맨홀토공(OPEN-0.3)D-LINE" xfId="720" xr:uid="{00000000-0005-0000-0000-0000CE020000}"/>
    <cellStyle name="_01.신월 관로토공_01.여천(오수)관로토공_01.관로토공(우수)_01.여천오수 토공_01-3.옥구오수신설  맨홀토공(OPEN-0.3)_01-02.맨홀토공(OPEN-0.3)D-LINE_02.구조물및추진,도달기지토공(D구간)" xfId="721" xr:uid="{00000000-0005-0000-0000-0000CF020000}"/>
    <cellStyle name="_01.신월 관로토공_01.여천(오수)관로토공_01.관로토공(우수)_01.여천오수 토공_01-3.옥구오수신설  맨홀토공(OPEN-0.3)_01-02.맨홀토공(OPEN-0.3)D-LINE_02.구조물토공(B-LINE)" xfId="722" xr:uid="{00000000-0005-0000-0000-0000D0020000}"/>
    <cellStyle name="_01.신월 관로토공_01.여천(오수)관로토공_01.관로토공(우수)_01.여천오수 토공_01-3.옥구오수신설  맨홀토공(OPEN-0.3)_02.구조물및추진,도달기지토공(D구간)" xfId="723" xr:uid="{00000000-0005-0000-0000-0000D1020000}"/>
    <cellStyle name="_01.신월 관로토공_01.여천(오수)관로토공_01.관로토공(우수)_01.여천오수 토공_01-3.옥구오수신설  맨홀토공(OPEN-0.3)_02.구조물토공(B-LINE)" xfId="724" xr:uid="{00000000-0005-0000-0000-0000D2020000}"/>
    <cellStyle name="_01.신월 관로토공_01.여천(오수)관로토공_01.관로토공(우수)_01.여천오수 토공_01-3.옥서오수신설  맨홀토공(OPEN-0.3)" xfId="725" xr:uid="{00000000-0005-0000-0000-0000D3020000}"/>
    <cellStyle name="_01.신월 관로토공_01.여천(오수)관로토공_01.관로토공(우수)_01.여천오수 토공_01-3.옥서오수신설  맨홀토공(OPEN-0.3)_01-02.맨홀토공(OPEN-0.3)C-LINE" xfId="726" xr:uid="{00000000-0005-0000-0000-0000D4020000}"/>
    <cellStyle name="_01.신월 관로토공_01.여천(오수)관로토공_01.관로토공(우수)_01.여천오수 토공_01-3.옥서오수신설  맨홀토공(OPEN-0.3)_01-02.맨홀토공(OPEN-0.3)C-LINE_02.구조물및추진,도달기지토공(D구간)" xfId="727" xr:uid="{00000000-0005-0000-0000-0000D5020000}"/>
    <cellStyle name="_01.신월 관로토공_01.여천(오수)관로토공_01.관로토공(우수)_01.여천오수 토공_01-3.옥서오수신설  맨홀토공(OPEN-0.3)_01-02.맨홀토공(OPEN-0.3)C-LINE_02.구조물토공(B-LINE)" xfId="728" xr:uid="{00000000-0005-0000-0000-0000D6020000}"/>
    <cellStyle name="_01.신월 관로토공_01.여천(오수)관로토공_01.관로토공(우수)_01.여천오수 토공_01-3.옥서오수신설  맨홀토공(OPEN-0.3)_01-02.맨홀토공(OPEN-0.3)D-LINE" xfId="729" xr:uid="{00000000-0005-0000-0000-0000D7020000}"/>
    <cellStyle name="_01.신월 관로토공_01.여천(오수)관로토공_01.관로토공(우수)_01.여천오수 토공_01-3.옥서오수신설  맨홀토공(OPEN-0.3)_01-02.맨홀토공(OPEN-0.3)D-LINE_02.구조물및추진,도달기지토공(D구간)" xfId="730" xr:uid="{00000000-0005-0000-0000-0000D8020000}"/>
    <cellStyle name="_01.신월 관로토공_01.여천(오수)관로토공_01.관로토공(우수)_01.여천오수 토공_01-3.옥서오수신설  맨홀토공(OPEN-0.3)_01-02.맨홀토공(OPEN-0.3)D-LINE_02.구조물토공(B-LINE)" xfId="731" xr:uid="{00000000-0005-0000-0000-0000D9020000}"/>
    <cellStyle name="_01.신월 관로토공_01.여천(오수)관로토공_01.관로토공(우수)_01.여천오수 토공_01-3.옥서오수신설  맨홀토공(OPEN-0.3)_02.구조물및추진,도달기지토공(D구간)" xfId="732" xr:uid="{00000000-0005-0000-0000-0000DA020000}"/>
    <cellStyle name="_01.신월 관로토공_01.여천(오수)관로토공_01.관로토공(우수)_01.여천오수 토공_01-3.옥서오수신설  맨홀토공(OPEN-0.3)_02.구조물토공(B-LINE)" xfId="733" xr:uid="{00000000-0005-0000-0000-0000DB020000}"/>
    <cellStyle name="_01.신월 관로토공_01.여천(오수)관로토공_01.관로토공(우수)_01.여천오수 토공_02.구조물및추진,도달기지토공(D구간)" xfId="734" xr:uid="{00000000-0005-0000-0000-0000DC020000}"/>
    <cellStyle name="_01.신월 관로토공_01.여천(오수)관로토공_01.관로토공(우수)_01.여천오수 토공_02.구조물토공(B-LINE)" xfId="735" xr:uid="{00000000-0005-0000-0000-0000DD020000}"/>
    <cellStyle name="_01.신월 관로토공_01.여천(오수)관로토공_01.관로토공(우수)_01.여천우수 토공" xfId="736" xr:uid="{00000000-0005-0000-0000-0000DE020000}"/>
    <cellStyle name="_01.신월 관로토공_01.여천(오수)관로토공_01.관로토공(우수)_01.여천우수 토공_01-02.맨홀토공(OPEN-0.3)D-LINE" xfId="737" xr:uid="{00000000-0005-0000-0000-0000DF020000}"/>
    <cellStyle name="_01.신월 관로토공_01.여천(오수)관로토공_01.관로토공(우수)_01.여천우수 토공_01-02.맨홀토공(OPEN-0.3)D-LINE_01-02.맨홀토공(OPEN-0.3)C-LINE" xfId="738" xr:uid="{00000000-0005-0000-0000-0000E0020000}"/>
    <cellStyle name="_01.신월 관로토공_01.여천(오수)관로토공_01.관로토공(우수)_01.여천우수 토공_01-02.맨홀토공(OPEN-0.3)D-LINE_01-02.맨홀토공(OPEN-0.3)C-LINE_02.구조물및추진,도달기지토공(D구간)" xfId="739" xr:uid="{00000000-0005-0000-0000-0000E1020000}"/>
    <cellStyle name="_01.신월 관로토공_01.여천(오수)관로토공_01.관로토공(우수)_01.여천우수 토공_01-02.맨홀토공(OPEN-0.3)D-LINE_01-02.맨홀토공(OPEN-0.3)C-LINE_02.구조물토공(B-LINE)" xfId="740" xr:uid="{00000000-0005-0000-0000-0000E2020000}"/>
    <cellStyle name="_01.신월 관로토공_01.여천(오수)관로토공_01.관로토공(우수)_01.여천우수 토공_01-02.맨홀토공(OPEN-0.3)D-LINE_01-02.맨홀토공(OPEN-0.3)D-LINE" xfId="741" xr:uid="{00000000-0005-0000-0000-0000E3020000}"/>
    <cellStyle name="_01.신월 관로토공_01.여천(오수)관로토공_01.관로토공(우수)_01.여천우수 토공_01-02.맨홀토공(OPEN-0.3)D-LINE_01-02.맨홀토공(OPEN-0.3)D-LINE_02.구조물및추진,도달기지토공(D구간)" xfId="742" xr:uid="{00000000-0005-0000-0000-0000E4020000}"/>
    <cellStyle name="_01.신월 관로토공_01.여천(오수)관로토공_01.관로토공(우수)_01.여천우수 토공_01-02.맨홀토공(OPEN-0.3)D-LINE_01-02.맨홀토공(OPEN-0.3)D-LINE_02.구조물토공(B-LINE)" xfId="743" xr:uid="{00000000-0005-0000-0000-0000E5020000}"/>
    <cellStyle name="_01.신월 관로토공_01.여천(오수)관로토공_01.관로토공(우수)_01.여천우수 토공_01-02.맨홀토공(OPEN-0.3)D-LINE_02.구조물및추진,도달기지토공(D구간)" xfId="744" xr:uid="{00000000-0005-0000-0000-0000E6020000}"/>
    <cellStyle name="_01.신월 관로토공_01.여천(오수)관로토공_01.관로토공(우수)_01.여천우수 토공_01-02.맨홀토공(OPEN-0.3)D-LINE_02.구조물토공(B-LINE)" xfId="745" xr:uid="{00000000-0005-0000-0000-0000E7020000}"/>
    <cellStyle name="_01.신월 관로토공_01.여천(오수)관로토공_01.관로토공(우수)_01.여천우수 토공_01-3.옥구오수신설  맨홀토공(OPEN-0.3)" xfId="746" xr:uid="{00000000-0005-0000-0000-0000E8020000}"/>
    <cellStyle name="_01.신월 관로토공_01.여천(오수)관로토공_01.관로토공(우수)_01.여천우수 토공_01-3.옥구오수신설  맨홀토공(OPEN-0.3)_01-02.맨홀토공(OPEN-0.3)C-LINE" xfId="747" xr:uid="{00000000-0005-0000-0000-0000E9020000}"/>
    <cellStyle name="_01.신월 관로토공_01.여천(오수)관로토공_01.관로토공(우수)_01.여천우수 토공_01-3.옥구오수신설  맨홀토공(OPEN-0.3)_01-02.맨홀토공(OPEN-0.3)C-LINE_02.구조물및추진,도달기지토공(D구간)" xfId="748" xr:uid="{00000000-0005-0000-0000-0000EA020000}"/>
    <cellStyle name="_01.신월 관로토공_01.여천(오수)관로토공_01.관로토공(우수)_01.여천우수 토공_01-3.옥구오수신설  맨홀토공(OPEN-0.3)_01-02.맨홀토공(OPEN-0.3)C-LINE_02.구조물토공(B-LINE)" xfId="749" xr:uid="{00000000-0005-0000-0000-0000EB020000}"/>
    <cellStyle name="_01.신월 관로토공_01.여천(오수)관로토공_01.관로토공(우수)_01.여천우수 토공_01-3.옥구오수신설  맨홀토공(OPEN-0.3)_01-02.맨홀토공(OPEN-0.3)D-LINE" xfId="750" xr:uid="{00000000-0005-0000-0000-0000EC020000}"/>
    <cellStyle name="_01.신월 관로토공_01.여천(오수)관로토공_01.관로토공(우수)_01.여천우수 토공_01-3.옥구오수신설  맨홀토공(OPEN-0.3)_01-02.맨홀토공(OPEN-0.3)D-LINE_02.구조물및추진,도달기지토공(D구간)" xfId="751" xr:uid="{00000000-0005-0000-0000-0000ED020000}"/>
    <cellStyle name="_01.신월 관로토공_01.여천(오수)관로토공_01.관로토공(우수)_01.여천우수 토공_01-3.옥구오수신설  맨홀토공(OPEN-0.3)_01-02.맨홀토공(OPEN-0.3)D-LINE_02.구조물토공(B-LINE)" xfId="752" xr:uid="{00000000-0005-0000-0000-0000EE020000}"/>
    <cellStyle name="_01.신월 관로토공_01.여천(오수)관로토공_01.관로토공(우수)_01.여천우수 토공_01-3.옥구오수신설  맨홀토공(OPEN-0.3)_02.구조물및추진,도달기지토공(D구간)" xfId="753" xr:uid="{00000000-0005-0000-0000-0000EF020000}"/>
    <cellStyle name="_01.신월 관로토공_01.여천(오수)관로토공_01.관로토공(우수)_01.여천우수 토공_01-3.옥구오수신설  맨홀토공(OPEN-0.3)_02.구조물토공(B-LINE)" xfId="754" xr:uid="{00000000-0005-0000-0000-0000F0020000}"/>
    <cellStyle name="_01.신월 관로토공_01.여천(오수)관로토공_01.관로토공(우수)_01.여천우수 토공_01-3.옥서오수신설  맨홀토공(OPEN-0.3)" xfId="755" xr:uid="{00000000-0005-0000-0000-0000F1020000}"/>
    <cellStyle name="_01.신월 관로토공_01.여천(오수)관로토공_01.관로토공(우수)_01.여천우수 토공_01-3.옥서오수신설  맨홀토공(OPEN-0.3)_01-02.맨홀토공(OPEN-0.3)C-LINE" xfId="756" xr:uid="{00000000-0005-0000-0000-0000F2020000}"/>
    <cellStyle name="_01.신월 관로토공_01.여천(오수)관로토공_01.관로토공(우수)_01.여천우수 토공_01-3.옥서오수신설  맨홀토공(OPEN-0.3)_01-02.맨홀토공(OPEN-0.3)C-LINE_02.구조물및추진,도달기지토공(D구간)" xfId="757" xr:uid="{00000000-0005-0000-0000-0000F3020000}"/>
    <cellStyle name="_01.신월 관로토공_01.여천(오수)관로토공_01.관로토공(우수)_01.여천우수 토공_01-3.옥서오수신설  맨홀토공(OPEN-0.3)_01-02.맨홀토공(OPEN-0.3)C-LINE_02.구조물토공(B-LINE)" xfId="758" xr:uid="{00000000-0005-0000-0000-0000F4020000}"/>
    <cellStyle name="_01.신월 관로토공_01.여천(오수)관로토공_01.관로토공(우수)_01.여천우수 토공_01-3.옥서오수신설  맨홀토공(OPEN-0.3)_01-02.맨홀토공(OPEN-0.3)D-LINE" xfId="759" xr:uid="{00000000-0005-0000-0000-0000F5020000}"/>
    <cellStyle name="_01.신월 관로토공_01.여천(오수)관로토공_01.관로토공(우수)_01.여천우수 토공_01-3.옥서오수신설  맨홀토공(OPEN-0.3)_01-02.맨홀토공(OPEN-0.3)D-LINE_02.구조물및추진,도달기지토공(D구간)" xfId="760" xr:uid="{00000000-0005-0000-0000-0000F6020000}"/>
    <cellStyle name="_01.신월 관로토공_01.여천(오수)관로토공_01.관로토공(우수)_01.여천우수 토공_01-3.옥서오수신설  맨홀토공(OPEN-0.3)_01-02.맨홀토공(OPEN-0.3)D-LINE_02.구조물토공(B-LINE)" xfId="761" xr:uid="{00000000-0005-0000-0000-0000F7020000}"/>
    <cellStyle name="_01.신월 관로토공_01.여천(오수)관로토공_01.관로토공(우수)_01.여천우수 토공_01-3.옥서오수신설  맨홀토공(OPEN-0.3)_02.구조물및추진,도달기지토공(D구간)" xfId="762" xr:uid="{00000000-0005-0000-0000-0000F8020000}"/>
    <cellStyle name="_01.신월 관로토공_01.여천(오수)관로토공_01.관로토공(우수)_01.여천우수 토공_01-3.옥서오수신설  맨홀토공(OPEN-0.3)_02.구조물토공(B-LINE)" xfId="763" xr:uid="{00000000-0005-0000-0000-0000F9020000}"/>
    <cellStyle name="_01.신월 관로토공_01.여천(오수)관로토공_01.관로토공(우수)_01.여천우수 토공_02.구조물및추진,도달기지토공(D구간)" xfId="764" xr:uid="{00000000-0005-0000-0000-0000FA020000}"/>
    <cellStyle name="_01.신월 관로토공_01.여천(오수)관로토공_01.관로토공(우수)_01.여천우수 토공_02.구조물토공(B-LINE)" xfId="765" xr:uid="{00000000-0005-0000-0000-0000FB020000}"/>
    <cellStyle name="_01.신월 관로토공_01.여천(오수)관로토공_01.관로토공(우수)_01.차집 토공2" xfId="766" xr:uid="{00000000-0005-0000-0000-0000FC020000}"/>
    <cellStyle name="_01.신월 관로토공_01.여천(오수)관로토공_01.관로토공(우수)_01.차집 토공2_01-02.맨홀토공(OPEN-0.3)D-LINE" xfId="767" xr:uid="{00000000-0005-0000-0000-0000FD020000}"/>
    <cellStyle name="_01.신월 관로토공_01.여천(오수)관로토공_01.관로토공(우수)_01.차집 토공2_01-02.맨홀토공(OPEN-0.3)D-LINE_01-02.맨홀토공(OPEN-0.3)C-LINE" xfId="768" xr:uid="{00000000-0005-0000-0000-0000FE020000}"/>
    <cellStyle name="_01.신월 관로토공_01.여천(오수)관로토공_01.관로토공(우수)_01.차집 토공2_01-02.맨홀토공(OPEN-0.3)D-LINE_01-02.맨홀토공(OPEN-0.3)C-LINE_02.구조물및추진,도달기지토공(D구간)" xfId="769" xr:uid="{00000000-0005-0000-0000-0000FF020000}"/>
    <cellStyle name="_01.신월 관로토공_01.여천(오수)관로토공_01.관로토공(우수)_01.차집 토공2_01-02.맨홀토공(OPEN-0.3)D-LINE_01-02.맨홀토공(OPEN-0.3)C-LINE_02.구조물토공(B-LINE)" xfId="770" xr:uid="{00000000-0005-0000-0000-000000030000}"/>
    <cellStyle name="_01.신월 관로토공_01.여천(오수)관로토공_01.관로토공(우수)_01.차집 토공2_01-02.맨홀토공(OPEN-0.3)D-LINE_01-02.맨홀토공(OPEN-0.3)D-LINE" xfId="771" xr:uid="{00000000-0005-0000-0000-000001030000}"/>
    <cellStyle name="_01.신월 관로토공_01.여천(오수)관로토공_01.관로토공(우수)_01.차집 토공2_01-02.맨홀토공(OPEN-0.3)D-LINE_01-02.맨홀토공(OPEN-0.3)D-LINE_02.구조물및추진,도달기지토공(D구간)" xfId="772" xr:uid="{00000000-0005-0000-0000-000002030000}"/>
    <cellStyle name="_01.신월 관로토공_01.여천(오수)관로토공_01.관로토공(우수)_01.차집 토공2_01-02.맨홀토공(OPEN-0.3)D-LINE_01-02.맨홀토공(OPEN-0.3)D-LINE_02.구조물토공(B-LINE)" xfId="773" xr:uid="{00000000-0005-0000-0000-000003030000}"/>
    <cellStyle name="_01.신월 관로토공_01.여천(오수)관로토공_01.관로토공(우수)_01.차집 토공2_01-02.맨홀토공(OPEN-0.3)D-LINE_02.구조물및추진,도달기지토공(D구간)" xfId="774" xr:uid="{00000000-0005-0000-0000-000004030000}"/>
    <cellStyle name="_01.신월 관로토공_01.여천(오수)관로토공_01.관로토공(우수)_01.차집 토공2_01-02.맨홀토공(OPEN-0.3)D-LINE_02.구조물토공(B-LINE)" xfId="775" xr:uid="{00000000-0005-0000-0000-000005030000}"/>
    <cellStyle name="_01.신월 관로토공_01.여천(오수)관로토공_01.관로토공(우수)_01.차집 토공2_01-3.옥구오수신설  맨홀토공(OPEN-0.3)" xfId="776" xr:uid="{00000000-0005-0000-0000-000006030000}"/>
    <cellStyle name="_01.신월 관로토공_01.여천(오수)관로토공_01.관로토공(우수)_01.차집 토공2_01-3.옥구오수신설  맨홀토공(OPEN-0.3)_01-02.맨홀토공(OPEN-0.3)C-LINE" xfId="777" xr:uid="{00000000-0005-0000-0000-000007030000}"/>
    <cellStyle name="_01.신월 관로토공_01.여천(오수)관로토공_01.관로토공(우수)_01.차집 토공2_01-3.옥구오수신설  맨홀토공(OPEN-0.3)_01-02.맨홀토공(OPEN-0.3)C-LINE_02.구조물및추진,도달기지토공(D구간)" xfId="778" xr:uid="{00000000-0005-0000-0000-000008030000}"/>
    <cellStyle name="_01.신월 관로토공_01.여천(오수)관로토공_01.관로토공(우수)_01.차집 토공2_01-3.옥구오수신설  맨홀토공(OPEN-0.3)_01-02.맨홀토공(OPEN-0.3)C-LINE_02.구조물토공(B-LINE)" xfId="779" xr:uid="{00000000-0005-0000-0000-000009030000}"/>
    <cellStyle name="_01.신월 관로토공_01.여천(오수)관로토공_01.관로토공(우수)_01.차집 토공2_01-3.옥구오수신설  맨홀토공(OPEN-0.3)_01-02.맨홀토공(OPEN-0.3)D-LINE" xfId="780" xr:uid="{00000000-0005-0000-0000-00000A030000}"/>
    <cellStyle name="_01.신월 관로토공_01.여천(오수)관로토공_01.관로토공(우수)_01.차집 토공2_01-3.옥구오수신설  맨홀토공(OPEN-0.3)_01-02.맨홀토공(OPEN-0.3)D-LINE_02.구조물및추진,도달기지토공(D구간)" xfId="781" xr:uid="{00000000-0005-0000-0000-00000B030000}"/>
    <cellStyle name="_01.신월 관로토공_01.여천(오수)관로토공_01.관로토공(우수)_01.차집 토공2_01-3.옥구오수신설  맨홀토공(OPEN-0.3)_01-02.맨홀토공(OPEN-0.3)D-LINE_02.구조물토공(B-LINE)" xfId="782" xr:uid="{00000000-0005-0000-0000-00000C030000}"/>
    <cellStyle name="_01.신월 관로토공_01.여천(오수)관로토공_01.관로토공(우수)_01.차집 토공2_01-3.옥구오수신설  맨홀토공(OPEN-0.3)_02.구조물및추진,도달기지토공(D구간)" xfId="783" xr:uid="{00000000-0005-0000-0000-00000D030000}"/>
    <cellStyle name="_01.신월 관로토공_01.여천(오수)관로토공_01.관로토공(우수)_01.차집 토공2_01-3.옥구오수신설  맨홀토공(OPEN-0.3)_02.구조물토공(B-LINE)" xfId="784" xr:uid="{00000000-0005-0000-0000-00000E030000}"/>
    <cellStyle name="_01.신월 관로토공_01.여천(오수)관로토공_01.관로토공(우수)_01.차집 토공2_01-3.옥서오수신설  맨홀토공(OPEN-0.3)" xfId="785" xr:uid="{00000000-0005-0000-0000-00000F030000}"/>
    <cellStyle name="_01.신월 관로토공_01.여천(오수)관로토공_01.관로토공(우수)_01.차집 토공2_01-3.옥서오수신설  맨홀토공(OPEN-0.3)_01-02.맨홀토공(OPEN-0.3)C-LINE" xfId="786" xr:uid="{00000000-0005-0000-0000-000010030000}"/>
    <cellStyle name="_01.신월 관로토공_01.여천(오수)관로토공_01.관로토공(우수)_01.차집 토공2_01-3.옥서오수신설  맨홀토공(OPEN-0.3)_01-02.맨홀토공(OPEN-0.3)C-LINE_02.구조물및추진,도달기지토공(D구간)" xfId="787" xr:uid="{00000000-0005-0000-0000-000011030000}"/>
    <cellStyle name="_01.신월 관로토공_01.여천(오수)관로토공_01.관로토공(우수)_01.차집 토공2_01-3.옥서오수신설  맨홀토공(OPEN-0.3)_01-02.맨홀토공(OPEN-0.3)C-LINE_02.구조물토공(B-LINE)" xfId="788" xr:uid="{00000000-0005-0000-0000-000012030000}"/>
    <cellStyle name="_01.신월 관로토공_01.여천(오수)관로토공_01.관로토공(우수)_01.차집 토공2_01-3.옥서오수신설  맨홀토공(OPEN-0.3)_01-02.맨홀토공(OPEN-0.3)D-LINE" xfId="789" xr:uid="{00000000-0005-0000-0000-000013030000}"/>
    <cellStyle name="_01.신월 관로토공_01.여천(오수)관로토공_01.관로토공(우수)_01.차집 토공2_01-3.옥서오수신설  맨홀토공(OPEN-0.3)_01-02.맨홀토공(OPEN-0.3)D-LINE_02.구조물및추진,도달기지토공(D구간)" xfId="790" xr:uid="{00000000-0005-0000-0000-000014030000}"/>
    <cellStyle name="_01.신월 관로토공_01.여천(오수)관로토공_01.관로토공(우수)_01.차집 토공2_01-3.옥서오수신설  맨홀토공(OPEN-0.3)_01-02.맨홀토공(OPEN-0.3)D-LINE_02.구조물토공(B-LINE)" xfId="791" xr:uid="{00000000-0005-0000-0000-000015030000}"/>
    <cellStyle name="_01.신월 관로토공_01.여천(오수)관로토공_01.관로토공(우수)_01.차집 토공2_01-3.옥서오수신설  맨홀토공(OPEN-0.3)_02.구조물및추진,도달기지토공(D구간)" xfId="792" xr:uid="{00000000-0005-0000-0000-000016030000}"/>
    <cellStyle name="_01.신월 관로토공_01.여천(오수)관로토공_01.관로토공(우수)_01.차집 토공2_01-3.옥서오수신설  맨홀토공(OPEN-0.3)_02.구조물토공(B-LINE)" xfId="793" xr:uid="{00000000-0005-0000-0000-000017030000}"/>
    <cellStyle name="_01.신월 관로토공_01.여천(오수)관로토공_01.관로토공(우수)_01.차집 토공2_02.구조물및추진,도달기지토공(D구간)" xfId="794" xr:uid="{00000000-0005-0000-0000-000018030000}"/>
    <cellStyle name="_01.신월 관로토공_01.여천(오수)관로토공_01.관로토공(우수)_01.차집 토공2_02.구조물토공(B-LINE)" xfId="795" xr:uid="{00000000-0005-0000-0000-000019030000}"/>
    <cellStyle name="_01.신월 관로토공_01.여천(오수)관로토공_01.관로토공(우수)_01.토공" xfId="796" xr:uid="{00000000-0005-0000-0000-00001A030000}"/>
    <cellStyle name="_01.신월 관로토공_01.여천(오수)관로토공_01.관로토공(우수)_01.토공_01-02.맨홀토공(OPEN-0.3)D-LINE" xfId="797" xr:uid="{00000000-0005-0000-0000-00001B030000}"/>
    <cellStyle name="_01.신월 관로토공_01.여천(오수)관로토공_01.관로토공(우수)_01.토공_01-02.맨홀토공(OPEN-0.3)D-LINE_01-02.맨홀토공(OPEN-0.3)C-LINE" xfId="798" xr:uid="{00000000-0005-0000-0000-00001C030000}"/>
    <cellStyle name="_01.신월 관로토공_01.여천(오수)관로토공_01.관로토공(우수)_01.토공_01-02.맨홀토공(OPEN-0.3)D-LINE_01-02.맨홀토공(OPEN-0.3)C-LINE_02.구조물및추진,도달기지토공(D구간)" xfId="799" xr:uid="{00000000-0005-0000-0000-00001D030000}"/>
    <cellStyle name="_01.신월 관로토공_01.여천(오수)관로토공_01.관로토공(우수)_01.토공_01-02.맨홀토공(OPEN-0.3)D-LINE_01-02.맨홀토공(OPEN-0.3)C-LINE_02.구조물토공(B-LINE)" xfId="800" xr:uid="{00000000-0005-0000-0000-00001E030000}"/>
    <cellStyle name="_01.신월 관로토공_01.여천(오수)관로토공_01.관로토공(우수)_01.토공_01-02.맨홀토공(OPEN-0.3)D-LINE_01-02.맨홀토공(OPEN-0.3)D-LINE" xfId="801" xr:uid="{00000000-0005-0000-0000-00001F030000}"/>
    <cellStyle name="_01.신월 관로토공_01.여천(오수)관로토공_01.관로토공(우수)_01.토공_01-02.맨홀토공(OPEN-0.3)D-LINE_01-02.맨홀토공(OPEN-0.3)D-LINE_02.구조물및추진,도달기지토공(D구간)" xfId="802" xr:uid="{00000000-0005-0000-0000-000020030000}"/>
    <cellStyle name="_01.신월 관로토공_01.여천(오수)관로토공_01.관로토공(우수)_01.토공_01-02.맨홀토공(OPEN-0.3)D-LINE_01-02.맨홀토공(OPEN-0.3)D-LINE_02.구조물토공(B-LINE)" xfId="803" xr:uid="{00000000-0005-0000-0000-000021030000}"/>
    <cellStyle name="_01.신월 관로토공_01.여천(오수)관로토공_01.관로토공(우수)_01.토공_01-02.맨홀토공(OPEN-0.3)D-LINE_02.구조물및추진,도달기지토공(D구간)" xfId="804" xr:uid="{00000000-0005-0000-0000-000022030000}"/>
    <cellStyle name="_01.신월 관로토공_01.여천(오수)관로토공_01.관로토공(우수)_01.토공_01-02.맨홀토공(OPEN-0.3)D-LINE_02.구조물토공(B-LINE)" xfId="805" xr:uid="{00000000-0005-0000-0000-000023030000}"/>
    <cellStyle name="_01.신월 관로토공_01.여천(오수)관로토공_01.관로토공(우수)_01.토공_01-3.옥구오수신설  맨홀토공(OPEN-0.3)" xfId="806" xr:uid="{00000000-0005-0000-0000-000024030000}"/>
    <cellStyle name="_01.신월 관로토공_01.여천(오수)관로토공_01.관로토공(우수)_01.토공_01-3.옥구오수신설  맨홀토공(OPEN-0.3)_01-02.맨홀토공(OPEN-0.3)C-LINE" xfId="807" xr:uid="{00000000-0005-0000-0000-000025030000}"/>
    <cellStyle name="_01.신월 관로토공_01.여천(오수)관로토공_01.관로토공(우수)_01.토공_01-3.옥구오수신설  맨홀토공(OPEN-0.3)_01-02.맨홀토공(OPEN-0.3)C-LINE_02.구조물및추진,도달기지토공(D구간)" xfId="808" xr:uid="{00000000-0005-0000-0000-000026030000}"/>
    <cellStyle name="_01.신월 관로토공_01.여천(오수)관로토공_01.관로토공(우수)_01.토공_01-3.옥구오수신설  맨홀토공(OPEN-0.3)_01-02.맨홀토공(OPEN-0.3)C-LINE_02.구조물토공(B-LINE)" xfId="809" xr:uid="{00000000-0005-0000-0000-000027030000}"/>
    <cellStyle name="_01.신월 관로토공_01.여천(오수)관로토공_01.관로토공(우수)_01.토공_01-3.옥구오수신설  맨홀토공(OPEN-0.3)_01-02.맨홀토공(OPEN-0.3)D-LINE" xfId="810" xr:uid="{00000000-0005-0000-0000-000028030000}"/>
    <cellStyle name="_01.신월 관로토공_01.여천(오수)관로토공_01.관로토공(우수)_01.토공_01-3.옥구오수신설  맨홀토공(OPEN-0.3)_01-02.맨홀토공(OPEN-0.3)D-LINE_02.구조물및추진,도달기지토공(D구간)" xfId="811" xr:uid="{00000000-0005-0000-0000-000029030000}"/>
    <cellStyle name="_01.신월 관로토공_01.여천(오수)관로토공_01.관로토공(우수)_01.토공_01-3.옥구오수신설  맨홀토공(OPEN-0.3)_01-02.맨홀토공(OPEN-0.3)D-LINE_02.구조물토공(B-LINE)" xfId="812" xr:uid="{00000000-0005-0000-0000-00002A030000}"/>
    <cellStyle name="_01.신월 관로토공_01.여천(오수)관로토공_01.관로토공(우수)_01.토공_01-3.옥구오수신설  맨홀토공(OPEN-0.3)_02.구조물및추진,도달기지토공(D구간)" xfId="813" xr:uid="{00000000-0005-0000-0000-00002B030000}"/>
    <cellStyle name="_01.신월 관로토공_01.여천(오수)관로토공_01.관로토공(우수)_01.토공_01-3.옥구오수신설  맨홀토공(OPEN-0.3)_02.구조물토공(B-LINE)" xfId="814" xr:uid="{00000000-0005-0000-0000-00002C030000}"/>
    <cellStyle name="_01.신월 관로토공_01.여천(오수)관로토공_01.관로토공(우수)_01.토공_01-3.옥서오수신설  맨홀토공(OPEN-0.3)" xfId="815" xr:uid="{00000000-0005-0000-0000-00002D030000}"/>
    <cellStyle name="_01.신월 관로토공_01.여천(오수)관로토공_01.관로토공(우수)_01.토공_01-3.옥서오수신설  맨홀토공(OPEN-0.3)_01-02.맨홀토공(OPEN-0.3)C-LINE" xfId="816" xr:uid="{00000000-0005-0000-0000-00002E030000}"/>
    <cellStyle name="_01.신월 관로토공_01.여천(오수)관로토공_01.관로토공(우수)_01.토공_01-3.옥서오수신설  맨홀토공(OPEN-0.3)_01-02.맨홀토공(OPEN-0.3)C-LINE_02.구조물및추진,도달기지토공(D구간)" xfId="817" xr:uid="{00000000-0005-0000-0000-00002F030000}"/>
    <cellStyle name="_01.신월 관로토공_01.여천(오수)관로토공_01.관로토공(우수)_01.토공_01-3.옥서오수신설  맨홀토공(OPEN-0.3)_01-02.맨홀토공(OPEN-0.3)C-LINE_02.구조물토공(B-LINE)" xfId="818" xr:uid="{00000000-0005-0000-0000-000030030000}"/>
    <cellStyle name="_01.신월 관로토공_01.여천(오수)관로토공_01.관로토공(우수)_01.토공_01-3.옥서오수신설  맨홀토공(OPEN-0.3)_01-02.맨홀토공(OPEN-0.3)D-LINE" xfId="819" xr:uid="{00000000-0005-0000-0000-000031030000}"/>
    <cellStyle name="_01.신월 관로토공_01.여천(오수)관로토공_01.관로토공(우수)_01.토공_01-3.옥서오수신설  맨홀토공(OPEN-0.3)_01-02.맨홀토공(OPEN-0.3)D-LINE_02.구조물및추진,도달기지토공(D구간)" xfId="820" xr:uid="{00000000-0005-0000-0000-000032030000}"/>
    <cellStyle name="_01.신월 관로토공_01.여천(오수)관로토공_01.관로토공(우수)_01.토공_01-3.옥서오수신설  맨홀토공(OPEN-0.3)_01-02.맨홀토공(OPEN-0.3)D-LINE_02.구조물토공(B-LINE)" xfId="821" xr:uid="{00000000-0005-0000-0000-000033030000}"/>
    <cellStyle name="_01.신월 관로토공_01.여천(오수)관로토공_01.관로토공(우수)_01.토공_01-3.옥서오수신설  맨홀토공(OPEN-0.3)_02.구조물및추진,도달기지토공(D구간)" xfId="822" xr:uid="{00000000-0005-0000-0000-000034030000}"/>
    <cellStyle name="_01.신월 관로토공_01.여천(오수)관로토공_01.관로토공(우수)_01.토공_01-3.옥서오수신설  맨홀토공(OPEN-0.3)_02.구조물토공(B-LINE)" xfId="823" xr:uid="{00000000-0005-0000-0000-000035030000}"/>
    <cellStyle name="_01.신월 관로토공_01.여천(오수)관로토공_01.관로토공(우수)_01.토공_02.구조물및추진,도달기지토공(D구간)" xfId="824" xr:uid="{00000000-0005-0000-0000-000036030000}"/>
    <cellStyle name="_01.신월 관로토공_01.여천(오수)관로토공_01.관로토공(우수)_01.토공_02.구조물토공(B-LINE)" xfId="825" xr:uid="{00000000-0005-0000-0000-000037030000}"/>
    <cellStyle name="_01.신월 관로토공_01.여천(오수)관로토공_01.관로토공(우수)_01-02.맨홀토공(OPEN-0.3)D-LINE" xfId="826" xr:uid="{00000000-0005-0000-0000-000038030000}"/>
    <cellStyle name="_01.신월 관로토공_01.여천(오수)관로토공_01.관로토공(우수)_01-02.맨홀토공(OPEN-0.3)D-LINE_01-02.맨홀토공(OPEN-0.3)C-LINE" xfId="827" xr:uid="{00000000-0005-0000-0000-000039030000}"/>
    <cellStyle name="_01.신월 관로토공_01.여천(오수)관로토공_01.관로토공(우수)_01-02.맨홀토공(OPEN-0.3)D-LINE_01-02.맨홀토공(OPEN-0.3)C-LINE_02.구조물및추진,도달기지토공(D구간)" xfId="828" xr:uid="{00000000-0005-0000-0000-00003A030000}"/>
    <cellStyle name="_01.신월 관로토공_01.여천(오수)관로토공_01.관로토공(우수)_01-02.맨홀토공(OPEN-0.3)D-LINE_01-02.맨홀토공(OPEN-0.3)C-LINE_02.구조물토공(B-LINE)" xfId="829" xr:uid="{00000000-0005-0000-0000-00003B030000}"/>
    <cellStyle name="_01.신월 관로토공_01.여천(오수)관로토공_01.관로토공(우수)_01-02.맨홀토공(OPEN-0.3)D-LINE_01-02.맨홀토공(OPEN-0.3)D-LINE" xfId="830" xr:uid="{00000000-0005-0000-0000-00003C030000}"/>
    <cellStyle name="_01.신월 관로토공_01.여천(오수)관로토공_01.관로토공(우수)_01-02.맨홀토공(OPEN-0.3)D-LINE_01-02.맨홀토공(OPEN-0.3)D-LINE_02.구조물및추진,도달기지토공(D구간)" xfId="831" xr:uid="{00000000-0005-0000-0000-00003D030000}"/>
    <cellStyle name="_01.신월 관로토공_01.여천(오수)관로토공_01.관로토공(우수)_01-02.맨홀토공(OPEN-0.3)D-LINE_01-02.맨홀토공(OPEN-0.3)D-LINE_02.구조물토공(B-LINE)" xfId="832" xr:uid="{00000000-0005-0000-0000-00003E030000}"/>
    <cellStyle name="_01.신월 관로토공_01.여천(오수)관로토공_01.관로토공(우수)_01-02.맨홀토공(OPEN-0.3)D-LINE_02.구조물및추진,도달기지토공(D구간)" xfId="833" xr:uid="{00000000-0005-0000-0000-00003F030000}"/>
    <cellStyle name="_01.신월 관로토공_01.여천(오수)관로토공_01.관로토공(우수)_01-02.맨홀토공(OPEN-0.3)D-LINE_02.구조물토공(B-LINE)" xfId="834" xr:uid="{00000000-0005-0000-0000-000040030000}"/>
    <cellStyle name="_01.신월 관로토공_01.여천(오수)관로토공_01.관로토공(우수)_01-3.옥구오수신설  맨홀토공(OPEN-0.3)" xfId="835" xr:uid="{00000000-0005-0000-0000-000041030000}"/>
    <cellStyle name="_01.신월 관로토공_01.여천(오수)관로토공_01.관로토공(우수)_01-3.옥구오수신설  맨홀토공(OPEN-0.3)_01-02.맨홀토공(OPEN-0.3)C-LINE" xfId="836" xr:uid="{00000000-0005-0000-0000-000042030000}"/>
    <cellStyle name="_01.신월 관로토공_01.여천(오수)관로토공_01.관로토공(우수)_01-3.옥구오수신설  맨홀토공(OPEN-0.3)_01-02.맨홀토공(OPEN-0.3)C-LINE_02.구조물및추진,도달기지토공(D구간)" xfId="837" xr:uid="{00000000-0005-0000-0000-000043030000}"/>
    <cellStyle name="_01.신월 관로토공_01.여천(오수)관로토공_01.관로토공(우수)_01-3.옥구오수신설  맨홀토공(OPEN-0.3)_01-02.맨홀토공(OPEN-0.3)C-LINE_02.구조물토공(B-LINE)" xfId="838" xr:uid="{00000000-0005-0000-0000-000044030000}"/>
    <cellStyle name="_01.신월 관로토공_01.여천(오수)관로토공_01.관로토공(우수)_01-3.옥구오수신설  맨홀토공(OPEN-0.3)_01-02.맨홀토공(OPEN-0.3)D-LINE" xfId="839" xr:uid="{00000000-0005-0000-0000-000045030000}"/>
    <cellStyle name="_01.신월 관로토공_01.여천(오수)관로토공_01.관로토공(우수)_01-3.옥구오수신설  맨홀토공(OPEN-0.3)_01-02.맨홀토공(OPEN-0.3)D-LINE_02.구조물및추진,도달기지토공(D구간)" xfId="840" xr:uid="{00000000-0005-0000-0000-000046030000}"/>
    <cellStyle name="_01.신월 관로토공_01.여천(오수)관로토공_01.관로토공(우수)_01-3.옥구오수신설  맨홀토공(OPEN-0.3)_01-02.맨홀토공(OPEN-0.3)D-LINE_02.구조물토공(B-LINE)" xfId="841" xr:uid="{00000000-0005-0000-0000-000047030000}"/>
    <cellStyle name="_01.신월 관로토공_01.여천(오수)관로토공_01.관로토공(우수)_01-3.옥구오수신설  맨홀토공(OPEN-0.3)_02.구조물및추진,도달기지토공(D구간)" xfId="842" xr:uid="{00000000-0005-0000-0000-000048030000}"/>
    <cellStyle name="_01.신월 관로토공_01.여천(오수)관로토공_01.관로토공(우수)_01-3.옥구오수신설  맨홀토공(OPEN-0.3)_02.구조물토공(B-LINE)" xfId="843" xr:uid="{00000000-0005-0000-0000-000049030000}"/>
    <cellStyle name="_01.신월 관로토공_01.여천(오수)관로토공_01.관로토공(우수)_01-3.옥서오수신설  맨홀토공(OPEN-0.3)" xfId="844" xr:uid="{00000000-0005-0000-0000-00004A030000}"/>
    <cellStyle name="_01.신월 관로토공_01.여천(오수)관로토공_01.관로토공(우수)_01-3.옥서오수신설  맨홀토공(OPEN-0.3)_01-02.맨홀토공(OPEN-0.3)C-LINE" xfId="845" xr:uid="{00000000-0005-0000-0000-00004B030000}"/>
    <cellStyle name="_01.신월 관로토공_01.여천(오수)관로토공_01.관로토공(우수)_01-3.옥서오수신설  맨홀토공(OPEN-0.3)_01-02.맨홀토공(OPEN-0.3)C-LINE_02.구조물및추진,도달기지토공(D구간)" xfId="846" xr:uid="{00000000-0005-0000-0000-00004C030000}"/>
    <cellStyle name="_01.신월 관로토공_01.여천(오수)관로토공_01.관로토공(우수)_01-3.옥서오수신설  맨홀토공(OPEN-0.3)_01-02.맨홀토공(OPEN-0.3)C-LINE_02.구조물토공(B-LINE)" xfId="847" xr:uid="{00000000-0005-0000-0000-00004D030000}"/>
    <cellStyle name="_01.신월 관로토공_01.여천(오수)관로토공_01.관로토공(우수)_01-3.옥서오수신설  맨홀토공(OPEN-0.3)_01-02.맨홀토공(OPEN-0.3)D-LINE" xfId="848" xr:uid="{00000000-0005-0000-0000-00004E030000}"/>
    <cellStyle name="_01.신월 관로토공_01.여천(오수)관로토공_01.관로토공(우수)_01-3.옥서오수신설  맨홀토공(OPEN-0.3)_01-02.맨홀토공(OPEN-0.3)D-LINE_02.구조물및추진,도달기지토공(D구간)" xfId="849" xr:uid="{00000000-0005-0000-0000-00004F030000}"/>
    <cellStyle name="_01.신월 관로토공_01.여천(오수)관로토공_01.관로토공(우수)_01-3.옥서오수신설  맨홀토공(OPEN-0.3)_01-02.맨홀토공(OPEN-0.3)D-LINE_02.구조물토공(B-LINE)" xfId="850" xr:uid="{00000000-0005-0000-0000-000050030000}"/>
    <cellStyle name="_01.신월 관로토공_01.여천(오수)관로토공_01.관로토공(우수)_01-3.옥서오수신설  맨홀토공(OPEN-0.3)_02.구조물및추진,도달기지토공(D구간)" xfId="851" xr:uid="{00000000-0005-0000-0000-000051030000}"/>
    <cellStyle name="_01.신월 관로토공_01.여천(오수)관로토공_01.관로토공(우수)_01-3.옥서오수신설  맨홀토공(OPEN-0.3)_02.구조물토공(B-LINE)" xfId="852" xr:uid="{00000000-0005-0000-0000-000052030000}"/>
    <cellStyle name="_01.신월 관로토공_01.여천(오수)관로토공_01.관로토공(우수)_02.구조물및추진,도달기지토공(D구간)" xfId="853" xr:uid="{00000000-0005-0000-0000-000053030000}"/>
    <cellStyle name="_01.신월 관로토공_01.여천(오수)관로토공_01.관로토공(우수)_02.구조물토공(B-LINE)" xfId="854" xr:uid="{00000000-0005-0000-0000-000054030000}"/>
    <cellStyle name="_01.신월 관로토공_01.여천(오수)관로토공_01.관로토공(우수)_03.여천우수 구조물공" xfId="855" xr:uid="{00000000-0005-0000-0000-000055030000}"/>
    <cellStyle name="_01.신월 관로토공_01.여천(오수)관로토공_01.관로토공(우수)_03.여천우수 구조물공_01-02.맨홀토공(OPEN-0.3)D-LINE" xfId="856" xr:uid="{00000000-0005-0000-0000-000056030000}"/>
    <cellStyle name="_01.신월 관로토공_01.여천(오수)관로토공_01.관로토공(우수)_03.여천우수 구조물공_01-02.맨홀토공(OPEN-0.3)D-LINE_01-02.맨홀토공(OPEN-0.3)C-LINE" xfId="857" xr:uid="{00000000-0005-0000-0000-000057030000}"/>
    <cellStyle name="_01.신월 관로토공_01.여천(오수)관로토공_01.관로토공(우수)_03.여천우수 구조물공_01-02.맨홀토공(OPEN-0.3)D-LINE_01-02.맨홀토공(OPEN-0.3)C-LINE_02.구조물및추진,도달기지토공(D구간)" xfId="858" xr:uid="{00000000-0005-0000-0000-000058030000}"/>
    <cellStyle name="_01.신월 관로토공_01.여천(오수)관로토공_01.관로토공(우수)_03.여천우수 구조물공_01-02.맨홀토공(OPEN-0.3)D-LINE_01-02.맨홀토공(OPEN-0.3)C-LINE_02.구조물토공(B-LINE)" xfId="859" xr:uid="{00000000-0005-0000-0000-000059030000}"/>
    <cellStyle name="_01.신월 관로토공_01.여천(오수)관로토공_01.관로토공(우수)_03.여천우수 구조물공_01-02.맨홀토공(OPEN-0.3)D-LINE_01-02.맨홀토공(OPEN-0.3)D-LINE" xfId="860" xr:uid="{00000000-0005-0000-0000-00005A030000}"/>
    <cellStyle name="_01.신월 관로토공_01.여천(오수)관로토공_01.관로토공(우수)_03.여천우수 구조물공_01-02.맨홀토공(OPEN-0.3)D-LINE_01-02.맨홀토공(OPEN-0.3)D-LINE_02.구조물및추진,도달기지토공(D구간)" xfId="861" xr:uid="{00000000-0005-0000-0000-00005B030000}"/>
    <cellStyle name="_01.신월 관로토공_01.여천(오수)관로토공_01.관로토공(우수)_03.여천우수 구조물공_01-02.맨홀토공(OPEN-0.3)D-LINE_01-02.맨홀토공(OPEN-0.3)D-LINE_02.구조물토공(B-LINE)" xfId="862" xr:uid="{00000000-0005-0000-0000-00005C030000}"/>
    <cellStyle name="_01.신월 관로토공_01.여천(오수)관로토공_01.관로토공(우수)_03.여천우수 구조물공_01-02.맨홀토공(OPEN-0.3)D-LINE_02.구조물및추진,도달기지토공(D구간)" xfId="863" xr:uid="{00000000-0005-0000-0000-00005D030000}"/>
    <cellStyle name="_01.신월 관로토공_01.여천(오수)관로토공_01.관로토공(우수)_03.여천우수 구조물공_01-02.맨홀토공(OPEN-0.3)D-LINE_02.구조물토공(B-LINE)" xfId="864" xr:uid="{00000000-0005-0000-0000-00005E030000}"/>
    <cellStyle name="_01.신월 관로토공_01.여천(오수)관로토공_01.관로토공(우수)_03.여천우수 구조물공_01-3.옥구오수신설  맨홀토공(OPEN-0.3)" xfId="865" xr:uid="{00000000-0005-0000-0000-00005F030000}"/>
    <cellStyle name="_01.신월 관로토공_01.여천(오수)관로토공_01.관로토공(우수)_03.여천우수 구조물공_01-3.옥구오수신설  맨홀토공(OPEN-0.3)_01-02.맨홀토공(OPEN-0.3)C-LINE" xfId="866" xr:uid="{00000000-0005-0000-0000-000060030000}"/>
    <cellStyle name="_01.신월 관로토공_01.여천(오수)관로토공_01.관로토공(우수)_03.여천우수 구조물공_01-3.옥구오수신설  맨홀토공(OPEN-0.3)_01-02.맨홀토공(OPEN-0.3)C-LINE_02.구조물및추진,도달기지토공(D구간)" xfId="867" xr:uid="{00000000-0005-0000-0000-000061030000}"/>
    <cellStyle name="_01.신월 관로토공_01.여천(오수)관로토공_01.관로토공(우수)_03.여천우수 구조물공_01-3.옥구오수신설  맨홀토공(OPEN-0.3)_01-02.맨홀토공(OPEN-0.3)C-LINE_02.구조물토공(B-LINE)" xfId="868" xr:uid="{00000000-0005-0000-0000-000062030000}"/>
    <cellStyle name="_01.신월 관로토공_01.여천(오수)관로토공_01.관로토공(우수)_03.여천우수 구조물공_01-3.옥구오수신설  맨홀토공(OPEN-0.3)_01-02.맨홀토공(OPEN-0.3)D-LINE" xfId="869" xr:uid="{00000000-0005-0000-0000-000063030000}"/>
    <cellStyle name="_01.신월 관로토공_01.여천(오수)관로토공_01.관로토공(우수)_03.여천우수 구조물공_01-3.옥구오수신설  맨홀토공(OPEN-0.3)_01-02.맨홀토공(OPEN-0.3)D-LINE_02.구조물및추진,도달기지토공(D구간)" xfId="870" xr:uid="{00000000-0005-0000-0000-000064030000}"/>
    <cellStyle name="_01.신월 관로토공_01.여천(오수)관로토공_01.관로토공(우수)_03.여천우수 구조물공_01-3.옥구오수신설  맨홀토공(OPEN-0.3)_01-02.맨홀토공(OPEN-0.3)D-LINE_02.구조물토공(B-LINE)" xfId="871" xr:uid="{00000000-0005-0000-0000-000065030000}"/>
    <cellStyle name="_01.신월 관로토공_01.여천(오수)관로토공_01.관로토공(우수)_03.여천우수 구조물공_01-3.옥구오수신설  맨홀토공(OPEN-0.3)_02.구조물및추진,도달기지토공(D구간)" xfId="872" xr:uid="{00000000-0005-0000-0000-000066030000}"/>
    <cellStyle name="_01.신월 관로토공_01.여천(오수)관로토공_01.관로토공(우수)_03.여천우수 구조물공_01-3.옥구오수신설  맨홀토공(OPEN-0.3)_02.구조물토공(B-LINE)" xfId="873" xr:uid="{00000000-0005-0000-0000-000067030000}"/>
    <cellStyle name="_01.신월 관로토공_01.여천(오수)관로토공_01.관로토공(우수)_03.여천우수 구조물공_01-3.옥서오수신설  맨홀토공(OPEN-0.3)" xfId="874" xr:uid="{00000000-0005-0000-0000-000068030000}"/>
    <cellStyle name="_01.신월 관로토공_01.여천(오수)관로토공_01.관로토공(우수)_03.여천우수 구조물공_01-3.옥서오수신설  맨홀토공(OPEN-0.3)_01-02.맨홀토공(OPEN-0.3)C-LINE" xfId="875" xr:uid="{00000000-0005-0000-0000-000069030000}"/>
    <cellStyle name="_01.신월 관로토공_01.여천(오수)관로토공_01.관로토공(우수)_03.여천우수 구조물공_01-3.옥서오수신설  맨홀토공(OPEN-0.3)_01-02.맨홀토공(OPEN-0.3)C-LINE_02.구조물및추진,도달기지토공(D구간)" xfId="876" xr:uid="{00000000-0005-0000-0000-00006A030000}"/>
    <cellStyle name="_01.신월 관로토공_01.여천(오수)관로토공_01.관로토공(우수)_03.여천우수 구조물공_01-3.옥서오수신설  맨홀토공(OPEN-0.3)_01-02.맨홀토공(OPEN-0.3)C-LINE_02.구조물토공(B-LINE)" xfId="877" xr:uid="{00000000-0005-0000-0000-00006B030000}"/>
    <cellStyle name="_01.신월 관로토공_01.여천(오수)관로토공_01.관로토공(우수)_03.여천우수 구조물공_01-3.옥서오수신설  맨홀토공(OPEN-0.3)_01-02.맨홀토공(OPEN-0.3)D-LINE" xfId="878" xr:uid="{00000000-0005-0000-0000-00006C030000}"/>
    <cellStyle name="_01.신월 관로토공_01.여천(오수)관로토공_01.관로토공(우수)_03.여천우수 구조물공_01-3.옥서오수신설  맨홀토공(OPEN-0.3)_01-02.맨홀토공(OPEN-0.3)D-LINE_02.구조물및추진,도달기지토공(D구간)" xfId="879" xr:uid="{00000000-0005-0000-0000-00006D030000}"/>
    <cellStyle name="_01.신월 관로토공_01.여천(오수)관로토공_01.관로토공(우수)_03.여천우수 구조물공_01-3.옥서오수신설  맨홀토공(OPEN-0.3)_01-02.맨홀토공(OPEN-0.3)D-LINE_02.구조물토공(B-LINE)" xfId="880" xr:uid="{00000000-0005-0000-0000-00006E030000}"/>
    <cellStyle name="_01.신월 관로토공_01.여천(오수)관로토공_01.관로토공(우수)_03.여천우수 구조물공_01-3.옥서오수신설  맨홀토공(OPEN-0.3)_02.구조물및추진,도달기지토공(D구간)" xfId="881" xr:uid="{00000000-0005-0000-0000-00006F030000}"/>
    <cellStyle name="_01.신월 관로토공_01.여천(오수)관로토공_01.관로토공(우수)_03.여천우수 구조물공_01-3.옥서오수신설  맨홀토공(OPEN-0.3)_02.구조물토공(B-LINE)" xfId="882" xr:uid="{00000000-0005-0000-0000-000070030000}"/>
    <cellStyle name="_01.신월 관로토공_01.여천(오수)관로토공_01.관로토공(우수)_03.여천우수 구조물공_02.구조물및추진,도달기지토공(D구간)" xfId="883" xr:uid="{00000000-0005-0000-0000-000071030000}"/>
    <cellStyle name="_01.신월 관로토공_01.여천(오수)관로토공_01.관로토공(우수)_03.여천우수 구조물공_02.구조물토공(B-LINE)" xfId="884" xr:uid="{00000000-0005-0000-0000-000072030000}"/>
    <cellStyle name="_01.신월 관로토공_01.여천(오수)관로토공_01.여천오수 토공" xfId="885" xr:uid="{00000000-0005-0000-0000-000073030000}"/>
    <cellStyle name="_01.신월 관로토공_01.여천(오수)관로토공_01.여천오수 토공_01-02.맨홀토공(OPEN-0.3)D-LINE" xfId="886" xr:uid="{00000000-0005-0000-0000-000074030000}"/>
    <cellStyle name="_01.신월 관로토공_01.여천(오수)관로토공_01.여천오수 토공_01-02.맨홀토공(OPEN-0.3)D-LINE_01-02.맨홀토공(OPEN-0.3)C-LINE" xfId="887" xr:uid="{00000000-0005-0000-0000-000075030000}"/>
    <cellStyle name="_01.신월 관로토공_01.여천(오수)관로토공_01.여천오수 토공_01-02.맨홀토공(OPEN-0.3)D-LINE_01-02.맨홀토공(OPEN-0.3)C-LINE_02.구조물및추진,도달기지토공(D구간)" xfId="888" xr:uid="{00000000-0005-0000-0000-000076030000}"/>
    <cellStyle name="_01.신월 관로토공_01.여천(오수)관로토공_01.여천오수 토공_01-02.맨홀토공(OPEN-0.3)D-LINE_01-02.맨홀토공(OPEN-0.3)C-LINE_02.구조물토공(B-LINE)" xfId="889" xr:uid="{00000000-0005-0000-0000-000077030000}"/>
    <cellStyle name="_01.신월 관로토공_01.여천(오수)관로토공_01.여천오수 토공_01-02.맨홀토공(OPEN-0.3)D-LINE_01-02.맨홀토공(OPEN-0.3)D-LINE" xfId="890" xr:uid="{00000000-0005-0000-0000-000078030000}"/>
    <cellStyle name="_01.신월 관로토공_01.여천(오수)관로토공_01.여천오수 토공_01-02.맨홀토공(OPEN-0.3)D-LINE_01-02.맨홀토공(OPEN-0.3)D-LINE_02.구조물및추진,도달기지토공(D구간)" xfId="891" xr:uid="{00000000-0005-0000-0000-000079030000}"/>
    <cellStyle name="_01.신월 관로토공_01.여천(오수)관로토공_01.여천오수 토공_01-02.맨홀토공(OPEN-0.3)D-LINE_01-02.맨홀토공(OPEN-0.3)D-LINE_02.구조물토공(B-LINE)" xfId="892" xr:uid="{00000000-0005-0000-0000-00007A030000}"/>
    <cellStyle name="_01.신월 관로토공_01.여천(오수)관로토공_01.여천오수 토공_01-02.맨홀토공(OPEN-0.3)D-LINE_02.구조물및추진,도달기지토공(D구간)" xfId="893" xr:uid="{00000000-0005-0000-0000-00007B030000}"/>
    <cellStyle name="_01.신월 관로토공_01.여천(오수)관로토공_01.여천오수 토공_01-02.맨홀토공(OPEN-0.3)D-LINE_02.구조물토공(B-LINE)" xfId="894" xr:uid="{00000000-0005-0000-0000-00007C030000}"/>
    <cellStyle name="_01.신월 관로토공_01.여천(오수)관로토공_01.여천오수 토공_01-3.옥구오수신설  맨홀토공(OPEN-0.3)" xfId="895" xr:uid="{00000000-0005-0000-0000-00007D030000}"/>
    <cellStyle name="_01.신월 관로토공_01.여천(오수)관로토공_01.여천오수 토공_01-3.옥구오수신설  맨홀토공(OPEN-0.3)_01-02.맨홀토공(OPEN-0.3)C-LINE" xfId="896" xr:uid="{00000000-0005-0000-0000-00007E030000}"/>
    <cellStyle name="_01.신월 관로토공_01.여천(오수)관로토공_01.여천오수 토공_01-3.옥구오수신설  맨홀토공(OPEN-0.3)_01-02.맨홀토공(OPEN-0.3)C-LINE_02.구조물및추진,도달기지토공(D구간)" xfId="897" xr:uid="{00000000-0005-0000-0000-00007F030000}"/>
    <cellStyle name="_01.신월 관로토공_01.여천(오수)관로토공_01.여천오수 토공_01-3.옥구오수신설  맨홀토공(OPEN-0.3)_01-02.맨홀토공(OPEN-0.3)C-LINE_02.구조물토공(B-LINE)" xfId="898" xr:uid="{00000000-0005-0000-0000-000080030000}"/>
    <cellStyle name="_01.신월 관로토공_01.여천(오수)관로토공_01.여천오수 토공_01-3.옥구오수신설  맨홀토공(OPEN-0.3)_01-02.맨홀토공(OPEN-0.3)D-LINE" xfId="899" xr:uid="{00000000-0005-0000-0000-000081030000}"/>
    <cellStyle name="_01.신월 관로토공_01.여천(오수)관로토공_01.여천오수 토공_01-3.옥구오수신설  맨홀토공(OPEN-0.3)_01-02.맨홀토공(OPEN-0.3)D-LINE_02.구조물및추진,도달기지토공(D구간)" xfId="900" xr:uid="{00000000-0005-0000-0000-000082030000}"/>
    <cellStyle name="_01.신월 관로토공_01.여천(오수)관로토공_01.여천오수 토공_01-3.옥구오수신설  맨홀토공(OPEN-0.3)_01-02.맨홀토공(OPEN-0.3)D-LINE_02.구조물토공(B-LINE)" xfId="901" xr:uid="{00000000-0005-0000-0000-000083030000}"/>
    <cellStyle name="_01.신월 관로토공_01.여천(오수)관로토공_01.여천오수 토공_01-3.옥구오수신설  맨홀토공(OPEN-0.3)_02.구조물및추진,도달기지토공(D구간)" xfId="902" xr:uid="{00000000-0005-0000-0000-000084030000}"/>
    <cellStyle name="_01.신월 관로토공_01.여천(오수)관로토공_01.여천오수 토공_01-3.옥구오수신설  맨홀토공(OPEN-0.3)_02.구조물토공(B-LINE)" xfId="903" xr:uid="{00000000-0005-0000-0000-000085030000}"/>
    <cellStyle name="_01.신월 관로토공_01.여천(오수)관로토공_01.여천오수 토공_01-3.옥서오수신설  맨홀토공(OPEN-0.3)" xfId="904" xr:uid="{00000000-0005-0000-0000-000086030000}"/>
    <cellStyle name="_01.신월 관로토공_01.여천(오수)관로토공_01.여천오수 토공_01-3.옥서오수신설  맨홀토공(OPEN-0.3)_01-02.맨홀토공(OPEN-0.3)C-LINE" xfId="905" xr:uid="{00000000-0005-0000-0000-000087030000}"/>
    <cellStyle name="_01.신월 관로토공_01.여천(오수)관로토공_01.여천오수 토공_01-3.옥서오수신설  맨홀토공(OPEN-0.3)_01-02.맨홀토공(OPEN-0.3)C-LINE_02.구조물및추진,도달기지토공(D구간)" xfId="906" xr:uid="{00000000-0005-0000-0000-000088030000}"/>
    <cellStyle name="_01.신월 관로토공_01.여천(오수)관로토공_01.여천오수 토공_01-3.옥서오수신설  맨홀토공(OPEN-0.3)_01-02.맨홀토공(OPEN-0.3)C-LINE_02.구조물토공(B-LINE)" xfId="907" xr:uid="{00000000-0005-0000-0000-000089030000}"/>
    <cellStyle name="_01.신월 관로토공_01.여천(오수)관로토공_01.여천오수 토공_01-3.옥서오수신설  맨홀토공(OPEN-0.3)_01-02.맨홀토공(OPEN-0.3)D-LINE" xfId="908" xr:uid="{00000000-0005-0000-0000-00008A030000}"/>
    <cellStyle name="_01.신월 관로토공_01.여천(오수)관로토공_01.여천오수 토공_01-3.옥서오수신설  맨홀토공(OPEN-0.3)_01-02.맨홀토공(OPEN-0.3)D-LINE_02.구조물및추진,도달기지토공(D구간)" xfId="909" xr:uid="{00000000-0005-0000-0000-00008B030000}"/>
    <cellStyle name="_01.신월 관로토공_01.여천(오수)관로토공_01.여천오수 토공_01-3.옥서오수신설  맨홀토공(OPEN-0.3)_01-02.맨홀토공(OPEN-0.3)D-LINE_02.구조물토공(B-LINE)" xfId="910" xr:uid="{00000000-0005-0000-0000-00008C030000}"/>
    <cellStyle name="_01.신월 관로토공_01.여천(오수)관로토공_01.여천오수 토공_01-3.옥서오수신설  맨홀토공(OPEN-0.3)_02.구조물및추진,도달기지토공(D구간)" xfId="911" xr:uid="{00000000-0005-0000-0000-00008D030000}"/>
    <cellStyle name="_01.신월 관로토공_01.여천(오수)관로토공_01.여천오수 토공_01-3.옥서오수신설  맨홀토공(OPEN-0.3)_02.구조물토공(B-LINE)" xfId="912" xr:uid="{00000000-0005-0000-0000-00008E030000}"/>
    <cellStyle name="_01.신월 관로토공_01.여천(오수)관로토공_01.여천오수 토공_02.구조물및추진,도달기지토공(D구간)" xfId="913" xr:uid="{00000000-0005-0000-0000-00008F030000}"/>
    <cellStyle name="_01.신월 관로토공_01.여천(오수)관로토공_01.여천오수 토공_02.구조물토공(B-LINE)" xfId="914" xr:uid="{00000000-0005-0000-0000-000090030000}"/>
    <cellStyle name="_01.신월 관로토공_01.여천(오수)관로토공_01.차집 토공2" xfId="915" xr:uid="{00000000-0005-0000-0000-000091030000}"/>
    <cellStyle name="_01.신월 관로토공_01.여천(오수)관로토공_01.차집 토공2_01-02.맨홀토공(OPEN-0.3)D-LINE" xfId="916" xr:uid="{00000000-0005-0000-0000-000092030000}"/>
    <cellStyle name="_01.신월 관로토공_01.여천(오수)관로토공_01.차집 토공2_01-02.맨홀토공(OPEN-0.3)D-LINE_01-02.맨홀토공(OPEN-0.3)C-LINE" xfId="917" xr:uid="{00000000-0005-0000-0000-000093030000}"/>
    <cellStyle name="_01.신월 관로토공_01.여천(오수)관로토공_01.차집 토공2_01-02.맨홀토공(OPEN-0.3)D-LINE_01-02.맨홀토공(OPEN-0.3)C-LINE_02.구조물및추진,도달기지토공(D구간)" xfId="918" xr:uid="{00000000-0005-0000-0000-000094030000}"/>
    <cellStyle name="_01.신월 관로토공_01.여천(오수)관로토공_01.차집 토공2_01-02.맨홀토공(OPEN-0.3)D-LINE_01-02.맨홀토공(OPEN-0.3)C-LINE_02.구조물토공(B-LINE)" xfId="919" xr:uid="{00000000-0005-0000-0000-000095030000}"/>
    <cellStyle name="_01.신월 관로토공_01.여천(오수)관로토공_01.차집 토공2_01-02.맨홀토공(OPEN-0.3)D-LINE_01-02.맨홀토공(OPEN-0.3)D-LINE" xfId="920" xr:uid="{00000000-0005-0000-0000-000096030000}"/>
    <cellStyle name="_01.신월 관로토공_01.여천(오수)관로토공_01.차집 토공2_01-02.맨홀토공(OPEN-0.3)D-LINE_01-02.맨홀토공(OPEN-0.3)D-LINE_02.구조물및추진,도달기지토공(D구간)" xfId="921" xr:uid="{00000000-0005-0000-0000-000097030000}"/>
    <cellStyle name="_01.신월 관로토공_01.여천(오수)관로토공_01.차집 토공2_01-02.맨홀토공(OPEN-0.3)D-LINE_01-02.맨홀토공(OPEN-0.3)D-LINE_02.구조물토공(B-LINE)" xfId="922" xr:uid="{00000000-0005-0000-0000-000098030000}"/>
    <cellStyle name="_01.신월 관로토공_01.여천(오수)관로토공_01.차집 토공2_01-02.맨홀토공(OPEN-0.3)D-LINE_02.구조물및추진,도달기지토공(D구간)" xfId="923" xr:uid="{00000000-0005-0000-0000-000099030000}"/>
    <cellStyle name="_01.신월 관로토공_01.여천(오수)관로토공_01.차집 토공2_01-02.맨홀토공(OPEN-0.3)D-LINE_02.구조물토공(B-LINE)" xfId="924" xr:uid="{00000000-0005-0000-0000-00009A030000}"/>
    <cellStyle name="_01.신월 관로토공_01.여천(오수)관로토공_01.차집 토공2_01-3.옥구오수신설  맨홀토공(OPEN-0.3)" xfId="925" xr:uid="{00000000-0005-0000-0000-00009B030000}"/>
    <cellStyle name="_01.신월 관로토공_01.여천(오수)관로토공_01.차집 토공2_01-3.옥구오수신설  맨홀토공(OPEN-0.3)_01-02.맨홀토공(OPEN-0.3)C-LINE" xfId="926" xr:uid="{00000000-0005-0000-0000-00009C030000}"/>
    <cellStyle name="_01.신월 관로토공_01.여천(오수)관로토공_01.차집 토공2_01-3.옥구오수신설  맨홀토공(OPEN-0.3)_01-02.맨홀토공(OPEN-0.3)C-LINE_02.구조물및추진,도달기지토공(D구간)" xfId="927" xr:uid="{00000000-0005-0000-0000-00009D030000}"/>
    <cellStyle name="_01.신월 관로토공_01.여천(오수)관로토공_01.차집 토공2_01-3.옥구오수신설  맨홀토공(OPEN-0.3)_01-02.맨홀토공(OPEN-0.3)C-LINE_02.구조물토공(B-LINE)" xfId="928" xr:uid="{00000000-0005-0000-0000-00009E030000}"/>
    <cellStyle name="_01.신월 관로토공_01.여천(오수)관로토공_01.차집 토공2_01-3.옥구오수신설  맨홀토공(OPEN-0.3)_01-02.맨홀토공(OPEN-0.3)D-LINE" xfId="929" xr:uid="{00000000-0005-0000-0000-00009F030000}"/>
    <cellStyle name="_01.신월 관로토공_01.여천(오수)관로토공_01.차집 토공2_01-3.옥구오수신설  맨홀토공(OPEN-0.3)_01-02.맨홀토공(OPEN-0.3)D-LINE_02.구조물및추진,도달기지토공(D구간)" xfId="930" xr:uid="{00000000-0005-0000-0000-0000A0030000}"/>
    <cellStyle name="_01.신월 관로토공_01.여천(오수)관로토공_01.차집 토공2_01-3.옥구오수신설  맨홀토공(OPEN-0.3)_01-02.맨홀토공(OPEN-0.3)D-LINE_02.구조물토공(B-LINE)" xfId="931" xr:uid="{00000000-0005-0000-0000-0000A1030000}"/>
    <cellStyle name="_01.신월 관로토공_01.여천(오수)관로토공_01.차집 토공2_01-3.옥구오수신설  맨홀토공(OPEN-0.3)_02.구조물및추진,도달기지토공(D구간)" xfId="932" xr:uid="{00000000-0005-0000-0000-0000A2030000}"/>
    <cellStyle name="_01.신월 관로토공_01.여천(오수)관로토공_01.차집 토공2_01-3.옥구오수신설  맨홀토공(OPEN-0.3)_02.구조물토공(B-LINE)" xfId="933" xr:uid="{00000000-0005-0000-0000-0000A3030000}"/>
    <cellStyle name="_01.신월 관로토공_01.여천(오수)관로토공_01.차집 토공2_01-3.옥서오수신설  맨홀토공(OPEN-0.3)" xfId="934" xr:uid="{00000000-0005-0000-0000-0000A4030000}"/>
    <cellStyle name="_01.신월 관로토공_01.여천(오수)관로토공_01.차집 토공2_01-3.옥서오수신설  맨홀토공(OPEN-0.3)_01-02.맨홀토공(OPEN-0.3)C-LINE" xfId="935" xr:uid="{00000000-0005-0000-0000-0000A5030000}"/>
    <cellStyle name="_01.신월 관로토공_01.여천(오수)관로토공_01.차집 토공2_01-3.옥서오수신설  맨홀토공(OPEN-0.3)_01-02.맨홀토공(OPEN-0.3)C-LINE_02.구조물및추진,도달기지토공(D구간)" xfId="936" xr:uid="{00000000-0005-0000-0000-0000A6030000}"/>
    <cellStyle name="_01.신월 관로토공_01.여천(오수)관로토공_01.차집 토공2_01-3.옥서오수신설  맨홀토공(OPEN-0.3)_01-02.맨홀토공(OPEN-0.3)C-LINE_02.구조물토공(B-LINE)" xfId="937" xr:uid="{00000000-0005-0000-0000-0000A7030000}"/>
    <cellStyle name="_01.신월 관로토공_01.여천(오수)관로토공_01.차집 토공2_01-3.옥서오수신설  맨홀토공(OPEN-0.3)_01-02.맨홀토공(OPEN-0.3)D-LINE" xfId="938" xr:uid="{00000000-0005-0000-0000-0000A8030000}"/>
    <cellStyle name="_01.신월 관로토공_01.여천(오수)관로토공_01.차집 토공2_01-3.옥서오수신설  맨홀토공(OPEN-0.3)_01-02.맨홀토공(OPEN-0.3)D-LINE_02.구조물및추진,도달기지토공(D구간)" xfId="939" xr:uid="{00000000-0005-0000-0000-0000A9030000}"/>
    <cellStyle name="_01.신월 관로토공_01.여천(오수)관로토공_01.차집 토공2_01-3.옥서오수신설  맨홀토공(OPEN-0.3)_01-02.맨홀토공(OPEN-0.3)D-LINE_02.구조물토공(B-LINE)" xfId="940" xr:uid="{00000000-0005-0000-0000-0000AA030000}"/>
    <cellStyle name="_01.신월 관로토공_01.여천(오수)관로토공_01.차집 토공2_01-3.옥서오수신설  맨홀토공(OPEN-0.3)_02.구조물및추진,도달기지토공(D구간)" xfId="941" xr:uid="{00000000-0005-0000-0000-0000AB030000}"/>
    <cellStyle name="_01.신월 관로토공_01.여천(오수)관로토공_01.차집 토공2_01-3.옥서오수신설  맨홀토공(OPEN-0.3)_02.구조물토공(B-LINE)" xfId="942" xr:uid="{00000000-0005-0000-0000-0000AC030000}"/>
    <cellStyle name="_01.신월 관로토공_01.여천(오수)관로토공_01.차집 토공2_02.구조물및추진,도달기지토공(D구간)" xfId="943" xr:uid="{00000000-0005-0000-0000-0000AD030000}"/>
    <cellStyle name="_01.신월 관로토공_01.여천(오수)관로토공_01.차집 토공2_02.구조물토공(B-LINE)" xfId="944" xr:uid="{00000000-0005-0000-0000-0000AE030000}"/>
    <cellStyle name="_01.신월 관로토공_01.여천(오수)관로토공_01.토공" xfId="945" xr:uid="{00000000-0005-0000-0000-0000AF030000}"/>
    <cellStyle name="_01.신월 관로토공_01.여천(오수)관로토공_01.토공_01-02.맨홀토공(OPEN-0.3)D-LINE" xfId="946" xr:uid="{00000000-0005-0000-0000-0000B0030000}"/>
    <cellStyle name="_01.신월 관로토공_01.여천(오수)관로토공_01.토공_01-02.맨홀토공(OPEN-0.3)D-LINE_01-02.맨홀토공(OPEN-0.3)C-LINE" xfId="947" xr:uid="{00000000-0005-0000-0000-0000B1030000}"/>
    <cellStyle name="_01.신월 관로토공_01.여천(오수)관로토공_01.토공_01-02.맨홀토공(OPEN-0.3)D-LINE_01-02.맨홀토공(OPEN-0.3)C-LINE_02.구조물및추진,도달기지토공(D구간)" xfId="948" xr:uid="{00000000-0005-0000-0000-0000B2030000}"/>
    <cellStyle name="_01.신월 관로토공_01.여천(오수)관로토공_01.토공_01-02.맨홀토공(OPEN-0.3)D-LINE_01-02.맨홀토공(OPEN-0.3)C-LINE_02.구조물토공(B-LINE)" xfId="949" xr:uid="{00000000-0005-0000-0000-0000B3030000}"/>
    <cellStyle name="_01.신월 관로토공_01.여천(오수)관로토공_01.토공_01-02.맨홀토공(OPEN-0.3)D-LINE_01-02.맨홀토공(OPEN-0.3)D-LINE" xfId="950" xr:uid="{00000000-0005-0000-0000-0000B4030000}"/>
    <cellStyle name="_01.신월 관로토공_01.여천(오수)관로토공_01.토공_01-02.맨홀토공(OPEN-0.3)D-LINE_01-02.맨홀토공(OPEN-0.3)D-LINE_02.구조물및추진,도달기지토공(D구간)" xfId="951" xr:uid="{00000000-0005-0000-0000-0000B5030000}"/>
    <cellStyle name="_01.신월 관로토공_01.여천(오수)관로토공_01.토공_01-02.맨홀토공(OPEN-0.3)D-LINE_01-02.맨홀토공(OPEN-0.3)D-LINE_02.구조물토공(B-LINE)" xfId="952" xr:uid="{00000000-0005-0000-0000-0000B6030000}"/>
    <cellStyle name="_01.신월 관로토공_01.여천(오수)관로토공_01.토공_01-02.맨홀토공(OPEN-0.3)D-LINE_02.구조물및추진,도달기지토공(D구간)" xfId="953" xr:uid="{00000000-0005-0000-0000-0000B7030000}"/>
    <cellStyle name="_01.신월 관로토공_01.여천(오수)관로토공_01.토공_01-02.맨홀토공(OPEN-0.3)D-LINE_02.구조물토공(B-LINE)" xfId="954" xr:uid="{00000000-0005-0000-0000-0000B8030000}"/>
    <cellStyle name="_01.신월 관로토공_01.여천(오수)관로토공_01.토공_01-3.옥구오수신설  맨홀토공(OPEN-0.3)" xfId="955" xr:uid="{00000000-0005-0000-0000-0000B9030000}"/>
    <cellStyle name="_01.신월 관로토공_01.여천(오수)관로토공_01.토공_01-3.옥구오수신설  맨홀토공(OPEN-0.3)_01-02.맨홀토공(OPEN-0.3)C-LINE" xfId="956" xr:uid="{00000000-0005-0000-0000-0000BA030000}"/>
    <cellStyle name="_01.신월 관로토공_01.여천(오수)관로토공_01.토공_01-3.옥구오수신설  맨홀토공(OPEN-0.3)_01-02.맨홀토공(OPEN-0.3)C-LINE_02.구조물및추진,도달기지토공(D구간)" xfId="957" xr:uid="{00000000-0005-0000-0000-0000BB030000}"/>
    <cellStyle name="_01.신월 관로토공_01.여천(오수)관로토공_01.토공_01-3.옥구오수신설  맨홀토공(OPEN-0.3)_01-02.맨홀토공(OPEN-0.3)C-LINE_02.구조물토공(B-LINE)" xfId="958" xr:uid="{00000000-0005-0000-0000-0000BC030000}"/>
    <cellStyle name="_01.신월 관로토공_01.여천(오수)관로토공_01.토공_01-3.옥구오수신설  맨홀토공(OPEN-0.3)_01-02.맨홀토공(OPEN-0.3)D-LINE" xfId="959" xr:uid="{00000000-0005-0000-0000-0000BD030000}"/>
    <cellStyle name="_01.신월 관로토공_01.여천(오수)관로토공_01.토공_01-3.옥구오수신설  맨홀토공(OPEN-0.3)_01-02.맨홀토공(OPEN-0.3)D-LINE_02.구조물및추진,도달기지토공(D구간)" xfId="960" xr:uid="{00000000-0005-0000-0000-0000BE030000}"/>
    <cellStyle name="_01.신월 관로토공_01.여천(오수)관로토공_01.토공_01-3.옥구오수신설  맨홀토공(OPEN-0.3)_01-02.맨홀토공(OPEN-0.3)D-LINE_02.구조물토공(B-LINE)" xfId="961" xr:uid="{00000000-0005-0000-0000-0000BF030000}"/>
    <cellStyle name="_01.신월 관로토공_01.여천(오수)관로토공_01.토공_01-3.옥구오수신설  맨홀토공(OPEN-0.3)_02.구조물및추진,도달기지토공(D구간)" xfId="962" xr:uid="{00000000-0005-0000-0000-0000C0030000}"/>
    <cellStyle name="_01.신월 관로토공_01.여천(오수)관로토공_01.토공_01-3.옥구오수신설  맨홀토공(OPEN-0.3)_02.구조물토공(B-LINE)" xfId="963" xr:uid="{00000000-0005-0000-0000-0000C1030000}"/>
    <cellStyle name="_01.신월 관로토공_01.여천(오수)관로토공_01.토공_01-3.옥서오수신설  맨홀토공(OPEN-0.3)" xfId="964" xr:uid="{00000000-0005-0000-0000-0000C2030000}"/>
    <cellStyle name="_01.신월 관로토공_01.여천(오수)관로토공_01.토공_01-3.옥서오수신설  맨홀토공(OPEN-0.3)_01-02.맨홀토공(OPEN-0.3)C-LINE" xfId="965" xr:uid="{00000000-0005-0000-0000-0000C3030000}"/>
    <cellStyle name="_01.신월 관로토공_01.여천(오수)관로토공_01.토공_01-3.옥서오수신설  맨홀토공(OPEN-0.3)_01-02.맨홀토공(OPEN-0.3)C-LINE_02.구조물및추진,도달기지토공(D구간)" xfId="966" xr:uid="{00000000-0005-0000-0000-0000C4030000}"/>
    <cellStyle name="_01.신월 관로토공_01.여천(오수)관로토공_01.토공_01-3.옥서오수신설  맨홀토공(OPEN-0.3)_01-02.맨홀토공(OPEN-0.3)C-LINE_02.구조물토공(B-LINE)" xfId="967" xr:uid="{00000000-0005-0000-0000-0000C5030000}"/>
    <cellStyle name="_01.신월 관로토공_01.여천(오수)관로토공_01.토공_01-3.옥서오수신설  맨홀토공(OPEN-0.3)_01-02.맨홀토공(OPEN-0.3)D-LINE" xfId="968" xr:uid="{00000000-0005-0000-0000-0000C6030000}"/>
    <cellStyle name="_01.신월 관로토공_01.여천(오수)관로토공_01.토공_01-3.옥서오수신설  맨홀토공(OPEN-0.3)_01-02.맨홀토공(OPEN-0.3)D-LINE_02.구조물및추진,도달기지토공(D구간)" xfId="969" xr:uid="{00000000-0005-0000-0000-0000C7030000}"/>
    <cellStyle name="_01.신월 관로토공_01.여천(오수)관로토공_01.토공_01-3.옥서오수신설  맨홀토공(OPEN-0.3)_01-02.맨홀토공(OPEN-0.3)D-LINE_02.구조물토공(B-LINE)" xfId="970" xr:uid="{00000000-0005-0000-0000-0000C8030000}"/>
    <cellStyle name="_01.신월 관로토공_01.여천(오수)관로토공_01.토공_01-3.옥서오수신설  맨홀토공(OPEN-0.3)_02.구조물및추진,도달기지토공(D구간)" xfId="971" xr:uid="{00000000-0005-0000-0000-0000C9030000}"/>
    <cellStyle name="_01.신월 관로토공_01.여천(오수)관로토공_01.토공_01-3.옥서오수신설  맨홀토공(OPEN-0.3)_02.구조물토공(B-LINE)" xfId="972" xr:uid="{00000000-0005-0000-0000-0000CA030000}"/>
    <cellStyle name="_01.신월 관로토공_01.여천(오수)관로토공_01.토공_02.구조물및추진,도달기지토공(D구간)" xfId="973" xr:uid="{00000000-0005-0000-0000-0000CB030000}"/>
    <cellStyle name="_01.신월 관로토공_01.여천(오수)관로토공_01.토공_02.구조물토공(B-LINE)" xfId="974" xr:uid="{00000000-0005-0000-0000-0000CC030000}"/>
    <cellStyle name="_01.신월 관로토공_01.여천(오수)관로토공_01-02.맨홀토공(OPEN-0.3)D-LINE" xfId="975" xr:uid="{00000000-0005-0000-0000-0000CD030000}"/>
    <cellStyle name="_01.신월 관로토공_01.여천(오수)관로토공_01-02.맨홀토공(OPEN-0.3)D-LINE_01-02.맨홀토공(OPEN-0.3)C-LINE" xfId="976" xr:uid="{00000000-0005-0000-0000-0000CE030000}"/>
    <cellStyle name="_01.신월 관로토공_01.여천(오수)관로토공_01-02.맨홀토공(OPEN-0.3)D-LINE_01-02.맨홀토공(OPEN-0.3)C-LINE_02.구조물및추진,도달기지토공(D구간)" xfId="977" xr:uid="{00000000-0005-0000-0000-0000CF030000}"/>
    <cellStyle name="_01.신월 관로토공_01.여천(오수)관로토공_01-02.맨홀토공(OPEN-0.3)D-LINE_01-02.맨홀토공(OPEN-0.3)C-LINE_02.구조물토공(B-LINE)" xfId="978" xr:uid="{00000000-0005-0000-0000-0000D0030000}"/>
    <cellStyle name="_01.신월 관로토공_01.여천(오수)관로토공_01-02.맨홀토공(OPEN-0.3)D-LINE_01-02.맨홀토공(OPEN-0.3)D-LINE" xfId="979" xr:uid="{00000000-0005-0000-0000-0000D1030000}"/>
    <cellStyle name="_01.신월 관로토공_01.여천(오수)관로토공_01-02.맨홀토공(OPEN-0.3)D-LINE_01-02.맨홀토공(OPEN-0.3)D-LINE_02.구조물및추진,도달기지토공(D구간)" xfId="980" xr:uid="{00000000-0005-0000-0000-0000D2030000}"/>
    <cellStyle name="_01.신월 관로토공_01.여천(오수)관로토공_01-02.맨홀토공(OPEN-0.3)D-LINE_01-02.맨홀토공(OPEN-0.3)D-LINE_02.구조물토공(B-LINE)" xfId="981" xr:uid="{00000000-0005-0000-0000-0000D3030000}"/>
    <cellStyle name="_01.신월 관로토공_01.여천(오수)관로토공_01-02.맨홀토공(OPEN-0.3)D-LINE_02.구조물및추진,도달기지토공(D구간)" xfId="982" xr:uid="{00000000-0005-0000-0000-0000D4030000}"/>
    <cellStyle name="_01.신월 관로토공_01.여천(오수)관로토공_01-02.맨홀토공(OPEN-0.3)D-LINE_02.구조물토공(B-LINE)" xfId="983" xr:uid="{00000000-0005-0000-0000-0000D5030000}"/>
    <cellStyle name="_01.신월 관로토공_01.여천(오수)관로토공_01-3.옥구오수신설  맨홀토공(OPEN-0.3)" xfId="984" xr:uid="{00000000-0005-0000-0000-0000D6030000}"/>
    <cellStyle name="_01.신월 관로토공_01.여천(오수)관로토공_01-3.옥구오수신설  맨홀토공(OPEN-0.3)_01-02.맨홀토공(OPEN-0.3)C-LINE" xfId="985" xr:uid="{00000000-0005-0000-0000-0000D7030000}"/>
    <cellStyle name="_01.신월 관로토공_01.여천(오수)관로토공_01-3.옥구오수신설  맨홀토공(OPEN-0.3)_01-02.맨홀토공(OPEN-0.3)C-LINE_02.구조물및추진,도달기지토공(D구간)" xfId="986" xr:uid="{00000000-0005-0000-0000-0000D8030000}"/>
    <cellStyle name="_01.신월 관로토공_01.여천(오수)관로토공_01-3.옥구오수신설  맨홀토공(OPEN-0.3)_01-02.맨홀토공(OPEN-0.3)C-LINE_02.구조물토공(B-LINE)" xfId="987" xr:uid="{00000000-0005-0000-0000-0000D9030000}"/>
    <cellStyle name="_01.신월 관로토공_01.여천(오수)관로토공_01-3.옥구오수신설  맨홀토공(OPEN-0.3)_01-02.맨홀토공(OPEN-0.3)D-LINE" xfId="988" xr:uid="{00000000-0005-0000-0000-0000DA030000}"/>
    <cellStyle name="_01.신월 관로토공_01.여천(오수)관로토공_01-3.옥구오수신설  맨홀토공(OPEN-0.3)_01-02.맨홀토공(OPEN-0.3)D-LINE_02.구조물및추진,도달기지토공(D구간)" xfId="989" xr:uid="{00000000-0005-0000-0000-0000DB030000}"/>
    <cellStyle name="_01.신월 관로토공_01.여천(오수)관로토공_01-3.옥구오수신설  맨홀토공(OPEN-0.3)_01-02.맨홀토공(OPEN-0.3)D-LINE_02.구조물토공(B-LINE)" xfId="990" xr:uid="{00000000-0005-0000-0000-0000DC030000}"/>
    <cellStyle name="_01.신월 관로토공_01.여천(오수)관로토공_01-3.옥구오수신설  맨홀토공(OPEN-0.3)_02.구조물및추진,도달기지토공(D구간)" xfId="991" xr:uid="{00000000-0005-0000-0000-0000DD030000}"/>
    <cellStyle name="_01.신월 관로토공_01.여천(오수)관로토공_01-3.옥구오수신설  맨홀토공(OPEN-0.3)_02.구조물토공(B-LINE)" xfId="992" xr:uid="{00000000-0005-0000-0000-0000DE030000}"/>
    <cellStyle name="_01.신월 관로토공_01.여천(오수)관로토공_01-3.옥서오수신설  맨홀토공(OPEN-0.3)" xfId="993" xr:uid="{00000000-0005-0000-0000-0000DF030000}"/>
    <cellStyle name="_01.신월 관로토공_01.여천(오수)관로토공_01-3.옥서오수신설  맨홀토공(OPEN-0.3)_01-02.맨홀토공(OPEN-0.3)C-LINE" xfId="994" xr:uid="{00000000-0005-0000-0000-0000E0030000}"/>
    <cellStyle name="_01.신월 관로토공_01.여천(오수)관로토공_01-3.옥서오수신설  맨홀토공(OPEN-0.3)_01-02.맨홀토공(OPEN-0.3)C-LINE_02.구조물및추진,도달기지토공(D구간)" xfId="995" xr:uid="{00000000-0005-0000-0000-0000E1030000}"/>
    <cellStyle name="_01.신월 관로토공_01.여천(오수)관로토공_01-3.옥서오수신설  맨홀토공(OPEN-0.3)_01-02.맨홀토공(OPEN-0.3)C-LINE_02.구조물토공(B-LINE)" xfId="996" xr:uid="{00000000-0005-0000-0000-0000E2030000}"/>
    <cellStyle name="_01.신월 관로토공_01.여천(오수)관로토공_01-3.옥서오수신설  맨홀토공(OPEN-0.3)_01-02.맨홀토공(OPEN-0.3)D-LINE" xfId="997" xr:uid="{00000000-0005-0000-0000-0000E3030000}"/>
    <cellStyle name="_01.신월 관로토공_01.여천(오수)관로토공_01-3.옥서오수신설  맨홀토공(OPEN-0.3)_01-02.맨홀토공(OPEN-0.3)D-LINE_02.구조물및추진,도달기지토공(D구간)" xfId="998" xr:uid="{00000000-0005-0000-0000-0000E4030000}"/>
    <cellStyle name="_01.신월 관로토공_01.여천(오수)관로토공_01-3.옥서오수신설  맨홀토공(OPEN-0.3)_01-02.맨홀토공(OPEN-0.3)D-LINE_02.구조물토공(B-LINE)" xfId="999" xr:uid="{00000000-0005-0000-0000-0000E5030000}"/>
    <cellStyle name="_01.신월 관로토공_01.여천(오수)관로토공_01-3.옥서오수신설  맨홀토공(OPEN-0.3)_02.구조물및추진,도달기지토공(D구간)" xfId="1000" xr:uid="{00000000-0005-0000-0000-0000E6030000}"/>
    <cellStyle name="_01.신월 관로토공_01.여천(오수)관로토공_01-3.옥서오수신설  맨홀토공(OPEN-0.3)_02.구조물토공(B-LINE)" xfId="1001" xr:uid="{00000000-0005-0000-0000-0000E7030000}"/>
    <cellStyle name="_01.신월 관로토공_01.여천(오수)관로토공_02.구조물및추진,도달기지토공(D구간)" xfId="1002" xr:uid="{00000000-0005-0000-0000-0000E8030000}"/>
    <cellStyle name="_01.신월 관로토공_01.여천(오수)관로토공_02.구조물토공(B-LINE)" xfId="1003" xr:uid="{00000000-0005-0000-0000-0000E9030000}"/>
    <cellStyle name="_01.신월 관로토공_01.여천(오수)관로토공_03.여천오수 구조물공" xfId="1004" xr:uid="{00000000-0005-0000-0000-0000EA030000}"/>
    <cellStyle name="_01.신월 관로토공_01.여천(오수)관로토공_03.여천오수 구조물공_01-02.맨홀토공(OPEN-0.3)D-LINE" xfId="1005" xr:uid="{00000000-0005-0000-0000-0000EB030000}"/>
    <cellStyle name="_01.신월 관로토공_01.여천(오수)관로토공_03.여천오수 구조물공_01-02.맨홀토공(OPEN-0.3)D-LINE_01-02.맨홀토공(OPEN-0.3)C-LINE" xfId="1006" xr:uid="{00000000-0005-0000-0000-0000EC030000}"/>
    <cellStyle name="_01.신월 관로토공_01.여천(오수)관로토공_03.여천오수 구조물공_01-02.맨홀토공(OPEN-0.3)D-LINE_01-02.맨홀토공(OPEN-0.3)C-LINE_02.구조물및추진,도달기지토공(D구간)" xfId="1007" xr:uid="{00000000-0005-0000-0000-0000ED030000}"/>
    <cellStyle name="_01.신월 관로토공_01.여천(오수)관로토공_03.여천오수 구조물공_01-02.맨홀토공(OPEN-0.3)D-LINE_01-02.맨홀토공(OPEN-0.3)C-LINE_02.구조물토공(B-LINE)" xfId="1008" xr:uid="{00000000-0005-0000-0000-0000EE030000}"/>
    <cellStyle name="_01.신월 관로토공_01.여천(오수)관로토공_03.여천오수 구조물공_01-02.맨홀토공(OPEN-0.3)D-LINE_01-02.맨홀토공(OPEN-0.3)D-LINE" xfId="1009" xr:uid="{00000000-0005-0000-0000-0000EF030000}"/>
    <cellStyle name="_01.신월 관로토공_01.여천(오수)관로토공_03.여천오수 구조물공_01-02.맨홀토공(OPEN-0.3)D-LINE_01-02.맨홀토공(OPEN-0.3)D-LINE_02.구조물및추진,도달기지토공(D구간)" xfId="1010" xr:uid="{00000000-0005-0000-0000-0000F0030000}"/>
    <cellStyle name="_01.신월 관로토공_01.여천(오수)관로토공_03.여천오수 구조물공_01-02.맨홀토공(OPEN-0.3)D-LINE_01-02.맨홀토공(OPEN-0.3)D-LINE_02.구조물토공(B-LINE)" xfId="1011" xr:uid="{00000000-0005-0000-0000-0000F1030000}"/>
    <cellStyle name="_01.신월 관로토공_01.여천(오수)관로토공_03.여천오수 구조물공_01-02.맨홀토공(OPEN-0.3)D-LINE_02.구조물및추진,도달기지토공(D구간)" xfId="1012" xr:uid="{00000000-0005-0000-0000-0000F2030000}"/>
    <cellStyle name="_01.신월 관로토공_01.여천(오수)관로토공_03.여천오수 구조물공_01-02.맨홀토공(OPEN-0.3)D-LINE_02.구조물토공(B-LINE)" xfId="1013" xr:uid="{00000000-0005-0000-0000-0000F3030000}"/>
    <cellStyle name="_01.신월 관로토공_01.여천(오수)관로토공_03.여천오수 구조물공_01-3.옥구오수신설  맨홀토공(OPEN-0.3)" xfId="1014" xr:uid="{00000000-0005-0000-0000-0000F4030000}"/>
    <cellStyle name="_01.신월 관로토공_01.여천(오수)관로토공_03.여천오수 구조물공_01-3.옥구오수신설  맨홀토공(OPEN-0.3)_01-02.맨홀토공(OPEN-0.3)C-LINE" xfId="1015" xr:uid="{00000000-0005-0000-0000-0000F5030000}"/>
    <cellStyle name="_01.신월 관로토공_01.여천(오수)관로토공_03.여천오수 구조물공_01-3.옥구오수신설  맨홀토공(OPEN-0.3)_01-02.맨홀토공(OPEN-0.3)C-LINE_02.구조물및추진,도달기지토공(D구간)" xfId="1016" xr:uid="{00000000-0005-0000-0000-0000F6030000}"/>
    <cellStyle name="_01.신월 관로토공_01.여천(오수)관로토공_03.여천오수 구조물공_01-3.옥구오수신설  맨홀토공(OPEN-0.3)_01-02.맨홀토공(OPEN-0.3)C-LINE_02.구조물토공(B-LINE)" xfId="1017" xr:uid="{00000000-0005-0000-0000-0000F7030000}"/>
    <cellStyle name="_01.신월 관로토공_01.여천(오수)관로토공_03.여천오수 구조물공_01-3.옥구오수신설  맨홀토공(OPEN-0.3)_01-02.맨홀토공(OPEN-0.3)D-LINE" xfId="1018" xr:uid="{00000000-0005-0000-0000-0000F8030000}"/>
    <cellStyle name="_01.신월 관로토공_01.여천(오수)관로토공_03.여천오수 구조물공_01-3.옥구오수신설  맨홀토공(OPEN-0.3)_01-02.맨홀토공(OPEN-0.3)D-LINE_02.구조물및추진,도달기지토공(D구간)" xfId="1019" xr:uid="{00000000-0005-0000-0000-0000F9030000}"/>
    <cellStyle name="_01.신월 관로토공_01.여천(오수)관로토공_03.여천오수 구조물공_01-3.옥구오수신설  맨홀토공(OPEN-0.3)_01-02.맨홀토공(OPEN-0.3)D-LINE_02.구조물토공(B-LINE)" xfId="1020" xr:uid="{00000000-0005-0000-0000-0000FA030000}"/>
    <cellStyle name="_01.신월 관로토공_01.여천(오수)관로토공_03.여천오수 구조물공_01-3.옥구오수신설  맨홀토공(OPEN-0.3)_02.구조물및추진,도달기지토공(D구간)" xfId="1021" xr:uid="{00000000-0005-0000-0000-0000FB030000}"/>
    <cellStyle name="_01.신월 관로토공_01.여천(오수)관로토공_03.여천오수 구조물공_01-3.옥구오수신설  맨홀토공(OPEN-0.3)_02.구조물토공(B-LINE)" xfId="1022" xr:uid="{00000000-0005-0000-0000-0000FC030000}"/>
    <cellStyle name="_01.신월 관로토공_01.여천(오수)관로토공_03.여천오수 구조물공_01-3.옥서오수신설  맨홀토공(OPEN-0.3)" xfId="1023" xr:uid="{00000000-0005-0000-0000-0000FD030000}"/>
    <cellStyle name="_01.신월 관로토공_01.여천(오수)관로토공_03.여천오수 구조물공_01-3.옥서오수신설  맨홀토공(OPEN-0.3)_01-02.맨홀토공(OPEN-0.3)C-LINE" xfId="1024" xr:uid="{00000000-0005-0000-0000-0000FE030000}"/>
    <cellStyle name="_01.신월 관로토공_01.여천(오수)관로토공_03.여천오수 구조물공_01-3.옥서오수신설  맨홀토공(OPEN-0.3)_01-02.맨홀토공(OPEN-0.3)C-LINE_02.구조물및추진,도달기지토공(D구간)" xfId="1025" xr:uid="{00000000-0005-0000-0000-0000FF030000}"/>
    <cellStyle name="_01.신월 관로토공_01.여천(오수)관로토공_03.여천오수 구조물공_01-3.옥서오수신설  맨홀토공(OPEN-0.3)_01-02.맨홀토공(OPEN-0.3)C-LINE_02.구조물토공(B-LINE)" xfId="1026" xr:uid="{00000000-0005-0000-0000-000000040000}"/>
    <cellStyle name="_01.신월 관로토공_01.여천(오수)관로토공_03.여천오수 구조물공_01-3.옥서오수신설  맨홀토공(OPEN-0.3)_01-02.맨홀토공(OPEN-0.3)D-LINE" xfId="1027" xr:uid="{00000000-0005-0000-0000-000001040000}"/>
    <cellStyle name="_01.신월 관로토공_01.여천(오수)관로토공_03.여천오수 구조물공_01-3.옥서오수신설  맨홀토공(OPEN-0.3)_01-02.맨홀토공(OPEN-0.3)D-LINE_02.구조물및추진,도달기지토공(D구간)" xfId="1028" xr:uid="{00000000-0005-0000-0000-000002040000}"/>
    <cellStyle name="_01.신월 관로토공_01.여천(오수)관로토공_03.여천오수 구조물공_01-3.옥서오수신설  맨홀토공(OPEN-0.3)_01-02.맨홀토공(OPEN-0.3)D-LINE_02.구조물토공(B-LINE)" xfId="1029" xr:uid="{00000000-0005-0000-0000-000003040000}"/>
    <cellStyle name="_01.신월 관로토공_01.여천(오수)관로토공_03.여천오수 구조물공_01-3.옥서오수신설  맨홀토공(OPEN-0.3)_02.구조물및추진,도달기지토공(D구간)" xfId="1030" xr:uid="{00000000-0005-0000-0000-000004040000}"/>
    <cellStyle name="_01.신월 관로토공_01.여천(오수)관로토공_03.여천오수 구조물공_01-3.옥서오수신설  맨홀토공(OPEN-0.3)_02.구조물토공(B-LINE)" xfId="1031" xr:uid="{00000000-0005-0000-0000-000005040000}"/>
    <cellStyle name="_01.신월 관로토공_01.여천(오수)관로토공_03.여천오수 구조물공_02.구조물및추진,도달기지토공(D구간)" xfId="1032" xr:uid="{00000000-0005-0000-0000-000006040000}"/>
    <cellStyle name="_01.신월 관로토공_01.여천(오수)관로토공_03.여천오수 구조물공_02.구조물토공(B-LINE)" xfId="1033" xr:uid="{00000000-0005-0000-0000-000007040000}"/>
    <cellStyle name="_01.신월 관로토공_01.차집 토공" xfId="1034" xr:uid="{00000000-0005-0000-0000-000008040000}"/>
    <cellStyle name="_01.신월 관로토공_01.차집 토공_01.차집 토공" xfId="1035" xr:uid="{00000000-0005-0000-0000-000009040000}"/>
    <cellStyle name="_01.신월 관로토공_01.차집 토공_01.차집 토공_01.차집 토공2" xfId="1036" xr:uid="{00000000-0005-0000-0000-00000A040000}"/>
    <cellStyle name="_01.신월 관로토공_01.차집 토공_01.차집 토공_01.차집 토공2_01-02.맨홀토공(OPEN-0.3)D-LINE" xfId="1037" xr:uid="{00000000-0005-0000-0000-00000B040000}"/>
    <cellStyle name="_01.신월 관로토공_01.차집 토공_01.차집 토공_01.차집 토공2_01-02.맨홀토공(OPEN-0.3)D-LINE_01-02.맨홀토공(OPEN-0.3)C-LINE" xfId="1038" xr:uid="{00000000-0005-0000-0000-00000C040000}"/>
    <cellStyle name="_01.신월 관로토공_01.차집 토공_01.차집 토공_01.차집 토공2_01-02.맨홀토공(OPEN-0.3)D-LINE_01-02.맨홀토공(OPEN-0.3)C-LINE_02.구조물및추진,도달기지토공(D구간)" xfId="1039" xr:uid="{00000000-0005-0000-0000-00000D040000}"/>
    <cellStyle name="_01.신월 관로토공_01.차집 토공_01.차집 토공_01.차집 토공2_01-02.맨홀토공(OPEN-0.3)D-LINE_01-02.맨홀토공(OPEN-0.3)C-LINE_02.구조물토공(B-LINE)" xfId="1040" xr:uid="{00000000-0005-0000-0000-00000E040000}"/>
    <cellStyle name="_01.신월 관로토공_01.차집 토공_01.차집 토공_01.차집 토공2_01-02.맨홀토공(OPEN-0.3)D-LINE_01-02.맨홀토공(OPEN-0.3)D-LINE" xfId="1041" xr:uid="{00000000-0005-0000-0000-00000F040000}"/>
    <cellStyle name="_01.신월 관로토공_01.차집 토공_01.차집 토공_01.차집 토공2_01-02.맨홀토공(OPEN-0.3)D-LINE_01-02.맨홀토공(OPEN-0.3)D-LINE_02.구조물및추진,도달기지토공(D구간)" xfId="1042" xr:uid="{00000000-0005-0000-0000-000010040000}"/>
    <cellStyle name="_01.신월 관로토공_01.차집 토공_01.차집 토공_01.차집 토공2_01-02.맨홀토공(OPEN-0.3)D-LINE_01-02.맨홀토공(OPEN-0.3)D-LINE_02.구조물토공(B-LINE)" xfId="1043" xr:uid="{00000000-0005-0000-0000-000011040000}"/>
    <cellStyle name="_01.신월 관로토공_01.차집 토공_01.차집 토공_01.차집 토공2_01-02.맨홀토공(OPEN-0.3)D-LINE_02.구조물및추진,도달기지토공(D구간)" xfId="1044" xr:uid="{00000000-0005-0000-0000-000012040000}"/>
    <cellStyle name="_01.신월 관로토공_01.차집 토공_01.차집 토공_01.차집 토공2_01-02.맨홀토공(OPEN-0.3)D-LINE_02.구조물토공(B-LINE)" xfId="1045" xr:uid="{00000000-0005-0000-0000-000013040000}"/>
    <cellStyle name="_01.신월 관로토공_01.차집 토공_01.차집 토공_01.차집 토공2_01-3.옥구오수신설  맨홀토공(OPEN-0.3)" xfId="1046" xr:uid="{00000000-0005-0000-0000-000014040000}"/>
    <cellStyle name="_01.신월 관로토공_01.차집 토공_01.차집 토공_01.차집 토공2_01-3.옥구오수신설  맨홀토공(OPEN-0.3)_01-02.맨홀토공(OPEN-0.3)C-LINE" xfId="1047" xr:uid="{00000000-0005-0000-0000-000015040000}"/>
    <cellStyle name="_01.신월 관로토공_01.차집 토공_01.차집 토공_01.차집 토공2_01-3.옥구오수신설  맨홀토공(OPEN-0.3)_01-02.맨홀토공(OPEN-0.3)C-LINE_02.구조물및추진,도달기지토공(D구간)" xfId="1048" xr:uid="{00000000-0005-0000-0000-000016040000}"/>
    <cellStyle name="_01.신월 관로토공_01.차집 토공_01.차집 토공_01.차집 토공2_01-3.옥구오수신설  맨홀토공(OPEN-0.3)_01-02.맨홀토공(OPEN-0.3)C-LINE_02.구조물토공(B-LINE)" xfId="1049" xr:uid="{00000000-0005-0000-0000-000017040000}"/>
    <cellStyle name="_01.신월 관로토공_01.차집 토공_01.차집 토공_01.차집 토공2_01-3.옥구오수신설  맨홀토공(OPEN-0.3)_01-02.맨홀토공(OPEN-0.3)D-LINE" xfId="1050" xr:uid="{00000000-0005-0000-0000-000018040000}"/>
    <cellStyle name="_01.신월 관로토공_01.차집 토공_01.차집 토공_01.차집 토공2_01-3.옥구오수신설  맨홀토공(OPEN-0.3)_01-02.맨홀토공(OPEN-0.3)D-LINE_02.구조물및추진,도달기지토공(D구간)" xfId="1051" xr:uid="{00000000-0005-0000-0000-000019040000}"/>
    <cellStyle name="_01.신월 관로토공_01.차집 토공_01.차집 토공_01.차집 토공2_01-3.옥구오수신설  맨홀토공(OPEN-0.3)_01-02.맨홀토공(OPEN-0.3)D-LINE_02.구조물토공(B-LINE)" xfId="1052" xr:uid="{00000000-0005-0000-0000-00001A040000}"/>
    <cellStyle name="_01.신월 관로토공_01.차집 토공_01.차집 토공_01.차집 토공2_01-3.옥구오수신설  맨홀토공(OPEN-0.3)_02.구조물및추진,도달기지토공(D구간)" xfId="1053" xr:uid="{00000000-0005-0000-0000-00001B040000}"/>
    <cellStyle name="_01.신월 관로토공_01.차집 토공_01.차집 토공_01.차집 토공2_01-3.옥구오수신설  맨홀토공(OPEN-0.3)_02.구조물토공(B-LINE)" xfId="1054" xr:uid="{00000000-0005-0000-0000-00001C040000}"/>
    <cellStyle name="_01.신월 관로토공_01.차집 토공_01.차집 토공_01.차집 토공2_01-3.옥서오수신설  맨홀토공(OPEN-0.3)" xfId="1055" xr:uid="{00000000-0005-0000-0000-00001D040000}"/>
    <cellStyle name="_01.신월 관로토공_01.차집 토공_01.차집 토공_01.차집 토공2_01-3.옥서오수신설  맨홀토공(OPEN-0.3)_01-02.맨홀토공(OPEN-0.3)C-LINE" xfId="1056" xr:uid="{00000000-0005-0000-0000-00001E040000}"/>
    <cellStyle name="_01.신월 관로토공_01.차집 토공_01.차집 토공_01.차집 토공2_01-3.옥서오수신설  맨홀토공(OPEN-0.3)_01-02.맨홀토공(OPEN-0.3)C-LINE_02.구조물및추진,도달기지토공(D구간)" xfId="1057" xr:uid="{00000000-0005-0000-0000-00001F040000}"/>
    <cellStyle name="_01.신월 관로토공_01.차집 토공_01.차집 토공_01.차집 토공2_01-3.옥서오수신설  맨홀토공(OPEN-0.3)_01-02.맨홀토공(OPEN-0.3)C-LINE_02.구조물토공(B-LINE)" xfId="1058" xr:uid="{00000000-0005-0000-0000-000020040000}"/>
    <cellStyle name="_01.신월 관로토공_01.차집 토공_01.차집 토공_01.차집 토공2_01-3.옥서오수신설  맨홀토공(OPEN-0.3)_01-02.맨홀토공(OPEN-0.3)D-LINE" xfId="1059" xr:uid="{00000000-0005-0000-0000-000021040000}"/>
    <cellStyle name="_01.신월 관로토공_01.차집 토공_01.차집 토공_01.차집 토공2_01-3.옥서오수신설  맨홀토공(OPEN-0.3)_01-02.맨홀토공(OPEN-0.3)D-LINE_02.구조물및추진,도달기지토공(D구간)" xfId="1060" xr:uid="{00000000-0005-0000-0000-000022040000}"/>
    <cellStyle name="_01.신월 관로토공_01.차집 토공_01.차집 토공_01.차집 토공2_01-3.옥서오수신설  맨홀토공(OPEN-0.3)_01-02.맨홀토공(OPEN-0.3)D-LINE_02.구조물토공(B-LINE)" xfId="1061" xr:uid="{00000000-0005-0000-0000-000023040000}"/>
    <cellStyle name="_01.신월 관로토공_01.차집 토공_01.차집 토공_01.차집 토공2_01-3.옥서오수신설  맨홀토공(OPEN-0.3)_02.구조물및추진,도달기지토공(D구간)" xfId="1062" xr:uid="{00000000-0005-0000-0000-000024040000}"/>
    <cellStyle name="_01.신월 관로토공_01.차집 토공_01.차집 토공_01.차집 토공2_01-3.옥서오수신설  맨홀토공(OPEN-0.3)_02.구조물토공(B-LINE)" xfId="1063" xr:uid="{00000000-0005-0000-0000-000025040000}"/>
    <cellStyle name="_01.신월 관로토공_01.차집 토공_01.차집 토공_01.차집 토공2_02.구조물및추진,도달기지토공(D구간)" xfId="1064" xr:uid="{00000000-0005-0000-0000-000026040000}"/>
    <cellStyle name="_01.신월 관로토공_01.차집 토공_01.차집 토공_01.차집 토공2_02.구조물토공(B-LINE)" xfId="1065" xr:uid="{00000000-0005-0000-0000-000027040000}"/>
    <cellStyle name="_01.신월 관로토공_01.차집 토공_01.차집 토공_01-02.맨홀토공(OPEN-0.3)D-LINE" xfId="1066" xr:uid="{00000000-0005-0000-0000-000028040000}"/>
    <cellStyle name="_01.신월 관로토공_01.차집 토공_01.차집 토공_01-02.맨홀토공(OPEN-0.3)D-LINE_01-02.맨홀토공(OPEN-0.3)C-LINE" xfId="1067" xr:uid="{00000000-0005-0000-0000-000029040000}"/>
    <cellStyle name="_01.신월 관로토공_01.차집 토공_01.차집 토공_01-02.맨홀토공(OPEN-0.3)D-LINE_01-02.맨홀토공(OPEN-0.3)C-LINE_02.구조물및추진,도달기지토공(D구간)" xfId="1068" xr:uid="{00000000-0005-0000-0000-00002A040000}"/>
    <cellStyle name="_01.신월 관로토공_01.차집 토공_01.차집 토공_01-02.맨홀토공(OPEN-0.3)D-LINE_01-02.맨홀토공(OPEN-0.3)C-LINE_02.구조물토공(B-LINE)" xfId="1069" xr:uid="{00000000-0005-0000-0000-00002B040000}"/>
    <cellStyle name="_01.신월 관로토공_01.차집 토공_01.차집 토공_01-02.맨홀토공(OPEN-0.3)D-LINE_01-02.맨홀토공(OPEN-0.3)D-LINE" xfId="1070" xr:uid="{00000000-0005-0000-0000-00002C040000}"/>
    <cellStyle name="_01.신월 관로토공_01.차집 토공_01.차집 토공_01-02.맨홀토공(OPEN-0.3)D-LINE_01-02.맨홀토공(OPEN-0.3)D-LINE_02.구조물및추진,도달기지토공(D구간)" xfId="1071" xr:uid="{00000000-0005-0000-0000-00002D040000}"/>
    <cellStyle name="_01.신월 관로토공_01.차집 토공_01.차집 토공_01-02.맨홀토공(OPEN-0.3)D-LINE_01-02.맨홀토공(OPEN-0.3)D-LINE_02.구조물토공(B-LINE)" xfId="1072" xr:uid="{00000000-0005-0000-0000-00002E040000}"/>
    <cellStyle name="_01.신월 관로토공_01.차집 토공_01.차집 토공_01-02.맨홀토공(OPEN-0.3)D-LINE_02.구조물및추진,도달기지토공(D구간)" xfId="1073" xr:uid="{00000000-0005-0000-0000-00002F040000}"/>
    <cellStyle name="_01.신월 관로토공_01.차집 토공_01.차집 토공_01-02.맨홀토공(OPEN-0.3)D-LINE_02.구조물토공(B-LINE)" xfId="1074" xr:uid="{00000000-0005-0000-0000-000030040000}"/>
    <cellStyle name="_01.신월 관로토공_01.차집 토공_01.차집 토공_01-3.옥구오수신설  맨홀토공(OPEN-0.3)" xfId="1075" xr:uid="{00000000-0005-0000-0000-000031040000}"/>
    <cellStyle name="_01.신월 관로토공_01.차집 토공_01.차집 토공_01-3.옥구오수신설  맨홀토공(OPEN-0.3)_01-02.맨홀토공(OPEN-0.3)C-LINE" xfId="1076" xr:uid="{00000000-0005-0000-0000-000032040000}"/>
    <cellStyle name="_01.신월 관로토공_01.차집 토공_01.차집 토공_01-3.옥구오수신설  맨홀토공(OPEN-0.3)_01-02.맨홀토공(OPEN-0.3)C-LINE_02.구조물및추진,도달기지토공(D구간)" xfId="1077" xr:uid="{00000000-0005-0000-0000-000033040000}"/>
    <cellStyle name="_01.신월 관로토공_01.차집 토공_01.차집 토공_01-3.옥구오수신설  맨홀토공(OPEN-0.3)_01-02.맨홀토공(OPEN-0.3)C-LINE_02.구조물토공(B-LINE)" xfId="1078" xr:uid="{00000000-0005-0000-0000-000034040000}"/>
    <cellStyle name="_01.신월 관로토공_01.차집 토공_01.차집 토공_01-3.옥구오수신설  맨홀토공(OPEN-0.3)_01-02.맨홀토공(OPEN-0.3)D-LINE" xfId="1079" xr:uid="{00000000-0005-0000-0000-000035040000}"/>
    <cellStyle name="_01.신월 관로토공_01.차집 토공_01.차집 토공_01-3.옥구오수신설  맨홀토공(OPEN-0.3)_01-02.맨홀토공(OPEN-0.3)D-LINE_02.구조물및추진,도달기지토공(D구간)" xfId="1080" xr:uid="{00000000-0005-0000-0000-000036040000}"/>
    <cellStyle name="_01.신월 관로토공_01.차집 토공_01.차집 토공_01-3.옥구오수신설  맨홀토공(OPEN-0.3)_01-02.맨홀토공(OPEN-0.3)D-LINE_02.구조물토공(B-LINE)" xfId="1081" xr:uid="{00000000-0005-0000-0000-000037040000}"/>
    <cellStyle name="_01.신월 관로토공_01.차집 토공_01.차집 토공_01-3.옥구오수신설  맨홀토공(OPEN-0.3)_02.구조물및추진,도달기지토공(D구간)" xfId="1082" xr:uid="{00000000-0005-0000-0000-000038040000}"/>
    <cellStyle name="_01.신월 관로토공_01.차집 토공_01.차집 토공_01-3.옥구오수신설  맨홀토공(OPEN-0.3)_02.구조물토공(B-LINE)" xfId="1083" xr:uid="{00000000-0005-0000-0000-000039040000}"/>
    <cellStyle name="_01.신월 관로토공_01.차집 토공_01.차집 토공_01-3.옥서오수신설  맨홀토공(OPEN-0.3)" xfId="1084" xr:uid="{00000000-0005-0000-0000-00003A040000}"/>
    <cellStyle name="_01.신월 관로토공_01.차집 토공_01.차집 토공_01-3.옥서오수신설  맨홀토공(OPEN-0.3)_01-02.맨홀토공(OPEN-0.3)C-LINE" xfId="1085" xr:uid="{00000000-0005-0000-0000-00003B040000}"/>
    <cellStyle name="_01.신월 관로토공_01.차집 토공_01.차집 토공_01-3.옥서오수신설  맨홀토공(OPEN-0.3)_01-02.맨홀토공(OPEN-0.3)C-LINE_02.구조물및추진,도달기지토공(D구간)" xfId="1086" xr:uid="{00000000-0005-0000-0000-00003C040000}"/>
    <cellStyle name="_01.신월 관로토공_01.차집 토공_01.차집 토공_01-3.옥서오수신설  맨홀토공(OPEN-0.3)_01-02.맨홀토공(OPEN-0.3)C-LINE_02.구조물토공(B-LINE)" xfId="1087" xr:uid="{00000000-0005-0000-0000-00003D040000}"/>
    <cellStyle name="_01.신월 관로토공_01.차집 토공_01.차집 토공_01-3.옥서오수신설  맨홀토공(OPEN-0.3)_01-02.맨홀토공(OPEN-0.3)D-LINE" xfId="1088" xr:uid="{00000000-0005-0000-0000-00003E040000}"/>
    <cellStyle name="_01.신월 관로토공_01.차집 토공_01.차집 토공_01-3.옥서오수신설  맨홀토공(OPEN-0.3)_01-02.맨홀토공(OPEN-0.3)D-LINE_02.구조물및추진,도달기지토공(D구간)" xfId="1089" xr:uid="{00000000-0005-0000-0000-00003F040000}"/>
    <cellStyle name="_01.신월 관로토공_01.차집 토공_01.차집 토공_01-3.옥서오수신설  맨홀토공(OPEN-0.3)_01-02.맨홀토공(OPEN-0.3)D-LINE_02.구조물토공(B-LINE)" xfId="1090" xr:uid="{00000000-0005-0000-0000-000040040000}"/>
    <cellStyle name="_01.신월 관로토공_01.차집 토공_01.차집 토공_01-3.옥서오수신설  맨홀토공(OPEN-0.3)_02.구조물및추진,도달기지토공(D구간)" xfId="1091" xr:uid="{00000000-0005-0000-0000-000041040000}"/>
    <cellStyle name="_01.신월 관로토공_01.차집 토공_01.차집 토공_01-3.옥서오수신설  맨홀토공(OPEN-0.3)_02.구조물토공(B-LINE)" xfId="1092" xr:uid="{00000000-0005-0000-0000-000042040000}"/>
    <cellStyle name="_01.신월 관로토공_01.차집 토공_01.차집 토공_02.구조물및추진,도달기지토공(D구간)" xfId="1093" xr:uid="{00000000-0005-0000-0000-000043040000}"/>
    <cellStyle name="_01.신월 관로토공_01.차집 토공_01.차집 토공_02.구조물토공(B-LINE)" xfId="1094" xr:uid="{00000000-0005-0000-0000-000044040000}"/>
    <cellStyle name="_01.신월 관로토공_01.차집 토공_01-02.맨홀토공(OPEN-0.3)D-LINE" xfId="1095" xr:uid="{00000000-0005-0000-0000-000045040000}"/>
    <cellStyle name="_01.신월 관로토공_01.차집 토공_01-02.맨홀토공(OPEN-0.3)D-LINE_01-02.맨홀토공(OPEN-0.3)C-LINE" xfId="1096" xr:uid="{00000000-0005-0000-0000-000046040000}"/>
    <cellStyle name="_01.신월 관로토공_01.차집 토공_01-02.맨홀토공(OPEN-0.3)D-LINE_01-02.맨홀토공(OPEN-0.3)C-LINE_02.구조물및추진,도달기지토공(D구간)" xfId="1097" xr:uid="{00000000-0005-0000-0000-000047040000}"/>
    <cellStyle name="_01.신월 관로토공_01.차집 토공_01-02.맨홀토공(OPEN-0.3)D-LINE_01-02.맨홀토공(OPEN-0.3)C-LINE_02.구조물토공(B-LINE)" xfId="1098" xr:uid="{00000000-0005-0000-0000-000048040000}"/>
    <cellStyle name="_01.신월 관로토공_01.차집 토공_01-02.맨홀토공(OPEN-0.3)D-LINE_01-02.맨홀토공(OPEN-0.3)D-LINE" xfId="1099" xr:uid="{00000000-0005-0000-0000-000049040000}"/>
    <cellStyle name="_01.신월 관로토공_01.차집 토공_01-02.맨홀토공(OPEN-0.3)D-LINE_01-02.맨홀토공(OPEN-0.3)D-LINE_02.구조물및추진,도달기지토공(D구간)" xfId="1100" xr:uid="{00000000-0005-0000-0000-00004A040000}"/>
    <cellStyle name="_01.신월 관로토공_01.차집 토공_01-02.맨홀토공(OPEN-0.3)D-LINE_01-02.맨홀토공(OPEN-0.3)D-LINE_02.구조물토공(B-LINE)" xfId="1101" xr:uid="{00000000-0005-0000-0000-00004B040000}"/>
    <cellStyle name="_01.신월 관로토공_01.차집 토공_01-02.맨홀토공(OPEN-0.3)D-LINE_02.구조물및추진,도달기지토공(D구간)" xfId="1102" xr:uid="{00000000-0005-0000-0000-00004C040000}"/>
    <cellStyle name="_01.신월 관로토공_01.차집 토공_01-02.맨홀토공(OPEN-0.3)D-LINE_02.구조물토공(B-LINE)" xfId="1103" xr:uid="{00000000-0005-0000-0000-00004D040000}"/>
    <cellStyle name="_01.신월 관로토공_01.차집 토공_01-3.옥구오수신설  맨홀토공(OPEN-0.3)" xfId="1104" xr:uid="{00000000-0005-0000-0000-00004E040000}"/>
    <cellStyle name="_01.신월 관로토공_01.차집 토공_01-3.옥구오수신설  맨홀토공(OPEN-0.3)_01-02.맨홀토공(OPEN-0.3)C-LINE" xfId="1105" xr:uid="{00000000-0005-0000-0000-00004F040000}"/>
    <cellStyle name="_01.신월 관로토공_01.차집 토공_01-3.옥구오수신설  맨홀토공(OPEN-0.3)_01-02.맨홀토공(OPEN-0.3)C-LINE_02.구조물및추진,도달기지토공(D구간)" xfId="1106" xr:uid="{00000000-0005-0000-0000-000050040000}"/>
    <cellStyle name="_01.신월 관로토공_01.차집 토공_01-3.옥구오수신설  맨홀토공(OPEN-0.3)_01-02.맨홀토공(OPEN-0.3)C-LINE_02.구조물토공(B-LINE)" xfId="1107" xr:uid="{00000000-0005-0000-0000-000051040000}"/>
    <cellStyle name="_01.신월 관로토공_01.차집 토공_01-3.옥구오수신설  맨홀토공(OPEN-0.3)_01-02.맨홀토공(OPEN-0.3)D-LINE" xfId="1108" xr:uid="{00000000-0005-0000-0000-000052040000}"/>
    <cellStyle name="_01.신월 관로토공_01.차집 토공_01-3.옥구오수신설  맨홀토공(OPEN-0.3)_01-02.맨홀토공(OPEN-0.3)D-LINE_02.구조물및추진,도달기지토공(D구간)" xfId="1109" xr:uid="{00000000-0005-0000-0000-000053040000}"/>
    <cellStyle name="_01.신월 관로토공_01.차집 토공_01-3.옥구오수신설  맨홀토공(OPEN-0.3)_01-02.맨홀토공(OPEN-0.3)D-LINE_02.구조물토공(B-LINE)" xfId="1110" xr:uid="{00000000-0005-0000-0000-000054040000}"/>
    <cellStyle name="_01.신월 관로토공_01.차집 토공_01-3.옥구오수신설  맨홀토공(OPEN-0.3)_02.구조물및추진,도달기지토공(D구간)" xfId="1111" xr:uid="{00000000-0005-0000-0000-000055040000}"/>
    <cellStyle name="_01.신월 관로토공_01.차집 토공_01-3.옥구오수신설  맨홀토공(OPEN-0.3)_02.구조물토공(B-LINE)" xfId="1112" xr:uid="{00000000-0005-0000-0000-000056040000}"/>
    <cellStyle name="_01.신월 관로토공_01.차집 토공_01-3.옥서오수신설  맨홀토공(OPEN-0.3)" xfId="1113" xr:uid="{00000000-0005-0000-0000-000057040000}"/>
    <cellStyle name="_01.신월 관로토공_01.차집 토공_01-3.옥서오수신설  맨홀토공(OPEN-0.3)_01-02.맨홀토공(OPEN-0.3)C-LINE" xfId="1114" xr:uid="{00000000-0005-0000-0000-000058040000}"/>
    <cellStyle name="_01.신월 관로토공_01.차집 토공_01-3.옥서오수신설  맨홀토공(OPEN-0.3)_01-02.맨홀토공(OPEN-0.3)C-LINE_02.구조물및추진,도달기지토공(D구간)" xfId="1115" xr:uid="{00000000-0005-0000-0000-000059040000}"/>
    <cellStyle name="_01.신월 관로토공_01.차집 토공_01-3.옥서오수신설  맨홀토공(OPEN-0.3)_01-02.맨홀토공(OPEN-0.3)C-LINE_02.구조물토공(B-LINE)" xfId="1116" xr:uid="{00000000-0005-0000-0000-00005A040000}"/>
    <cellStyle name="_01.신월 관로토공_01.차집 토공_01-3.옥서오수신설  맨홀토공(OPEN-0.3)_01-02.맨홀토공(OPEN-0.3)D-LINE" xfId="1117" xr:uid="{00000000-0005-0000-0000-00005B040000}"/>
    <cellStyle name="_01.신월 관로토공_01.차집 토공_01-3.옥서오수신설  맨홀토공(OPEN-0.3)_01-02.맨홀토공(OPEN-0.3)D-LINE_02.구조물및추진,도달기지토공(D구간)" xfId="1118" xr:uid="{00000000-0005-0000-0000-00005C040000}"/>
    <cellStyle name="_01.신월 관로토공_01.차집 토공_01-3.옥서오수신설  맨홀토공(OPEN-0.3)_01-02.맨홀토공(OPEN-0.3)D-LINE_02.구조물토공(B-LINE)" xfId="1119" xr:uid="{00000000-0005-0000-0000-00005D040000}"/>
    <cellStyle name="_01.신월 관로토공_01.차집 토공_01-3.옥서오수신설  맨홀토공(OPEN-0.3)_02.구조물및추진,도달기지토공(D구간)" xfId="1120" xr:uid="{00000000-0005-0000-0000-00005E040000}"/>
    <cellStyle name="_01.신월 관로토공_01.차집 토공_01-3.옥서오수신설  맨홀토공(OPEN-0.3)_02.구조물토공(B-LINE)" xfId="1121" xr:uid="{00000000-0005-0000-0000-00005F040000}"/>
    <cellStyle name="_01.신월 관로토공_01.차집 토공_02.구조물및추진,도달기지토공(D구간)" xfId="1122" xr:uid="{00000000-0005-0000-0000-000060040000}"/>
    <cellStyle name="_01.신월 관로토공_01.차집 토공_02.구조물토공(B-LINE)" xfId="1123" xr:uid="{00000000-0005-0000-0000-000061040000}"/>
    <cellStyle name="_01.신월 관로토공_01.차집 토공2" xfId="1124" xr:uid="{00000000-0005-0000-0000-000062040000}"/>
    <cellStyle name="_01.신월 관로토공_01.차집 토공2_01-02.맨홀토공(OPEN-0.3)D-LINE" xfId="1125" xr:uid="{00000000-0005-0000-0000-000063040000}"/>
    <cellStyle name="_01.신월 관로토공_01.차집 토공2_01-02.맨홀토공(OPEN-0.3)D-LINE_01-02.맨홀토공(OPEN-0.3)C-LINE" xfId="1126" xr:uid="{00000000-0005-0000-0000-000064040000}"/>
    <cellStyle name="_01.신월 관로토공_01.차집 토공2_01-02.맨홀토공(OPEN-0.3)D-LINE_01-02.맨홀토공(OPEN-0.3)C-LINE_02.구조물및추진,도달기지토공(D구간)" xfId="1127" xr:uid="{00000000-0005-0000-0000-000065040000}"/>
    <cellStyle name="_01.신월 관로토공_01.차집 토공2_01-02.맨홀토공(OPEN-0.3)D-LINE_01-02.맨홀토공(OPEN-0.3)C-LINE_02.구조물토공(B-LINE)" xfId="1128" xr:uid="{00000000-0005-0000-0000-000066040000}"/>
    <cellStyle name="_01.신월 관로토공_01.차집 토공2_01-02.맨홀토공(OPEN-0.3)D-LINE_01-02.맨홀토공(OPEN-0.3)D-LINE" xfId="1129" xr:uid="{00000000-0005-0000-0000-000067040000}"/>
    <cellStyle name="_01.신월 관로토공_01.차집 토공2_01-02.맨홀토공(OPEN-0.3)D-LINE_01-02.맨홀토공(OPEN-0.3)D-LINE_02.구조물및추진,도달기지토공(D구간)" xfId="1130" xr:uid="{00000000-0005-0000-0000-000068040000}"/>
    <cellStyle name="_01.신월 관로토공_01.차집 토공2_01-02.맨홀토공(OPEN-0.3)D-LINE_01-02.맨홀토공(OPEN-0.3)D-LINE_02.구조물토공(B-LINE)" xfId="1131" xr:uid="{00000000-0005-0000-0000-000069040000}"/>
    <cellStyle name="_01.신월 관로토공_01.차집 토공2_01-02.맨홀토공(OPEN-0.3)D-LINE_02.구조물및추진,도달기지토공(D구간)" xfId="1132" xr:uid="{00000000-0005-0000-0000-00006A040000}"/>
    <cellStyle name="_01.신월 관로토공_01.차집 토공2_01-02.맨홀토공(OPEN-0.3)D-LINE_02.구조물토공(B-LINE)" xfId="1133" xr:uid="{00000000-0005-0000-0000-00006B040000}"/>
    <cellStyle name="_01.신월 관로토공_01.차집 토공2_01-3.옥구오수신설  맨홀토공(OPEN-0.3)" xfId="1134" xr:uid="{00000000-0005-0000-0000-00006C040000}"/>
    <cellStyle name="_01.신월 관로토공_01.차집 토공2_01-3.옥구오수신설  맨홀토공(OPEN-0.3)_01-02.맨홀토공(OPEN-0.3)C-LINE" xfId="1135" xr:uid="{00000000-0005-0000-0000-00006D040000}"/>
    <cellStyle name="_01.신월 관로토공_01.차집 토공2_01-3.옥구오수신설  맨홀토공(OPEN-0.3)_01-02.맨홀토공(OPEN-0.3)C-LINE_02.구조물및추진,도달기지토공(D구간)" xfId="1136" xr:uid="{00000000-0005-0000-0000-00006E040000}"/>
    <cellStyle name="_01.신월 관로토공_01.차집 토공2_01-3.옥구오수신설  맨홀토공(OPEN-0.3)_01-02.맨홀토공(OPEN-0.3)C-LINE_02.구조물토공(B-LINE)" xfId="1137" xr:uid="{00000000-0005-0000-0000-00006F040000}"/>
    <cellStyle name="_01.신월 관로토공_01.차집 토공2_01-3.옥구오수신설  맨홀토공(OPEN-0.3)_01-02.맨홀토공(OPEN-0.3)D-LINE" xfId="1138" xr:uid="{00000000-0005-0000-0000-000070040000}"/>
    <cellStyle name="_01.신월 관로토공_01.차집 토공2_01-3.옥구오수신설  맨홀토공(OPEN-0.3)_01-02.맨홀토공(OPEN-0.3)D-LINE_02.구조물및추진,도달기지토공(D구간)" xfId="1139" xr:uid="{00000000-0005-0000-0000-000071040000}"/>
    <cellStyle name="_01.신월 관로토공_01.차집 토공2_01-3.옥구오수신설  맨홀토공(OPEN-0.3)_01-02.맨홀토공(OPEN-0.3)D-LINE_02.구조물토공(B-LINE)" xfId="1140" xr:uid="{00000000-0005-0000-0000-000072040000}"/>
    <cellStyle name="_01.신월 관로토공_01.차집 토공2_01-3.옥구오수신설  맨홀토공(OPEN-0.3)_02.구조물및추진,도달기지토공(D구간)" xfId="1141" xr:uid="{00000000-0005-0000-0000-000073040000}"/>
    <cellStyle name="_01.신월 관로토공_01.차집 토공2_01-3.옥구오수신설  맨홀토공(OPEN-0.3)_02.구조물토공(B-LINE)" xfId="1142" xr:uid="{00000000-0005-0000-0000-000074040000}"/>
    <cellStyle name="_01.신월 관로토공_01.차집 토공2_01-3.옥서오수신설  맨홀토공(OPEN-0.3)" xfId="1143" xr:uid="{00000000-0005-0000-0000-000075040000}"/>
    <cellStyle name="_01.신월 관로토공_01.차집 토공2_01-3.옥서오수신설  맨홀토공(OPEN-0.3)_01-02.맨홀토공(OPEN-0.3)C-LINE" xfId="1144" xr:uid="{00000000-0005-0000-0000-000076040000}"/>
    <cellStyle name="_01.신월 관로토공_01.차집 토공2_01-3.옥서오수신설  맨홀토공(OPEN-0.3)_01-02.맨홀토공(OPEN-0.3)C-LINE_02.구조물및추진,도달기지토공(D구간)" xfId="1145" xr:uid="{00000000-0005-0000-0000-000077040000}"/>
    <cellStyle name="_01.신월 관로토공_01.차집 토공2_01-3.옥서오수신설  맨홀토공(OPEN-0.3)_01-02.맨홀토공(OPEN-0.3)C-LINE_02.구조물토공(B-LINE)" xfId="1146" xr:uid="{00000000-0005-0000-0000-000078040000}"/>
    <cellStyle name="_01.신월 관로토공_01.차집 토공2_01-3.옥서오수신설  맨홀토공(OPEN-0.3)_01-02.맨홀토공(OPEN-0.3)D-LINE" xfId="1147" xr:uid="{00000000-0005-0000-0000-000079040000}"/>
    <cellStyle name="_01.신월 관로토공_01.차집 토공2_01-3.옥서오수신설  맨홀토공(OPEN-0.3)_01-02.맨홀토공(OPEN-0.3)D-LINE_02.구조물및추진,도달기지토공(D구간)" xfId="1148" xr:uid="{00000000-0005-0000-0000-00007A040000}"/>
    <cellStyle name="_01.신월 관로토공_01.차집 토공2_01-3.옥서오수신설  맨홀토공(OPEN-0.3)_01-02.맨홀토공(OPEN-0.3)D-LINE_02.구조물토공(B-LINE)" xfId="1149" xr:uid="{00000000-0005-0000-0000-00007B040000}"/>
    <cellStyle name="_01.신월 관로토공_01.차집 토공2_01-3.옥서오수신설  맨홀토공(OPEN-0.3)_02.구조물및추진,도달기지토공(D구간)" xfId="1150" xr:uid="{00000000-0005-0000-0000-00007C040000}"/>
    <cellStyle name="_01.신월 관로토공_01.차집 토공2_01-3.옥서오수신설  맨홀토공(OPEN-0.3)_02.구조물토공(B-LINE)" xfId="1151" xr:uid="{00000000-0005-0000-0000-00007D040000}"/>
    <cellStyle name="_01.신월 관로토공_01.차집 토공2_02.구조물및추진,도달기지토공(D구간)" xfId="1152" xr:uid="{00000000-0005-0000-0000-00007E040000}"/>
    <cellStyle name="_01.신월 관로토공_01.차집 토공2_02.구조물토공(B-LINE)" xfId="1153" xr:uid="{00000000-0005-0000-0000-00007F040000}"/>
    <cellStyle name="_01.신월 관로토공_01.토공(오수)" xfId="1154" xr:uid="{00000000-0005-0000-0000-000080040000}"/>
    <cellStyle name="_01.신월 관로토공_01.토공(오수)_01.여천오수 토공" xfId="1155" xr:uid="{00000000-0005-0000-0000-000081040000}"/>
    <cellStyle name="_01.신월 관로토공_01.토공(오수)_01.여천오수 토공_01-02.맨홀토공(OPEN-0.3)D-LINE" xfId="1156" xr:uid="{00000000-0005-0000-0000-000082040000}"/>
    <cellStyle name="_01.신월 관로토공_01.토공(오수)_01.여천오수 토공_01-02.맨홀토공(OPEN-0.3)D-LINE_01-02.맨홀토공(OPEN-0.3)C-LINE" xfId="1157" xr:uid="{00000000-0005-0000-0000-000083040000}"/>
    <cellStyle name="_01.신월 관로토공_01.토공(오수)_01.여천오수 토공_01-02.맨홀토공(OPEN-0.3)D-LINE_01-02.맨홀토공(OPEN-0.3)C-LINE_02.구조물및추진,도달기지토공(D구간)" xfId="1158" xr:uid="{00000000-0005-0000-0000-000084040000}"/>
    <cellStyle name="_01.신월 관로토공_01.토공(오수)_01.여천오수 토공_01-02.맨홀토공(OPEN-0.3)D-LINE_01-02.맨홀토공(OPEN-0.3)C-LINE_02.구조물토공(B-LINE)" xfId="1159" xr:uid="{00000000-0005-0000-0000-000085040000}"/>
    <cellStyle name="_01.신월 관로토공_01.토공(오수)_01.여천오수 토공_01-02.맨홀토공(OPEN-0.3)D-LINE_01-02.맨홀토공(OPEN-0.3)D-LINE" xfId="1160" xr:uid="{00000000-0005-0000-0000-000086040000}"/>
    <cellStyle name="_01.신월 관로토공_01.토공(오수)_01.여천오수 토공_01-02.맨홀토공(OPEN-0.3)D-LINE_01-02.맨홀토공(OPEN-0.3)D-LINE_02.구조물및추진,도달기지토공(D구간)" xfId="1161" xr:uid="{00000000-0005-0000-0000-000087040000}"/>
    <cellStyle name="_01.신월 관로토공_01.토공(오수)_01.여천오수 토공_01-02.맨홀토공(OPEN-0.3)D-LINE_01-02.맨홀토공(OPEN-0.3)D-LINE_02.구조물토공(B-LINE)" xfId="1162" xr:uid="{00000000-0005-0000-0000-000088040000}"/>
    <cellStyle name="_01.신월 관로토공_01.토공(오수)_01.여천오수 토공_01-02.맨홀토공(OPEN-0.3)D-LINE_02.구조물및추진,도달기지토공(D구간)" xfId="1163" xr:uid="{00000000-0005-0000-0000-000089040000}"/>
    <cellStyle name="_01.신월 관로토공_01.토공(오수)_01.여천오수 토공_01-02.맨홀토공(OPEN-0.3)D-LINE_02.구조물토공(B-LINE)" xfId="1164" xr:uid="{00000000-0005-0000-0000-00008A040000}"/>
    <cellStyle name="_01.신월 관로토공_01.토공(오수)_01.여천오수 토공_01-3.옥구오수신설  맨홀토공(OPEN-0.3)" xfId="1165" xr:uid="{00000000-0005-0000-0000-00008B040000}"/>
    <cellStyle name="_01.신월 관로토공_01.토공(오수)_01.여천오수 토공_01-3.옥구오수신설  맨홀토공(OPEN-0.3)_01-02.맨홀토공(OPEN-0.3)C-LINE" xfId="1166" xr:uid="{00000000-0005-0000-0000-00008C040000}"/>
    <cellStyle name="_01.신월 관로토공_01.토공(오수)_01.여천오수 토공_01-3.옥구오수신설  맨홀토공(OPEN-0.3)_01-02.맨홀토공(OPEN-0.3)C-LINE_02.구조물및추진,도달기지토공(D구간)" xfId="1167" xr:uid="{00000000-0005-0000-0000-00008D040000}"/>
    <cellStyle name="_01.신월 관로토공_01.토공(오수)_01.여천오수 토공_01-3.옥구오수신설  맨홀토공(OPEN-0.3)_01-02.맨홀토공(OPEN-0.3)C-LINE_02.구조물토공(B-LINE)" xfId="1168" xr:uid="{00000000-0005-0000-0000-00008E040000}"/>
    <cellStyle name="_01.신월 관로토공_01.토공(오수)_01.여천오수 토공_01-3.옥구오수신설  맨홀토공(OPEN-0.3)_01-02.맨홀토공(OPEN-0.3)D-LINE" xfId="1169" xr:uid="{00000000-0005-0000-0000-00008F040000}"/>
    <cellStyle name="_01.신월 관로토공_01.토공(오수)_01.여천오수 토공_01-3.옥구오수신설  맨홀토공(OPEN-0.3)_01-02.맨홀토공(OPEN-0.3)D-LINE_02.구조물및추진,도달기지토공(D구간)" xfId="1170" xr:uid="{00000000-0005-0000-0000-000090040000}"/>
    <cellStyle name="_01.신월 관로토공_01.토공(오수)_01.여천오수 토공_01-3.옥구오수신설  맨홀토공(OPEN-0.3)_01-02.맨홀토공(OPEN-0.3)D-LINE_02.구조물토공(B-LINE)" xfId="1171" xr:uid="{00000000-0005-0000-0000-000091040000}"/>
    <cellStyle name="_01.신월 관로토공_01.토공(오수)_01.여천오수 토공_01-3.옥구오수신설  맨홀토공(OPEN-0.3)_02.구조물및추진,도달기지토공(D구간)" xfId="1172" xr:uid="{00000000-0005-0000-0000-000092040000}"/>
    <cellStyle name="_01.신월 관로토공_01.토공(오수)_01.여천오수 토공_01-3.옥구오수신설  맨홀토공(OPEN-0.3)_02.구조물토공(B-LINE)" xfId="1173" xr:uid="{00000000-0005-0000-0000-000093040000}"/>
    <cellStyle name="_01.신월 관로토공_01.토공(오수)_01.여천오수 토공_01-3.옥서오수신설  맨홀토공(OPEN-0.3)" xfId="1174" xr:uid="{00000000-0005-0000-0000-000094040000}"/>
    <cellStyle name="_01.신월 관로토공_01.토공(오수)_01.여천오수 토공_01-3.옥서오수신설  맨홀토공(OPEN-0.3)_01-02.맨홀토공(OPEN-0.3)C-LINE" xfId="1175" xr:uid="{00000000-0005-0000-0000-000095040000}"/>
    <cellStyle name="_01.신월 관로토공_01.토공(오수)_01.여천오수 토공_01-3.옥서오수신설  맨홀토공(OPEN-0.3)_01-02.맨홀토공(OPEN-0.3)C-LINE_02.구조물및추진,도달기지토공(D구간)" xfId="1176" xr:uid="{00000000-0005-0000-0000-000096040000}"/>
    <cellStyle name="_01.신월 관로토공_01.토공(오수)_01.여천오수 토공_01-3.옥서오수신설  맨홀토공(OPEN-0.3)_01-02.맨홀토공(OPEN-0.3)C-LINE_02.구조물토공(B-LINE)" xfId="1177" xr:uid="{00000000-0005-0000-0000-000097040000}"/>
    <cellStyle name="_01.신월 관로토공_01.토공(오수)_01.여천오수 토공_01-3.옥서오수신설  맨홀토공(OPEN-0.3)_01-02.맨홀토공(OPEN-0.3)D-LINE" xfId="1178" xr:uid="{00000000-0005-0000-0000-000098040000}"/>
    <cellStyle name="_01.신월 관로토공_01.토공(오수)_01.여천오수 토공_01-3.옥서오수신설  맨홀토공(OPEN-0.3)_01-02.맨홀토공(OPEN-0.3)D-LINE_02.구조물및추진,도달기지토공(D구간)" xfId="1179" xr:uid="{00000000-0005-0000-0000-000099040000}"/>
    <cellStyle name="_01.신월 관로토공_01.토공(오수)_01.여천오수 토공_01-3.옥서오수신설  맨홀토공(OPEN-0.3)_01-02.맨홀토공(OPEN-0.3)D-LINE_02.구조물토공(B-LINE)" xfId="1180" xr:uid="{00000000-0005-0000-0000-00009A040000}"/>
    <cellStyle name="_01.신월 관로토공_01.토공(오수)_01.여천오수 토공_01-3.옥서오수신설  맨홀토공(OPEN-0.3)_02.구조물및추진,도달기지토공(D구간)" xfId="1181" xr:uid="{00000000-0005-0000-0000-00009B040000}"/>
    <cellStyle name="_01.신월 관로토공_01.토공(오수)_01.여천오수 토공_01-3.옥서오수신설  맨홀토공(OPEN-0.3)_02.구조물토공(B-LINE)" xfId="1182" xr:uid="{00000000-0005-0000-0000-00009C040000}"/>
    <cellStyle name="_01.신월 관로토공_01.토공(오수)_01.여천오수 토공_02.구조물및추진,도달기지토공(D구간)" xfId="1183" xr:uid="{00000000-0005-0000-0000-00009D040000}"/>
    <cellStyle name="_01.신월 관로토공_01.토공(오수)_01.여천오수 토공_02.구조물토공(B-LINE)" xfId="1184" xr:uid="{00000000-0005-0000-0000-00009E040000}"/>
    <cellStyle name="_01.신월 관로토공_01.토공(오수)_01.차집 토공2" xfId="1185" xr:uid="{00000000-0005-0000-0000-00009F040000}"/>
    <cellStyle name="_01.신월 관로토공_01.토공(오수)_01.차집 토공2_01-02.맨홀토공(OPEN-0.3)D-LINE" xfId="1186" xr:uid="{00000000-0005-0000-0000-0000A0040000}"/>
    <cellStyle name="_01.신월 관로토공_01.토공(오수)_01.차집 토공2_01-02.맨홀토공(OPEN-0.3)D-LINE_01-02.맨홀토공(OPEN-0.3)C-LINE" xfId="1187" xr:uid="{00000000-0005-0000-0000-0000A1040000}"/>
    <cellStyle name="_01.신월 관로토공_01.토공(오수)_01.차집 토공2_01-02.맨홀토공(OPEN-0.3)D-LINE_01-02.맨홀토공(OPEN-0.3)C-LINE_02.구조물및추진,도달기지토공(D구간)" xfId="1188" xr:uid="{00000000-0005-0000-0000-0000A2040000}"/>
    <cellStyle name="_01.신월 관로토공_01.토공(오수)_01.차집 토공2_01-02.맨홀토공(OPEN-0.3)D-LINE_01-02.맨홀토공(OPEN-0.3)C-LINE_02.구조물토공(B-LINE)" xfId="1189" xr:uid="{00000000-0005-0000-0000-0000A3040000}"/>
    <cellStyle name="_01.신월 관로토공_01.토공(오수)_01.차집 토공2_01-02.맨홀토공(OPEN-0.3)D-LINE_01-02.맨홀토공(OPEN-0.3)D-LINE" xfId="1190" xr:uid="{00000000-0005-0000-0000-0000A4040000}"/>
    <cellStyle name="_01.신월 관로토공_01.토공(오수)_01.차집 토공2_01-02.맨홀토공(OPEN-0.3)D-LINE_01-02.맨홀토공(OPEN-0.3)D-LINE_02.구조물및추진,도달기지토공(D구간)" xfId="1191" xr:uid="{00000000-0005-0000-0000-0000A5040000}"/>
    <cellStyle name="_01.신월 관로토공_01.토공(오수)_01.차집 토공2_01-02.맨홀토공(OPEN-0.3)D-LINE_01-02.맨홀토공(OPEN-0.3)D-LINE_02.구조물토공(B-LINE)" xfId="1192" xr:uid="{00000000-0005-0000-0000-0000A6040000}"/>
    <cellStyle name="_01.신월 관로토공_01.토공(오수)_01.차집 토공2_01-02.맨홀토공(OPEN-0.3)D-LINE_02.구조물및추진,도달기지토공(D구간)" xfId="1193" xr:uid="{00000000-0005-0000-0000-0000A7040000}"/>
    <cellStyle name="_01.신월 관로토공_01.토공(오수)_01.차집 토공2_01-02.맨홀토공(OPEN-0.3)D-LINE_02.구조물토공(B-LINE)" xfId="1194" xr:uid="{00000000-0005-0000-0000-0000A8040000}"/>
    <cellStyle name="_01.신월 관로토공_01.토공(오수)_01.차집 토공2_01-3.옥구오수신설  맨홀토공(OPEN-0.3)" xfId="1195" xr:uid="{00000000-0005-0000-0000-0000A9040000}"/>
    <cellStyle name="_01.신월 관로토공_01.토공(오수)_01.차집 토공2_01-3.옥구오수신설  맨홀토공(OPEN-0.3)_01-02.맨홀토공(OPEN-0.3)C-LINE" xfId="1196" xr:uid="{00000000-0005-0000-0000-0000AA040000}"/>
    <cellStyle name="_01.신월 관로토공_01.토공(오수)_01.차집 토공2_01-3.옥구오수신설  맨홀토공(OPEN-0.3)_01-02.맨홀토공(OPEN-0.3)C-LINE_02.구조물및추진,도달기지토공(D구간)" xfId="1197" xr:uid="{00000000-0005-0000-0000-0000AB040000}"/>
    <cellStyle name="_01.신월 관로토공_01.토공(오수)_01.차집 토공2_01-3.옥구오수신설  맨홀토공(OPEN-0.3)_01-02.맨홀토공(OPEN-0.3)C-LINE_02.구조물토공(B-LINE)" xfId="1198" xr:uid="{00000000-0005-0000-0000-0000AC040000}"/>
    <cellStyle name="_01.신월 관로토공_01.토공(오수)_01.차집 토공2_01-3.옥구오수신설  맨홀토공(OPEN-0.3)_01-02.맨홀토공(OPEN-0.3)D-LINE" xfId="1199" xr:uid="{00000000-0005-0000-0000-0000AD040000}"/>
    <cellStyle name="_01.신월 관로토공_01.토공(오수)_01.차집 토공2_01-3.옥구오수신설  맨홀토공(OPEN-0.3)_01-02.맨홀토공(OPEN-0.3)D-LINE_02.구조물및추진,도달기지토공(D구간)" xfId="1200" xr:uid="{00000000-0005-0000-0000-0000AE040000}"/>
    <cellStyle name="_01.신월 관로토공_01.토공(오수)_01.차집 토공2_01-3.옥구오수신설  맨홀토공(OPEN-0.3)_01-02.맨홀토공(OPEN-0.3)D-LINE_02.구조물토공(B-LINE)" xfId="1201" xr:uid="{00000000-0005-0000-0000-0000AF040000}"/>
    <cellStyle name="_01.신월 관로토공_01.토공(오수)_01.차집 토공2_01-3.옥구오수신설  맨홀토공(OPEN-0.3)_02.구조물및추진,도달기지토공(D구간)" xfId="1202" xr:uid="{00000000-0005-0000-0000-0000B0040000}"/>
    <cellStyle name="_01.신월 관로토공_01.토공(오수)_01.차집 토공2_01-3.옥구오수신설  맨홀토공(OPEN-0.3)_02.구조물토공(B-LINE)" xfId="1203" xr:uid="{00000000-0005-0000-0000-0000B1040000}"/>
    <cellStyle name="_01.신월 관로토공_01.토공(오수)_01.차집 토공2_01-3.옥서오수신설  맨홀토공(OPEN-0.3)" xfId="1204" xr:uid="{00000000-0005-0000-0000-0000B2040000}"/>
    <cellStyle name="_01.신월 관로토공_01.토공(오수)_01.차집 토공2_01-3.옥서오수신설  맨홀토공(OPEN-0.3)_01-02.맨홀토공(OPEN-0.3)C-LINE" xfId="1205" xr:uid="{00000000-0005-0000-0000-0000B3040000}"/>
    <cellStyle name="_01.신월 관로토공_01.토공(오수)_01.차집 토공2_01-3.옥서오수신설  맨홀토공(OPEN-0.3)_01-02.맨홀토공(OPEN-0.3)C-LINE_02.구조물및추진,도달기지토공(D구간)" xfId="1206" xr:uid="{00000000-0005-0000-0000-0000B4040000}"/>
    <cellStyle name="_01.신월 관로토공_01.토공(오수)_01.차집 토공2_01-3.옥서오수신설  맨홀토공(OPEN-0.3)_01-02.맨홀토공(OPEN-0.3)C-LINE_02.구조물토공(B-LINE)" xfId="1207" xr:uid="{00000000-0005-0000-0000-0000B5040000}"/>
    <cellStyle name="_01.신월 관로토공_01.토공(오수)_01.차집 토공2_01-3.옥서오수신설  맨홀토공(OPEN-0.3)_01-02.맨홀토공(OPEN-0.3)D-LINE" xfId="1208" xr:uid="{00000000-0005-0000-0000-0000B6040000}"/>
    <cellStyle name="_01.신월 관로토공_01.토공(오수)_01.차집 토공2_01-3.옥서오수신설  맨홀토공(OPEN-0.3)_01-02.맨홀토공(OPEN-0.3)D-LINE_02.구조물및추진,도달기지토공(D구간)" xfId="1209" xr:uid="{00000000-0005-0000-0000-0000B7040000}"/>
    <cellStyle name="_01.신월 관로토공_01.토공(오수)_01.차집 토공2_01-3.옥서오수신설  맨홀토공(OPEN-0.3)_01-02.맨홀토공(OPEN-0.3)D-LINE_02.구조물토공(B-LINE)" xfId="1210" xr:uid="{00000000-0005-0000-0000-0000B8040000}"/>
    <cellStyle name="_01.신월 관로토공_01.토공(오수)_01.차집 토공2_01-3.옥서오수신설  맨홀토공(OPEN-0.3)_02.구조물및추진,도달기지토공(D구간)" xfId="1211" xr:uid="{00000000-0005-0000-0000-0000B9040000}"/>
    <cellStyle name="_01.신월 관로토공_01.토공(오수)_01.차집 토공2_01-3.옥서오수신설  맨홀토공(OPEN-0.3)_02.구조물토공(B-LINE)" xfId="1212" xr:uid="{00000000-0005-0000-0000-0000BA040000}"/>
    <cellStyle name="_01.신월 관로토공_01.토공(오수)_01.차집 토공2_02.구조물및추진,도달기지토공(D구간)" xfId="1213" xr:uid="{00000000-0005-0000-0000-0000BB040000}"/>
    <cellStyle name="_01.신월 관로토공_01.토공(오수)_01.차집 토공2_02.구조물토공(B-LINE)" xfId="1214" xr:uid="{00000000-0005-0000-0000-0000BC040000}"/>
    <cellStyle name="_01.신월 관로토공_01.토공(오수)_01.토공" xfId="1215" xr:uid="{00000000-0005-0000-0000-0000BD040000}"/>
    <cellStyle name="_01.신월 관로토공_01.토공(오수)_01.토공_01-02.맨홀토공(OPEN-0.3)D-LINE" xfId="1216" xr:uid="{00000000-0005-0000-0000-0000BE040000}"/>
    <cellStyle name="_01.신월 관로토공_01.토공(오수)_01.토공_01-02.맨홀토공(OPEN-0.3)D-LINE_01-02.맨홀토공(OPEN-0.3)C-LINE" xfId="1217" xr:uid="{00000000-0005-0000-0000-0000BF040000}"/>
    <cellStyle name="_01.신월 관로토공_01.토공(오수)_01.토공_01-02.맨홀토공(OPEN-0.3)D-LINE_01-02.맨홀토공(OPEN-0.3)C-LINE_02.구조물및추진,도달기지토공(D구간)" xfId="1218" xr:uid="{00000000-0005-0000-0000-0000C0040000}"/>
    <cellStyle name="_01.신월 관로토공_01.토공(오수)_01.토공_01-02.맨홀토공(OPEN-0.3)D-LINE_01-02.맨홀토공(OPEN-0.3)C-LINE_02.구조물토공(B-LINE)" xfId="1219" xr:uid="{00000000-0005-0000-0000-0000C1040000}"/>
    <cellStyle name="_01.신월 관로토공_01.토공(오수)_01.토공_01-02.맨홀토공(OPEN-0.3)D-LINE_01-02.맨홀토공(OPEN-0.3)D-LINE" xfId="1220" xr:uid="{00000000-0005-0000-0000-0000C2040000}"/>
    <cellStyle name="_01.신월 관로토공_01.토공(오수)_01.토공_01-02.맨홀토공(OPEN-0.3)D-LINE_01-02.맨홀토공(OPEN-0.3)D-LINE_02.구조물및추진,도달기지토공(D구간)" xfId="1221" xr:uid="{00000000-0005-0000-0000-0000C3040000}"/>
    <cellStyle name="_01.신월 관로토공_01.토공(오수)_01.토공_01-02.맨홀토공(OPEN-0.3)D-LINE_01-02.맨홀토공(OPEN-0.3)D-LINE_02.구조물토공(B-LINE)" xfId="1222" xr:uid="{00000000-0005-0000-0000-0000C4040000}"/>
    <cellStyle name="_01.신월 관로토공_01.토공(오수)_01.토공_01-02.맨홀토공(OPEN-0.3)D-LINE_02.구조물및추진,도달기지토공(D구간)" xfId="1223" xr:uid="{00000000-0005-0000-0000-0000C5040000}"/>
    <cellStyle name="_01.신월 관로토공_01.토공(오수)_01.토공_01-02.맨홀토공(OPEN-0.3)D-LINE_02.구조물토공(B-LINE)" xfId="1224" xr:uid="{00000000-0005-0000-0000-0000C6040000}"/>
    <cellStyle name="_01.신월 관로토공_01.토공(오수)_01.토공_01-3.옥구오수신설  맨홀토공(OPEN-0.3)" xfId="1225" xr:uid="{00000000-0005-0000-0000-0000C7040000}"/>
    <cellStyle name="_01.신월 관로토공_01.토공(오수)_01.토공_01-3.옥구오수신설  맨홀토공(OPEN-0.3)_01-02.맨홀토공(OPEN-0.3)C-LINE" xfId="1226" xr:uid="{00000000-0005-0000-0000-0000C8040000}"/>
    <cellStyle name="_01.신월 관로토공_01.토공(오수)_01.토공_01-3.옥구오수신설  맨홀토공(OPEN-0.3)_01-02.맨홀토공(OPEN-0.3)C-LINE_02.구조물및추진,도달기지토공(D구간)" xfId="1227" xr:uid="{00000000-0005-0000-0000-0000C9040000}"/>
    <cellStyle name="_01.신월 관로토공_01.토공(오수)_01.토공_01-3.옥구오수신설  맨홀토공(OPEN-0.3)_01-02.맨홀토공(OPEN-0.3)C-LINE_02.구조물토공(B-LINE)" xfId="1228" xr:uid="{00000000-0005-0000-0000-0000CA040000}"/>
    <cellStyle name="_01.신월 관로토공_01.토공(오수)_01.토공_01-3.옥구오수신설  맨홀토공(OPEN-0.3)_01-02.맨홀토공(OPEN-0.3)D-LINE" xfId="1229" xr:uid="{00000000-0005-0000-0000-0000CB040000}"/>
    <cellStyle name="_01.신월 관로토공_01.토공(오수)_01.토공_01-3.옥구오수신설  맨홀토공(OPEN-0.3)_01-02.맨홀토공(OPEN-0.3)D-LINE_02.구조물및추진,도달기지토공(D구간)" xfId="1230" xr:uid="{00000000-0005-0000-0000-0000CC040000}"/>
    <cellStyle name="_01.신월 관로토공_01.토공(오수)_01.토공_01-3.옥구오수신설  맨홀토공(OPEN-0.3)_01-02.맨홀토공(OPEN-0.3)D-LINE_02.구조물토공(B-LINE)" xfId="1231" xr:uid="{00000000-0005-0000-0000-0000CD040000}"/>
    <cellStyle name="_01.신월 관로토공_01.토공(오수)_01.토공_01-3.옥구오수신설  맨홀토공(OPEN-0.3)_02.구조물및추진,도달기지토공(D구간)" xfId="1232" xr:uid="{00000000-0005-0000-0000-0000CE040000}"/>
    <cellStyle name="_01.신월 관로토공_01.토공(오수)_01.토공_01-3.옥구오수신설  맨홀토공(OPEN-0.3)_02.구조물토공(B-LINE)" xfId="1233" xr:uid="{00000000-0005-0000-0000-0000CF040000}"/>
    <cellStyle name="_01.신월 관로토공_01.토공(오수)_01.토공_01-3.옥서오수신설  맨홀토공(OPEN-0.3)" xfId="1234" xr:uid="{00000000-0005-0000-0000-0000D0040000}"/>
    <cellStyle name="_01.신월 관로토공_01.토공(오수)_01.토공_01-3.옥서오수신설  맨홀토공(OPEN-0.3)_01-02.맨홀토공(OPEN-0.3)C-LINE" xfId="1235" xr:uid="{00000000-0005-0000-0000-0000D1040000}"/>
    <cellStyle name="_01.신월 관로토공_01.토공(오수)_01.토공_01-3.옥서오수신설  맨홀토공(OPEN-0.3)_01-02.맨홀토공(OPEN-0.3)C-LINE_02.구조물및추진,도달기지토공(D구간)" xfId="1236" xr:uid="{00000000-0005-0000-0000-0000D2040000}"/>
    <cellStyle name="_01.신월 관로토공_01.토공(오수)_01.토공_01-3.옥서오수신설  맨홀토공(OPEN-0.3)_01-02.맨홀토공(OPEN-0.3)C-LINE_02.구조물토공(B-LINE)" xfId="1237" xr:uid="{00000000-0005-0000-0000-0000D3040000}"/>
    <cellStyle name="_01.신월 관로토공_01.토공(오수)_01.토공_01-3.옥서오수신설  맨홀토공(OPEN-0.3)_01-02.맨홀토공(OPEN-0.3)D-LINE" xfId="1238" xr:uid="{00000000-0005-0000-0000-0000D4040000}"/>
    <cellStyle name="_01.신월 관로토공_01.토공(오수)_01.토공_01-3.옥서오수신설  맨홀토공(OPEN-0.3)_01-02.맨홀토공(OPEN-0.3)D-LINE_02.구조물및추진,도달기지토공(D구간)" xfId="1239" xr:uid="{00000000-0005-0000-0000-0000D5040000}"/>
    <cellStyle name="_01.신월 관로토공_01.토공(오수)_01.토공_01-3.옥서오수신설  맨홀토공(OPEN-0.3)_01-02.맨홀토공(OPEN-0.3)D-LINE_02.구조물토공(B-LINE)" xfId="1240" xr:uid="{00000000-0005-0000-0000-0000D6040000}"/>
    <cellStyle name="_01.신월 관로토공_01.토공(오수)_01.토공_01-3.옥서오수신설  맨홀토공(OPEN-0.3)_02.구조물및추진,도달기지토공(D구간)" xfId="1241" xr:uid="{00000000-0005-0000-0000-0000D7040000}"/>
    <cellStyle name="_01.신월 관로토공_01.토공(오수)_01.토공_01-3.옥서오수신설  맨홀토공(OPEN-0.3)_02.구조물토공(B-LINE)" xfId="1242" xr:uid="{00000000-0005-0000-0000-0000D8040000}"/>
    <cellStyle name="_01.신월 관로토공_01.토공(오수)_01.토공_02.구조물및추진,도달기지토공(D구간)" xfId="1243" xr:uid="{00000000-0005-0000-0000-0000D9040000}"/>
    <cellStyle name="_01.신월 관로토공_01.토공(오수)_01.토공_02.구조물토공(B-LINE)" xfId="1244" xr:uid="{00000000-0005-0000-0000-0000DA040000}"/>
    <cellStyle name="_01.신월 관로토공_01.토공(오수)_01-02.맨홀토공(OPEN-0.3)D-LINE" xfId="1245" xr:uid="{00000000-0005-0000-0000-0000DB040000}"/>
    <cellStyle name="_01.신월 관로토공_01.토공(오수)_01-02.맨홀토공(OPEN-0.3)D-LINE_01-02.맨홀토공(OPEN-0.3)C-LINE" xfId="1246" xr:uid="{00000000-0005-0000-0000-0000DC040000}"/>
    <cellStyle name="_01.신월 관로토공_01.토공(오수)_01-02.맨홀토공(OPEN-0.3)D-LINE_01-02.맨홀토공(OPEN-0.3)C-LINE_02.구조물및추진,도달기지토공(D구간)" xfId="1247" xr:uid="{00000000-0005-0000-0000-0000DD040000}"/>
    <cellStyle name="_01.신월 관로토공_01.토공(오수)_01-02.맨홀토공(OPEN-0.3)D-LINE_01-02.맨홀토공(OPEN-0.3)C-LINE_02.구조물토공(B-LINE)" xfId="1248" xr:uid="{00000000-0005-0000-0000-0000DE040000}"/>
    <cellStyle name="_01.신월 관로토공_01.토공(오수)_01-02.맨홀토공(OPEN-0.3)D-LINE_01-02.맨홀토공(OPEN-0.3)D-LINE" xfId="1249" xr:uid="{00000000-0005-0000-0000-0000DF040000}"/>
    <cellStyle name="_01.신월 관로토공_01.토공(오수)_01-02.맨홀토공(OPEN-0.3)D-LINE_01-02.맨홀토공(OPEN-0.3)D-LINE_02.구조물및추진,도달기지토공(D구간)" xfId="1250" xr:uid="{00000000-0005-0000-0000-0000E0040000}"/>
    <cellStyle name="_01.신월 관로토공_01.토공(오수)_01-02.맨홀토공(OPEN-0.3)D-LINE_01-02.맨홀토공(OPEN-0.3)D-LINE_02.구조물토공(B-LINE)" xfId="1251" xr:uid="{00000000-0005-0000-0000-0000E1040000}"/>
    <cellStyle name="_01.신월 관로토공_01.토공(오수)_01-02.맨홀토공(OPEN-0.3)D-LINE_02.구조물및추진,도달기지토공(D구간)" xfId="1252" xr:uid="{00000000-0005-0000-0000-0000E2040000}"/>
    <cellStyle name="_01.신월 관로토공_01.토공(오수)_01-02.맨홀토공(OPEN-0.3)D-LINE_02.구조물토공(B-LINE)" xfId="1253" xr:uid="{00000000-0005-0000-0000-0000E3040000}"/>
    <cellStyle name="_01.신월 관로토공_01.토공(오수)_01-3.옥구오수신설  맨홀토공(OPEN-0.3)" xfId="1254" xr:uid="{00000000-0005-0000-0000-0000E4040000}"/>
    <cellStyle name="_01.신월 관로토공_01.토공(오수)_01-3.옥구오수신설  맨홀토공(OPEN-0.3)_01-02.맨홀토공(OPEN-0.3)C-LINE" xfId="1255" xr:uid="{00000000-0005-0000-0000-0000E5040000}"/>
    <cellStyle name="_01.신월 관로토공_01.토공(오수)_01-3.옥구오수신설  맨홀토공(OPEN-0.3)_01-02.맨홀토공(OPEN-0.3)C-LINE_02.구조물및추진,도달기지토공(D구간)" xfId="1256" xr:uid="{00000000-0005-0000-0000-0000E6040000}"/>
    <cellStyle name="_01.신월 관로토공_01.토공(오수)_01-3.옥구오수신설  맨홀토공(OPEN-0.3)_01-02.맨홀토공(OPEN-0.3)C-LINE_02.구조물토공(B-LINE)" xfId="1257" xr:uid="{00000000-0005-0000-0000-0000E7040000}"/>
    <cellStyle name="_01.신월 관로토공_01.토공(오수)_01-3.옥구오수신설  맨홀토공(OPEN-0.3)_01-02.맨홀토공(OPEN-0.3)D-LINE" xfId="1258" xr:uid="{00000000-0005-0000-0000-0000E8040000}"/>
    <cellStyle name="_01.신월 관로토공_01.토공(오수)_01-3.옥구오수신설  맨홀토공(OPEN-0.3)_01-02.맨홀토공(OPEN-0.3)D-LINE_02.구조물및추진,도달기지토공(D구간)" xfId="1259" xr:uid="{00000000-0005-0000-0000-0000E9040000}"/>
    <cellStyle name="_01.신월 관로토공_01.토공(오수)_01-3.옥구오수신설  맨홀토공(OPEN-0.3)_01-02.맨홀토공(OPEN-0.3)D-LINE_02.구조물토공(B-LINE)" xfId="1260" xr:uid="{00000000-0005-0000-0000-0000EA040000}"/>
    <cellStyle name="_01.신월 관로토공_01.토공(오수)_01-3.옥구오수신설  맨홀토공(OPEN-0.3)_02.구조물및추진,도달기지토공(D구간)" xfId="1261" xr:uid="{00000000-0005-0000-0000-0000EB040000}"/>
    <cellStyle name="_01.신월 관로토공_01.토공(오수)_01-3.옥구오수신설  맨홀토공(OPEN-0.3)_02.구조물토공(B-LINE)" xfId="1262" xr:uid="{00000000-0005-0000-0000-0000EC040000}"/>
    <cellStyle name="_01.신월 관로토공_01.토공(오수)_01-3.옥서오수신설  맨홀토공(OPEN-0.3)" xfId="1263" xr:uid="{00000000-0005-0000-0000-0000ED040000}"/>
    <cellStyle name="_01.신월 관로토공_01.토공(오수)_01-3.옥서오수신설  맨홀토공(OPEN-0.3)_01-02.맨홀토공(OPEN-0.3)C-LINE" xfId="1264" xr:uid="{00000000-0005-0000-0000-0000EE040000}"/>
    <cellStyle name="_01.신월 관로토공_01.토공(오수)_01-3.옥서오수신설  맨홀토공(OPEN-0.3)_01-02.맨홀토공(OPEN-0.3)C-LINE_02.구조물및추진,도달기지토공(D구간)" xfId="1265" xr:uid="{00000000-0005-0000-0000-0000EF040000}"/>
    <cellStyle name="_01.신월 관로토공_01.토공(오수)_01-3.옥서오수신설  맨홀토공(OPEN-0.3)_01-02.맨홀토공(OPEN-0.3)C-LINE_02.구조물토공(B-LINE)" xfId="1266" xr:uid="{00000000-0005-0000-0000-0000F0040000}"/>
    <cellStyle name="_01.신월 관로토공_01.토공(오수)_01-3.옥서오수신설  맨홀토공(OPEN-0.3)_01-02.맨홀토공(OPEN-0.3)D-LINE" xfId="1267" xr:uid="{00000000-0005-0000-0000-0000F1040000}"/>
    <cellStyle name="_01.신월 관로토공_01.토공(오수)_01-3.옥서오수신설  맨홀토공(OPEN-0.3)_01-02.맨홀토공(OPEN-0.3)D-LINE_02.구조물및추진,도달기지토공(D구간)" xfId="1268" xr:uid="{00000000-0005-0000-0000-0000F2040000}"/>
    <cellStyle name="_01.신월 관로토공_01.토공(오수)_01-3.옥서오수신설  맨홀토공(OPEN-0.3)_01-02.맨홀토공(OPEN-0.3)D-LINE_02.구조물토공(B-LINE)" xfId="1269" xr:uid="{00000000-0005-0000-0000-0000F3040000}"/>
    <cellStyle name="_01.신월 관로토공_01.토공(오수)_01-3.옥서오수신설  맨홀토공(OPEN-0.3)_02.구조물및추진,도달기지토공(D구간)" xfId="1270" xr:uid="{00000000-0005-0000-0000-0000F4040000}"/>
    <cellStyle name="_01.신월 관로토공_01.토공(오수)_01-3.옥서오수신설  맨홀토공(OPEN-0.3)_02.구조물토공(B-LINE)" xfId="1271" xr:uid="{00000000-0005-0000-0000-0000F5040000}"/>
    <cellStyle name="_01.신월 관로토공_01.토공(오수)_02.구조물및추진,도달기지토공(D구간)" xfId="1272" xr:uid="{00000000-0005-0000-0000-0000F6040000}"/>
    <cellStyle name="_01.신월 관로토공_01.토공(오수)_02.구조물토공(B-LINE)" xfId="1273" xr:uid="{00000000-0005-0000-0000-0000F7040000}"/>
    <cellStyle name="_01.신월 관로토공_01-02.맨홀토공(OPEN-0.3)D-LINE" xfId="1274" xr:uid="{00000000-0005-0000-0000-0000F8040000}"/>
    <cellStyle name="_01.신월 관로토공_01-02.맨홀토공(OPEN-0.3)D-LINE_01-02.맨홀토공(OPEN-0.3)C-LINE" xfId="1275" xr:uid="{00000000-0005-0000-0000-0000F9040000}"/>
    <cellStyle name="_01.신월 관로토공_01-02.맨홀토공(OPEN-0.3)D-LINE_01-02.맨홀토공(OPEN-0.3)C-LINE_02.구조물및추진,도달기지토공(D구간)" xfId="1276" xr:uid="{00000000-0005-0000-0000-0000FA040000}"/>
    <cellStyle name="_01.신월 관로토공_01-02.맨홀토공(OPEN-0.3)D-LINE_01-02.맨홀토공(OPEN-0.3)C-LINE_02.구조물토공(B-LINE)" xfId="1277" xr:uid="{00000000-0005-0000-0000-0000FB040000}"/>
    <cellStyle name="_01.신월 관로토공_01-02.맨홀토공(OPEN-0.3)D-LINE_01-02.맨홀토공(OPEN-0.3)D-LINE" xfId="1278" xr:uid="{00000000-0005-0000-0000-0000FC040000}"/>
    <cellStyle name="_01.신월 관로토공_01-02.맨홀토공(OPEN-0.3)D-LINE_01-02.맨홀토공(OPEN-0.3)D-LINE_02.구조물및추진,도달기지토공(D구간)" xfId="1279" xr:uid="{00000000-0005-0000-0000-0000FD040000}"/>
    <cellStyle name="_01.신월 관로토공_01-02.맨홀토공(OPEN-0.3)D-LINE_01-02.맨홀토공(OPEN-0.3)D-LINE_02.구조물토공(B-LINE)" xfId="1280" xr:uid="{00000000-0005-0000-0000-0000FE040000}"/>
    <cellStyle name="_01.신월 관로토공_01-02.맨홀토공(OPEN-0.3)D-LINE_02.구조물및추진,도달기지토공(D구간)" xfId="1281" xr:uid="{00000000-0005-0000-0000-0000FF040000}"/>
    <cellStyle name="_01.신월 관로토공_01-02.맨홀토공(OPEN-0.3)D-LINE_02.구조물토공(B-LINE)" xfId="1282" xr:uid="{00000000-0005-0000-0000-000000050000}"/>
    <cellStyle name="_01.신월 관로토공_01-3.옥구오수신설  맨홀토공(OPEN-0.3)" xfId="1283" xr:uid="{00000000-0005-0000-0000-000001050000}"/>
    <cellStyle name="_01.신월 관로토공_01-3.옥구오수신설  맨홀토공(OPEN-0.3)_01-02.맨홀토공(OPEN-0.3)C-LINE" xfId="1284" xr:uid="{00000000-0005-0000-0000-000002050000}"/>
    <cellStyle name="_01.신월 관로토공_01-3.옥구오수신설  맨홀토공(OPEN-0.3)_01-02.맨홀토공(OPEN-0.3)C-LINE_02.구조물및추진,도달기지토공(D구간)" xfId="1285" xr:uid="{00000000-0005-0000-0000-000003050000}"/>
    <cellStyle name="_01.신월 관로토공_01-3.옥구오수신설  맨홀토공(OPEN-0.3)_01-02.맨홀토공(OPEN-0.3)C-LINE_02.구조물토공(B-LINE)" xfId="1286" xr:uid="{00000000-0005-0000-0000-000004050000}"/>
    <cellStyle name="_01.신월 관로토공_01-3.옥구오수신설  맨홀토공(OPEN-0.3)_01-02.맨홀토공(OPEN-0.3)D-LINE" xfId="1287" xr:uid="{00000000-0005-0000-0000-000005050000}"/>
    <cellStyle name="_01.신월 관로토공_01-3.옥구오수신설  맨홀토공(OPEN-0.3)_01-02.맨홀토공(OPEN-0.3)D-LINE_02.구조물및추진,도달기지토공(D구간)" xfId="1288" xr:uid="{00000000-0005-0000-0000-000006050000}"/>
    <cellStyle name="_01.신월 관로토공_01-3.옥구오수신설  맨홀토공(OPEN-0.3)_02.구조물및추진,도달기지토공(D구간)" xfId="1289" xr:uid="{00000000-0005-0000-0000-000007050000}"/>
    <cellStyle name="_01.신월 관로토공_01-3.옥구오수신설  맨홀토공(OPEN-0.3)_02.구조물토공(B-LINE)" xfId="1290" xr:uid="{00000000-0005-0000-0000-000008050000}"/>
    <cellStyle name="_01.신월 관로토공_01-3.옥서오수신설  맨홀토공(OPEN-0.3)" xfId="1291" xr:uid="{00000000-0005-0000-0000-000009050000}"/>
    <cellStyle name="_01.신월 관로토공_01-3.옥서오수신설  맨홀토공(OPEN-0.3)_01-02.맨홀토공(OPEN-0.3)C-LINE" xfId="1292" xr:uid="{00000000-0005-0000-0000-00000A050000}"/>
    <cellStyle name="_01.신월 관로토공_01-3.옥서오수신설  맨홀토공(OPEN-0.3)_01-02.맨홀토공(OPEN-0.3)C-LINE_02.구조물및추진,도달기지토공(D구간)" xfId="1293" xr:uid="{00000000-0005-0000-0000-00000B050000}"/>
    <cellStyle name="_01.신월 관로토공_01-3.옥서오수신설  맨홀토공(OPEN-0.3)_01-02.맨홀토공(OPEN-0.3)D-LINE" xfId="1294" xr:uid="{00000000-0005-0000-0000-00000C050000}"/>
    <cellStyle name="_01.신월 관로토공_01-3.옥서오수신설  맨홀토공(OPEN-0.3)_01-02.맨홀토공(OPEN-0.3)D-LINE_02.구조물및추진,도달기지토공(D구간)" xfId="1295" xr:uid="{00000000-0005-0000-0000-00000D050000}"/>
    <cellStyle name="_01.신월 관로토공_01-3.옥서오수신설  맨홀토공(OPEN-0.3)_02.구조물및추진,도달기지토공(D구간)" xfId="1296" xr:uid="{00000000-0005-0000-0000-00000E050000}"/>
    <cellStyle name="_01.신월 관로토공_02.구조물및추진,도달기지토공(D구간)" xfId="1297" xr:uid="{00000000-0005-0000-0000-00000F050000}"/>
    <cellStyle name="_01.신월 관로토공_02.구조물토공(B-LINE)" xfId="1298" xr:uid="{00000000-0005-0000-0000-000010050000}"/>
    <cellStyle name="_01.신월 관로토공_06.서수 오수 부대공(신설)" xfId="1299" xr:uid="{00000000-0005-0000-0000-000011050000}"/>
    <cellStyle name="_01.신월 관로토공_06.서수 오수 부대공(신설)_02.구조물및추진,도달기지토공(D구간)" xfId="1300" xr:uid="{00000000-0005-0000-0000-000012050000}"/>
    <cellStyle name="_01.신월 관로토공_06.서수오수 부대공" xfId="1301" xr:uid="{00000000-0005-0000-0000-000013050000}"/>
    <cellStyle name="_01.신월 관로토공_06.서수오수 부대공_02.구조물및추진,도달기지토공(D구간)" xfId="1302" xr:uid="{00000000-0005-0000-0000-000014050000}"/>
    <cellStyle name="_01.신월 관로토공_06.옥구 오수 부대공" xfId="1303" xr:uid="{00000000-0005-0000-0000-000015050000}"/>
    <cellStyle name="_01.신월 관로토공_06.옥구 오수 부대공_02.구조물및추진,도달기지토공(D구간)" xfId="1304" xr:uid="{00000000-0005-0000-0000-000016050000}"/>
    <cellStyle name="_01.신월 관로토공_06.옥서 오수 부대공(신설)" xfId="1305" xr:uid="{00000000-0005-0000-0000-000017050000}"/>
    <cellStyle name="_01.신월 관로토공_06.옥서 오수 부대공(신설)_02.구조물및추진,도달기지토공(D구간)" xfId="1306" xr:uid="{00000000-0005-0000-0000-000018050000}"/>
    <cellStyle name="_01.신월 관로토공_111111" xfId="1307" xr:uid="{00000000-0005-0000-0000-000019050000}"/>
    <cellStyle name="_01.신월 관로토공_111111_01.신월 관로토공조서" xfId="1308" xr:uid="{00000000-0005-0000-0000-00001A050000}"/>
    <cellStyle name="_01.신월 관로토공_111111_01.신월 관로토공조서_01-02.맨홀토공(OPEN-0.3)D-LINE" xfId="1309" xr:uid="{00000000-0005-0000-0000-00001B050000}"/>
    <cellStyle name="_01.신월 관로토공_111111_01.신월 관로토공조서_01-02.맨홀토공(OPEN-0.3)D-LINE_01-02.맨홀토공(OPEN-0.3)C-LINE" xfId="1310" xr:uid="{00000000-0005-0000-0000-00001C050000}"/>
    <cellStyle name="_01.신월 관로토공_111111_01.신월 관로토공조서_01-02.맨홀토공(OPEN-0.3)D-LINE_01-02.맨홀토공(OPEN-0.3)C-LINE_02.구조물및추진,도달기지토공(D구간)" xfId="1311" xr:uid="{00000000-0005-0000-0000-00001D050000}"/>
    <cellStyle name="_01.신월 관로토공_111111_01.신월 관로토공조서_01-02.맨홀토공(OPEN-0.3)D-LINE_01-02.맨홀토공(OPEN-0.3)D-LINE" xfId="1312" xr:uid="{00000000-0005-0000-0000-00001E050000}"/>
    <cellStyle name="_01.신월 관로토공_111111_01.신월 관로토공조서_01-02.맨홀토공(OPEN-0.3)D-LINE_01-02.맨홀토공(OPEN-0.3)D-LINE_02.구조물및추진,도달기지토공(D구간)" xfId="1313" xr:uid="{00000000-0005-0000-0000-00001F050000}"/>
    <cellStyle name="_01.신월 관로토공_111111_01.신월 관로토공조서_01-02.맨홀토공(OPEN-0.3)D-LINE_02.구조물및추진,도달기지토공(D구간)" xfId="1314" xr:uid="{00000000-0005-0000-0000-000020050000}"/>
    <cellStyle name="_01.신월 관로토공_111111_01.신월 관로토공조서_01-3.옥구오수신설  맨홀토공(OPEN-0.3)" xfId="1315" xr:uid="{00000000-0005-0000-0000-000021050000}"/>
    <cellStyle name="_01.신월 관로토공_111111_01.신월 관로토공조서_01-3.옥구오수신설  맨홀토공(OPEN-0.3)_01-02.맨홀토공(OPEN-0.3)C-LINE" xfId="1316" xr:uid="{00000000-0005-0000-0000-000022050000}"/>
    <cellStyle name="_01.신월 관로토공_111111_01.신월 관로토공조서_01-3.옥구오수신설  맨홀토공(OPEN-0.3)_01-02.맨홀토공(OPEN-0.3)C-LINE_02.구조물및추진,도달기지토공(D구간)" xfId="1317" xr:uid="{00000000-0005-0000-0000-000023050000}"/>
    <cellStyle name="_01.신월 관로토공_111111_01.신월 관로토공조서_01-3.옥구오수신설  맨홀토공(OPEN-0.3)_01-02.맨홀토공(OPEN-0.3)D-LINE" xfId="1318" xr:uid="{00000000-0005-0000-0000-000024050000}"/>
    <cellStyle name="_01.신월 관로토공_111111_01.신월 관로토공조서_01-3.옥구오수신설  맨홀토공(OPEN-0.3)_01-02.맨홀토공(OPEN-0.3)D-LINE_02.구조물및추진,도달기지토공(D구간)" xfId="1319" xr:uid="{00000000-0005-0000-0000-000025050000}"/>
    <cellStyle name="_01.신월 관로토공_111111_01.신월 관로토공조서_01-3.옥구오수신설  맨홀토공(OPEN-0.3)_02.구조물및추진,도달기지토공(D구간)" xfId="1320" xr:uid="{00000000-0005-0000-0000-000026050000}"/>
    <cellStyle name="_01.신월 관로토공_111111_01.신월 관로토공조서_01-3.옥서오수신설  맨홀토공(OPEN-0.3)" xfId="1321" xr:uid="{00000000-0005-0000-0000-000027050000}"/>
    <cellStyle name="_01.신월 관로토공_111111_01.신월 관로토공조서_01-3.옥서오수신설  맨홀토공(OPEN-0.3)_01-02.맨홀토공(OPEN-0.3)C-LINE" xfId="1322" xr:uid="{00000000-0005-0000-0000-000028050000}"/>
    <cellStyle name="_01.신월 관로토공_111111_01.신월 관로토공조서_01-3.옥서오수신설  맨홀토공(OPEN-0.3)_01-02.맨홀토공(OPEN-0.3)C-LINE_02.구조물및추진,도달기지토공(D구간)" xfId="1323" xr:uid="{00000000-0005-0000-0000-000029050000}"/>
    <cellStyle name="_01.신월 관로토공_111111_01.신월 관로토공조서_01-3.옥서오수신설  맨홀토공(OPEN-0.3)_01-02.맨홀토공(OPEN-0.3)D-LINE" xfId="1324" xr:uid="{00000000-0005-0000-0000-00002A050000}"/>
    <cellStyle name="_01.신월 관로토공_111111_01.신월 관로토공조서_01-3.옥서오수신설  맨홀토공(OPEN-0.3)_01-02.맨홀토공(OPEN-0.3)D-LINE_02.구조물및추진,도달기지토공(D구간)" xfId="1325" xr:uid="{00000000-0005-0000-0000-00002B050000}"/>
    <cellStyle name="_01.신월 관로토공_111111_01.신월 관로토공조서_01-3.옥서오수신설  맨홀토공(OPEN-0.3)_02.구조물및추진,도달기지토공(D구간)" xfId="1326" xr:uid="{00000000-0005-0000-0000-00002C050000}"/>
    <cellStyle name="_01.신월 관로토공_111111_01.신월 관로토공조서_02.구조물및추진,도달기지토공(D구간)" xfId="1327" xr:uid="{00000000-0005-0000-0000-00002D050000}"/>
    <cellStyle name="_01.신월 관로토공_111111_01.신월오수 관로토공" xfId="1328" xr:uid="{00000000-0005-0000-0000-00002E050000}"/>
    <cellStyle name="_01.신월 관로토공_111111_01.신월오수 관로토공_01-02.맨홀토공(OPEN-0.3)D-LINE" xfId="1329" xr:uid="{00000000-0005-0000-0000-00002F050000}"/>
    <cellStyle name="_01.신월 관로토공_111111_01.신월오수 관로토공_01-02.맨홀토공(OPEN-0.3)D-LINE_01-02.맨홀토공(OPEN-0.3)C-LINE" xfId="1330" xr:uid="{00000000-0005-0000-0000-000030050000}"/>
    <cellStyle name="_01.신월 관로토공_111111_01.신월오수 관로토공_01-02.맨홀토공(OPEN-0.3)D-LINE_01-02.맨홀토공(OPEN-0.3)C-LINE_02.구조물및추진,도달기지토공(D구간)" xfId="1331" xr:uid="{00000000-0005-0000-0000-000031050000}"/>
    <cellStyle name="_01.신월 관로토공_111111_01.신월오수 관로토공_01-02.맨홀토공(OPEN-0.3)D-LINE_01-02.맨홀토공(OPEN-0.3)D-LINE" xfId="1332" xr:uid="{00000000-0005-0000-0000-000032050000}"/>
    <cellStyle name="_01.신월 관로토공_111111_01.신월오수 관로토공_01-02.맨홀토공(OPEN-0.3)D-LINE_01-02.맨홀토공(OPEN-0.3)D-LINE_02.구조물및추진,도달기지토공(D구간)" xfId="1333" xr:uid="{00000000-0005-0000-0000-000033050000}"/>
    <cellStyle name="_01.신월 관로토공_111111_01.신월오수 관로토공_01-02.맨홀토공(OPEN-0.3)D-LINE_02.구조물및추진,도달기지토공(D구간)" xfId="1334" xr:uid="{00000000-0005-0000-0000-000034050000}"/>
    <cellStyle name="_01.신월 관로토공_111111_01.신월오수 관로토공_01-3.옥구오수신설  맨홀토공(OPEN-0.3)" xfId="1335" xr:uid="{00000000-0005-0000-0000-000035050000}"/>
    <cellStyle name="_01.신월 관로토공_111111_01.신월오수 관로토공_01-3.옥구오수신설  맨홀토공(OPEN-0.3)_01-02.맨홀토공(OPEN-0.3)C-LINE" xfId="1336" xr:uid="{00000000-0005-0000-0000-000036050000}"/>
    <cellStyle name="_01.신월 관로토공_111111_01.신월오수 관로토공_01-3.옥구오수신설  맨홀토공(OPEN-0.3)_01-02.맨홀토공(OPEN-0.3)C-LINE_02.구조물및추진,도달기지토공(D구간)" xfId="1337" xr:uid="{00000000-0005-0000-0000-000037050000}"/>
    <cellStyle name="_01.신월 관로토공_111111_01.신월오수 관로토공_01-3.옥구오수신설  맨홀토공(OPEN-0.3)_01-02.맨홀토공(OPEN-0.3)D-LINE" xfId="1338" xr:uid="{00000000-0005-0000-0000-000038050000}"/>
    <cellStyle name="_01.신월 관로토공_111111_01.신월오수 관로토공_01-3.옥구오수신설  맨홀토공(OPEN-0.3)_01-02.맨홀토공(OPEN-0.3)D-LINE_02.구조물및추진,도달기지토공(D구간)" xfId="1339" xr:uid="{00000000-0005-0000-0000-000039050000}"/>
    <cellStyle name="_01.신월 관로토공_111111_01.신월오수 관로토공_01-3.옥구오수신설  맨홀토공(OPEN-0.3)_02.구조물및추진,도달기지토공(D구간)" xfId="1340" xr:uid="{00000000-0005-0000-0000-00003A050000}"/>
    <cellStyle name="_01.신월 관로토공_111111_01.신월오수 관로토공_01-3.옥서오수신설  맨홀토공(OPEN-0.3)" xfId="1341" xr:uid="{00000000-0005-0000-0000-00003B050000}"/>
    <cellStyle name="_01.신월 관로토공_111111_01.신월오수 관로토공_01-3.옥서오수신설  맨홀토공(OPEN-0.3)_01-02.맨홀토공(OPEN-0.3)C-LINE" xfId="1342" xr:uid="{00000000-0005-0000-0000-00003C050000}"/>
    <cellStyle name="_01.신월 관로토공_111111_01.신월오수 관로토공_01-3.옥서오수신설  맨홀토공(OPEN-0.3)_01-02.맨홀토공(OPEN-0.3)C-LINE_02.구조물및추진,도달기지토공(D구간)" xfId="1343" xr:uid="{00000000-0005-0000-0000-00003D050000}"/>
    <cellStyle name="_01.신월 관로토공_111111_01.신월오수 관로토공_01-3.옥서오수신설  맨홀토공(OPEN-0.3)_01-02.맨홀토공(OPEN-0.3)D-LINE" xfId="1344" xr:uid="{00000000-0005-0000-0000-00003E050000}"/>
    <cellStyle name="_01.신월 관로토공_111111_01.신월오수 관로토공_01-3.옥서오수신설  맨홀토공(OPEN-0.3)_01-02.맨홀토공(OPEN-0.3)D-LINE_02.구조물및추진,도달기지토공(D구간)" xfId="1345" xr:uid="{00000000-0005-0000-0000-00003F050000}"/>
    <cellStyle name="_01.신월 관로토공_111111_01.신월오수 관로토공_01-3.옥서오수신설  맨홀토공(OPEN-0.3)_02.구조물및추진,도달기지토공(D구간)" xfId="1346" xr:uid="{00000000-0005-0000-0000-000040050000}"/>
    <cellStyle name="_01.신월 관로토공_111111_01.신월오수 관로토공_02.구조물및추진,도달기지토공(D구간)" xfId="1347" xr:uid="{00000000-0005-0000-0000-000041050000}"/>
    <cellStyle name="_01.신월 관로토공_111111_01-02.맨홀토공(OPEN-0.3)D-LINE" xfId="1348" xr:uid="{00000000-0005-0000-0000-000042050000}"/>
    <cellStyle name="_01.신월 관로토공_111111_01-02.맨홀토공(OPEN-0.3)D-LINE_01-02.맨홀토공(OPEN-0.3)C-LINE" xfId="1349" xr:uid="{00000000-0005-0000-0000-000043050000}"/>
    <cellStyle name="_01.신월 관로토공_111111_01-02.맨홀토공(OPEN-0.3)D-LINE_01-02.맨홀토공(OPEN-0.3)C-LINE_02.구조물및추진,도달기지토공(D구간)" xfId="1350" xr:uid="{00000000-0005-0000-0000-000044050000}"/>
    <cellStyle name="_01.신월 관로토공_111111_01-02.맨홀토공(OPEN-0.3)D-LINE_01-02.맨홀토공(OPEN-0.3)D-LINE" xfId="1351" xr:uid="{00000000-0005-0000-0000-000045050000}"/>
    <cellStyle name="_01.신월 관로토공_111111_01-02.맨홀토공(OPEN-0.3)D-LINE_01-02.맨홀토공(OPEN-0.3)D-LINE_02.구조물및추진,도달기지토공(D구간)" xfId="1352" xr:uid="{00000000-0005-0000-0000-000046050000}"/>
    <cellStyle name="_01.신월 관로토공_111111_01-02.맨홀토공(OPEN-0.3)D-LINE_02.구조물및추진,도달기지토공(D구간)" xfId="1353" xr:uid="{00000000-0005-0000-0000-000047050000}"/>
    <cellStyle name="_01.신월 관로토공_111111_01-3.옥구오수신설  맨홀토공(OPEN-0.3)" xfId="1354" xr:uid="{00000000-0005-0000-0000-000048050000}"/>
    <cellStyle name="_01.신월 관로토공_111111_01-3.옥구오수신설  맨홀토공(OPEN-0.3)_01-02.맨홀토공(OPEN-0.3)C-LINE" xfId="1355" xr:uid="{00000000-0005-0000-0000-000049050000}"/>
    <cellStyle name="_01.신월 관로토공_111111_01-3.옥구오수신설  맨홀토공(OPEN-0.3)_01-02.맨홀토공(OPEN-0.3)C-LINE_02.구조물및추진,도달기지토공(D구간)" xfId="1356" xr:uid="{00000000-0005-0000-0000-00004A050000}"/>
    <cellStyle name="_01.신월 관로토공_111111_01-3.옥구오수신설  맨홀토공(OPEN-0.3)_01-02.맨홀토공(OPEN-0.3)D-LINE" xfId="1357" xr:uid="{00000000-0005-0000-0000-00004B050000}"/>
    <cellStyle name="_01.신월 관로토공_111111_01-3.옥구오수신설  맨홀토공(OPEN-0.3)_01-02.맨홀토공(OPEN-0.3)D-LINE_02.구조물및추진,도달기지토공(D구간)" xfId="1358" xr:uid="{00000000-0005-0000-0000-00004C050000}"/>
    <cellStyle name="_01.신월 관로토공_111111_01-3.옥구오수신설  맨홀토공(OPEN-0.3)_02.구조물및추진,도달기지토공(D구간)" xfId="1359" xr:uid="{00000000-0005-0000-0000-00004D050000}"/>
    <cellStyle name="_01.신월 관로토공_111111_01-3.옥서오수신설  맨홀토공(OPEN-0.3)" xfId="1360" xr:uid="{00000000-0005-0000-0000-00004E050000}"/>
    <cellStyle name="_01.신월 관로토공_111111_01-3.옥서오수신설  맨홀토공(OPEN-0.3)_01-02.맨홀토공(OPEN-0.3)C-LINE" xfId="1361" xr:uid="{00000000-0005-0000-0000-00004F050000}"/>
    <cellStyle name="_01.신월 관로토공_111111_01-3.옥서오수신설  맨홀토공(OPEN-0.3)_01-02.맨홀토공(OPEN-0.3)C-LINE_02.구조물및추진,도달기지토공(D구간)" xfId="1362" xr:uid="{00000000-0005-0000-0000-000050050000}"/>
    <cellStyle name="_01.신월 관로토공_111111_01-3.옥서오수신설  맨홀토공(OPEN-0.3)_01-02.맨홀토공(OPEN-0.3)D-LINE" xfId="1363" xr:uid="{00000000-0005-0000-0000-000051050000}"/>
    <cellStyle name="_01.신월 관로토공_111111_01-3.옥서오수신설  맨홀토공(OPEN-0.3)_01-02.맨홀토공(OPEN-0.3)D-LINE_02.구조물및추진,도달기지토공(D구간)" xfId="1364" xr:uid="{00000000-0005-0000-0000-000052050000}"/>
    <cellStyle name="_01.신월 관로토공_111111_01-3.옥서오수신설  맨홀토공(OPEN-0.3)_02.구조물및추진,도달기지토공(D구간)" xfId="1365" xr:uid="{00000000-0005-0000-0000-000053050000}"/>
    <cellStyle name="_01.신월 관로토공_111111_02.구조물및추진,도달기지토공(D구간)" xfId="1366" xr:uid="{00000000-0005-0000-0000-000054050000}"/>
    <cellStyle name="_01.신월 관로토공_경포 오수 부대공(신설)-1" xfId="1367" xr:uid="{00000000-0005-0000-0000-000055050000}"/>
    <cellStyle name="_01.신월 관로토공_경포 오수 부대공(신설)-1_02.구조물및추진,도달기지토공(D구간)" xfId="1368" xr:uid="{00000000-0005-0000-0000-000056050000}"/>
    <cellStyle name="_01.신월 관로토공_경포오수신설 부대공-기존관보호공" xfId="1369" xr:uid="{00000000-0005-0000-0000-000057050000}"/>
    <cellStyle name="_01.신월 관로토공_경포오수신설 부대공-기존관보호공_02.구조물및추진,도달기지토공(D구간)" xfId="1370" xr:uid="{00000000-0005-0000-0000-000058050000}"/>
    <cellStyle name="_01.신월 관로토공조서" xfId="1371" xr:uid="{00000000-0005-0000-0000-000059050000}"/>
    <cellStyle name="_01.신월 관로토공조서_01-02.맨홀토공(OPEN-0.3)D-LINE" xfId="1372" xr:uid="{00000000-0005-0000-0000-00005A050000}"/>
    <cellStyle name="_01.신월 관로토공조서_01-02.맨홀토공(OPEN-0.3)D-LINE_01-02.맨홀토공(OPEN-0.3)C-LINE" xfId="1373" xr:uid="{00000000-0005-0000-0000-00005B050000}"/>
    <cellStyle name="_01.신월 관로토공조서_01-02.맨홀토공(OPEN-0.3)D-LINE_01-02.맨홀토공(OPEN-0.3)C-LINE_02.구조물및추진,도달기지토공(D구간)" xfId="1374" xr:uid="{00000000-0005-0000-0000-00005C050000}"/>
    <cellStyle name="_01.신월 관로토공조서_01-02.맨홀토공(OPEN-0.3)D-LINE_01-02.맨홀토공(OPEN-0.3)D-LINE" xfId="1375" xr:uid="{00000000-0005-0000-0000-00005D050000}"/>
    <cellStyle name="_01.신월 관로토공조서_01-02.맨홀토공(OPEN-0.3)D-LINE_01-02.맨홀토공(OPEN-0.3)D-LINE_02.구조물및추진,도달기지토공(D구간)" xfId="1376" xr:uid="{00000000-0005-0000-0000-00005E050000}"/>
    <cellStyle name="_01.신월 관로토공조서_01-02.맨홀토공(OPEN-0.3)D-LINE_02.구조물및추진,도달기지토공(D구간)" xfId="1377" xr:uid="{00000000-0005-0000-0000-00005F050000}"/>
    <cellStyle name="_01.신월 관로토공조서_01-3.옥구오수신설  맨홀토공(OPEN-0.3)" xfId="1378" xr:uid="{00000000-0005-0000-0000-000060050000}"/>
    <cellStyle name="_01.신월 관로토공조서_01-3.옥구오수신설  맨홀토공(OPEN-0.3)_01-02.맨홀토공(OPEN-0.3)C-LINE" xfId="1379" xr:uid="{00000000-0005-0000-0000-000061050000}"/>
    <cellStyle name="_01.신월 관로토공조서_01-3.옥구오수신설  맨홀토공(OPEN-0.3)_01-02.맨홀토공(OPEN-0.3)C-LINE_02.구조물및추진,도달기지토공(D구간)" xfId="1380" xr:uid="{00000000-0005-0000-0000-000062050000}"/>
    <cellStyle name="_01.신월 관로토공조서_01-3.옥구오수신설  맨홀토공(OPEN-0.3)_01-02.맨홀토공(OPEN-0.3)D-LINE" xfId="1381" xr:uid="{00000000-0005-0000-0000-000063050000}"/>
    <cellStyle name="_01.신월 관로토공조서_01-3.옥구오수신설  맨홀토공(OPEN-0.3)_01-02.맨홀토공(OPEN-0.3)D-LINE_02.구조물및추진,도달기지토공(D구간)" xfId="1382" xr:uid="{00000000-0005-0000-0000-000064050000}"/>
    <cellStyle name="_01.신월 관로토공조서_01-3.옥구오수신설  맨홀토공(OPEN-0.3)_02.구조물및추진,도달기지토공(D구간)" xfId="1383" xr:uid="{00000000-0005-0000-0000-000065050000}"/>
    <cellStyle name="_01.신월 관로토공조서_01-3.옥서오수신설  맨홀토공(OPEN-0.3)" xfId="1384" xr:uid="{00000000-0005-0000-0000-000066050000}"/>
    <cellStyle name="_01.신월 관로토공조서_01-3.옥서오수신설  맨홀토공(OPEN-0.3)_01-02.맨홀토공(OPEN-0.3)C-LINE" xfId="1385" xr:uid="{00000000-0005-0000-0000-000067050000}"/>
    <cellStyle name="_01.신월 관로토공조서_01-3.옥서오수신설  맨홀토공(OPEN-0.3)_01-02.맨홀토공(OPEN-0.3)C-LINE_02.구조물및추진,도달기지토공(D구간)" xfId="1386" xr:uid="{00000000-0005-0000-0000-000068050000}"/>
    <cellStyle name="_01.신월 관로토공조서_01-3.옥서오수신설  맨홀토공(OPEN-0.3)_01-02.맨홀토공(OPEN-0.3)D-LINE" xfId="1387" xr:uid="{00000000-0005-0000-0000-000069050000}"/>
    <cellStyle name="_01.신월 관로토공조서_01-3.옥서오수신설  맨홀토공(OPEN-0.3)_01-02.맨홀토공(OPEN-0.3)D-LINE_02.구조물및추진,도달기지토공(D구간)" xfId="1388" xr:uid="{00000000-0005-0000-0000-00006A050000}"/>
    <cellStyle name="_01.신월 관로토공조서_01-3.옥서오수신설  맨홀토공(OPEN-0.3)_02.구조물및추진,도달기지토공(D구간)" xfId="1389" xr:uid="{00000000-0005-0000-0000-00006B050000}"/>
    <cellStyle name="_01.신월 관로토공조서_02.구조물및추진,도달기지토공(D구간)" xfId="1390" xr:uid="{00000000-0005-0000-0000-00006C050000}"/>
    <cellStyle name="_01.신월오수 관로토공" xfId="1391" xr:uid="{00000000-0005-0000-0000-00006D050000}"/>
    <cellStyle name="_01.신월오수 관로토공_01-02.맨홀토공(OPEN-0.3)D-LINE" xfId="1392" xr:uid="{00000000-0005-0000-0000-00006E050000}"/>
    <cellStyle name="_01.신월오수 관로토공_01-02.맨홀토공(OPEN-0.3)D-LINE_01-02.맨홀토공(OPEN-0.3)C-LINE" xfId="1393" xr:uid="{00000000-0005-0000-0000-00006F050000}"/>
    <cellStyle name="_01.신월오수 관로토공_01-02.맨홀토공(OPEN-0.3)D-LINE_01-02.맨홀토공(OPEN-0.3)C-LINE_02.구조물및추진,도달기지토공(D구간)" xfId="1394" xr:uid="{00000000-0005-0000-0000-000070050000}"/>
    <cellStyle name="_01.신월오수 관로토공_01-02.맨홀토공(OPEN-0.3)D-LINE_01-02.맨홀토공(OPEN-0.3)D-LINE" xfId="1395" xr:uid="{00000000-0005-0000-0000-000071050000}"/>
    <cellStyle name="_01.신월오수 관로토공_01-02.맨홀토공(OPEN-0.3)D-LINE_01-02.맨홀토공(OPEN-0.3)D-LINE_02.구조물및추진,도달기지토공(D구간)" xfId="1396" xr:uid="{00000000-0005-0000-0000-000072050000}"/>
    <cellStyle name="_01.신월오수 관로토공_01-02.맨홀토공(OPEN-0.3)D-LINE_02.구조물및추진,도달기지토공(D구간)" xfId="1397" xr:uid="{00000000-0005-0000-0000-000073050000}"/>
    <cellStyle name="_01.신월오수 관로토공_01-3.옥구오수신설  맨홀토공(OPEN-0.3)" xfId="1398" xr:uid="{00000000-0005-0000-0000-000074050000}"/>
    <cellStyle name="_01.신월오수 관로토공_01-3.옥구오수신설  맨홀토공(OPEN-0.3)_01-02.맨홀토공(OPEN-0.3)C-LINE" xfId="1399" xr:uid="{00000000-0005-0000-0000-000075050000}"/>
    <cellStyle name="_01.신월오수 관로토공_01-3.옥구오수신설  맨홀토공(OPEN-0.3)_01-02.맨홀토공(OPEN-0.3)C-LINE_02.구조물및추진,도달기지토공(D구간)" xfId="1400" xr:uid="{00000000-0005-0000-0000-000076050000}"/>
    <cellStyle name="_01.신월오수 관로토공_01-3.옥구오수신설  맨홀토공(OPEN-0.3)_01-02.맨홀토공(OPEN-0.3)D-LINE" xfId="1401" xr:uid="{00000000-0005-0000-0000-000077050000}"/>
    <cellStyle name="_01.신월오수 관로토공_01-3.옥구오수신설  맨홀토공(OPEN-0.3)_01-02.맨홀토공(OPEN-0.3)D-LINE_02.구조물및추진,도달기지토공(D구간)" xfId="1402" xr:uid="{00000000-0005-0000-0000-000078050000}"/>
    <cellStyle name="_01.신월오수 관로토공_01-3.옥구오수신설  맨홀토공(OPEN-0.3)_02.구조물및추진,도달기지토공(D구간)" xfId="1403" xr:uid="{00000000-0005-0000-0000-000079050000}"/>
    <cellStyle name="_01.신월오수 관로토공_01-3.옥서오수신설  맨홀토공(OPEN-0.3)" xfId="1404" xr:uid="{00000000-0005-0000-0000-00007A050000}"/>
    <cellStyle name="_01.신월오수 관로토공_01-3.옥서오수신설  맨홀토공(OPEN-0.3)_01-02.맨홀토공(OPEN-0.3)C-LINE" xfId="1405" xr:uid="{00000000-0005-0000-0000-00007B050000}"/>
    <cellStyle name="_01.신월오수 관로토공_01-3.옥서오수신설  맨홀토공(OPEN-0.3)_01-02.맨홀토공(OPEN-0.3)C-LINE_02.구조물및추진,도달기지토공(D구간)" xfId="1406" xr:uid="{00000000-0005-0000-0000-00007C050000}"/>
    <cellStyle name="_01.신월오수 관로토공_01-3.옥서오수신설  맨홀토공(OPEN-0.3)_01-02.맨홀토공(OPEN-0.3)D-LINE" xfId="1407" xr:uid="{00000000-0005-0000-0000-00007D050000}"/>
    <cellStyle name="_01.신월오수 관로토공_01-3.옥서오수신설  맨홀토공(OPEN-0.3)_01-02.맨홀토공(OPEN-0.3)D-LINE_02.구조물및추진,도달기지토공(D구간)" xfId="1408" xr:uid="{00000000-0005-0000-0000-00007E050000}"/>
    <cellStyle name="_01.신월오수 관로토공_01-3.옥서오수신설  맨홀토공(OPEN-0.3)_02.구조물및추진,도달기지토공(D구간)" xfId="1409" xr:uid="{00000000-0005-0000-0000-00007F050000}"/>
    <cellStyle name="_01.신월오수 관로토공_02.구조물및추진,도달기지토공(D구간)" xfId="1410" xr:uid="{00000000-0005-0000-0000-000080050000}"/>
    <cellStyle name="_01.여도오수 토공" xfId="1411" xr:uid="{00000000-0005-0000-0000-000081050000}"/>
    <cellStyle name="_01.여도오수 토공_01-02.맨홀토공(OPEN-0.3)D-LINE" xfId="1412" xr:uid="{00000000-0005-0000-0000-000082050000}"/>
    <cellStyle name="_01.여도오수 토공_01-02.맨홀토공(OPEN-0.3)D-LINE_01-02.맨홀토공(OPEN-0.3)C-LINE" xfId="1413" xr:uid="{00000000-0005-0000-0000-000083050000}"/>
    <cellStyle name="_01.여도오수 토공_01-02.맨홀토공(OPEN-0.3)D-LINE_01-02.맨홀토공(OPEN-0.3)C-LINE_02.구조물및추진,도달기지토공(D구간)" xfId="1414" xr:uid="{00000000-0005-0000-0000-000084050000}"/>
    <cellStyle name="_01.여도오수 토공_01-02.맨홀토공(OPEN-0.3)D-LINE_01-02.맨홀토공(OPEN-0.3)D-LINE" xfId="1415" xr:uid="{00000000-0005-0000-0000-000085050000}"/>
    <cellStyle name="_01.여도오수 토공_01-02.맨홀토공(OPEN-0.3)D-LINE_01-02.맨홀토공(OPEN-0.3)D-LINE_02.구조물및추진,도달기지토공(D구간)" xfId="1416" xr:uid="{00000000-0005-0000-0000-000086050000}"/>
    <cellStyle name="_01.여도오수 토공_01-02.맨홀토공(OPEN-0.3)D-LINE_02.구조물및추진,도달기지토공(D구간)" xfId="1417" xr:uid="{00000000-0005-0000-0000-000087050000}"/>
    <cellStyle name="_01.여도오수 토공_01-3.옥구오수신설  맨홀토공(OPEN-0.3)" xfId="1418" xr:uid="{00000000-0005-0000-0000-000088050000}"/>
    <cellStyle name="_01.여도오수 토공_01-3.옥구오수신설  맨홀토공(OPEN-0.3)_01-02.맨홀토공(OPEN-0.3)C-LINE" xfId="1419" xr:uid="{00000000-0005-0000-0000-000089050000}"/>
    <cellStyle name="_01.여도오수 토공_01-3.옥구오수신설  맨홀토공(OPEN-0.3)_01-02.맨홀토공(OPEN-0.3)C-LINE_02.구조물및추진,도달기지토공(D구간)" xfId="1420" xr:uid="{00000000-0005-0000-0000-00008A050000}"/>
    <cellStyle name="_01.여도오수 토공_01-3.옥구오수신설  맨홀토공(OPEN-0.3)_01-02.맨홀토공(OPEN-0.3)D-LINE" xfId="1421" xr:uid="{00000000-0005-0000-0000-00008B050000}"/>
    <cellStyle name="_01.여도오수 토공_01-3.옥구오수신설  맨홀토공(OPEN-0.3)_01-02.맨홀토공(OPEN-0.3)D-LINE_02.구조물및추진,도달기지토공(D구간)" xfId="1422" xr:uid="{00000000-0005-0000-0000-00008C050000}"/>
    <cellStyle name="_01.여도오수 토공_01-3.옥구오수신설  맨홀토공(OPEN-0.3)_02.구조물및추진,도달기지토공(D구간)" xfId="1423" xr:uid="{00000000-0005-0000-0000-00008D050000}"/>
    <cellStyle name="_01.여도오수 토공_01-3.옥서오수신설  맨홀토공(OPEN-0.3)" xfId="1424" xr:uid="{00000000-0005-0000-0000-00008E050000}"/>
    <cellStyle name="_01.여도오수 토공_01-3.옥서오수신설  맨홀토공(OPEN-0.3)_01-02.맨홀토공(OPEN-0.3)C-LINE" xfId="1425" xr:uid="{00000000-0005-0000-0000-00008F050000}"/>
    <cellStyle name="_01.여도오수 토공_01-3.옥서오수신설  맨홀토공(OPEN-0.3)_01-02.맨홀토공(OPEN-0.3)C-LINE_02.구조물및추진,도달기지토공(D구간)" xfId="1426" xr:uid="{00000000-0005-0000-0000-000090050000}"/>
    <cellStyle name="_01.여도오수 토공_01-3.옥서오수신설  맨홀토공(OPEN-0.3)_01-02.맨홀토공(OPEN-0.3)D-LINE" xfId="1427" xr:uid="{00000000-0005-0000-0000-000091050000}"/>
    <cellStyle name="_01.여도오수 토공_01-3.옥서오수신설  맨홀토공(OPEN-0.3)_01-02.맨홀토공(OPEN-0.3)D-LINE_02.구조물및추진,도달기지토공(D구간)" xfId="1428" xr:uid="{00000000-0005-0000-0000-000092050000}"/>
    <cellStyle name="_01.여도오수 토공_01-3.옥서오수신설  맨홀토공(OPEN-0.3)_02.구조물및추진,도달기지토공(D구간)" xfId="1429" xr:uid="{00000000-0005-0000-0000-000093050000}"/>
    <cellStyle name="_01.여도오수 토공_02.구조물및추진,도달기지토공(D구간)" xfId="1430" xr:uid="{00000000-0005-0000-0000-000094050000}"/>
    <cellStyle name="_01.여천(오수)관로토공" xfId="1431" xr:uid="{00000000-0005-0000-0000-000095050000}"/>
    <cellStyle name="_01.여천(오수)관로토공_01.관로토공(우수)" xfId="1432" xr:uid="{00000000-0005-0000-0000-000096050000}"/>
    <cellStyle name="_01.여천(오수)관로토공_01.관로토공(우수)_01.여천오수 토공" xfId="1433" xr:uid="{00000000-0005-0000-0000-000097050000}"/>
    <cellStyle name="_01.여천(오수)관로토공_01.관로토공(우수)_01.여천오수 토공_01-02.맨홀토공(OPEN-0.3)D-LINE" xfId="1434" xr:uid="{00000000-0005-0000-0000-000098050000}"/>
    <cellStyle name="_01.여천(오수)관로토공_01.관로토공(우수)_01.여천오수 토공_01-02.맨홀토공(OPEN-0.3)D-LINE_01-02.맨홀토공(OPEN-0.3)C-LINE" xfId="1435" xr:uid="{00000000-0005-0000-0000-000099050000}"/>
    <cellStyle name="_01.여천(오수)관로토공_01.관로토공(우수)_01.여천오수 토공_01-02.맨홀토공(OPEN-0.3)D-LINE_01-02.맨홀토공(OPEN-0.3)C-LINE_02.구조물및추진,도달기지토공(D구간)" xfId="1436" xr:uid="{00000000-0005-0000-0000-00009A050000}"/>
    <cellStyle name="_01.여천(오수)관로토공_01.관로토공(우수)_01.여천오수 토공_01-02.맨홀토공(OPEN-0.3)D-LINE_01-02.맨홀토공(OPEN-0.3)D-LINE" xfId="1437" xr:uid="{00000000-0005-0000-0000-00009B050000}"/>
    <cellStyle name="_01.여천(오수)관로토공_01.관로토공(우수)_01.여천오수 토공_01-02.맨홀토공(OPEN-0.3)D-LINE_01-02.맨홀토공(OPEN-0.3)D-LINE_02.구조물및추진,도달기지토공(D구간)" xfId="1438" xr:uid="{00000000-0005-0000-0000-00009C050000}"/>
    <cellStyle name="_01.여천(오수)관로토공_01.관로토공(우수)_01.여천오수 토공_01-02.맨홀토공(OPEN-0.3)D-LINE_02.구조물및추진,도달기지토공(D구간)" xfId="1439" xr:uid="{00000000-0005-0000-0000-00009D050000}"/>
    <cellStyle name="_01.여천(오수)관로토공_01.관로토공(우수)_01.여천오수 토공_01-3.옥구오수신설  맨홀토공(OPEN-0.3)" xfId="1440" xr:uid="{00000000-0005-0000-0000-00009E050000}"/>
    <cellStyle name="_01.여천(오수)관로토공_01.관로토공(우수)_01.여천오수 토공_01-3.옥구오수신설  맨홀토공(OPEN-0.3)_01-02.맨홀토공(OPEN-0.3)C-LINE" xfId="1441" xr:uid="{00000000-0005-0000-0000-00009F050000}"/>
    <cellStyle name="_01.여천(오수)관로토공_01.관로토공(우수)_01.여천오수 토공_01-3.옥구오수신설  맨홀토공(OPEN-0.3)_01-02.맨홀토공(OPEN-0.3)C-LINE_02.구조물및추진,도달기지토공(D구간)" xfId="1442" xr:uid="{00000000-0005-0000-0000-0000A0050000}"/>
    <cellStyle name="_01.여천(오수)관로토공_01.관로토공(우수)_01.여천오수 토공_01-3.옥구오수신설  맨홀토공(OPEN-0.3)_01-02.맨홀토공(OPEN-0.3)D-LINE" xfId="1443" xr:uid="{00000000-0005-0000-0000-0000A1050000}"/>
    <cellStyle name="_01.여천(오수)관로토공_01.관로토공(우수)_01.여천오수 토공_01-3.옥구오수신설  맨홀토공(OPEN-0.3)_01-02.맨홀토공(OPEN-0.3)D-LINE_02.구조물및추진,도달기지토공(D구간)" xfId="1444" xr:uid="{00000000-0005-0000-0000-0000A2050000}"/>
    <cellStyle name="_01.여천(오수)관로토공_01.관로토공(우수)_01.여천오수 토공_01-3.옥구오수신설  맨홀토공(OPEN-0.3)_02.구조물및추진,도달기지토공(D구간)" xfId="1445" xr:uid="{00000000-0005-0000-0000-0000A3050000}"/>
    <cellStyle name="_01.여천(오수)관로토공_01.관로토공(우수)_01.여천오수 토공_01-3.옥서오수신설  맨홀토공(OPEN-0.3)" xfId="1446" xr:uid="{00000000-0005-0000-0000-0000A4050000}"/>
    <cellStyle name="_01.여천(오수)관로토공_01.관로토공(우수)_01.여천오수 토공_01-3.옥서오수신설  맨홀토공(OPEN-0.3)_01-02.맨홀토공(OPEN-0.3)C-LINE" xfId="1447" xr:uid="{00000000-0005-0000-0000-0000A5050000}"/>
    <cellStyle name="_01.여천(오수)관로토공_01.관로토공(우수)_01.여천오수 토공_01-3.옥서오수신설  맨홀토공(OPEN-0.3)_01-02.맨홀토공(OPEN-0.3)C-LINE_02.구조물및추진,도달기지토공(D구간)" xfId="1448" xr:uid="{00000000-0005-0000-0000-0000A6050000}"/>
    <cellStyle name="_01.여천(오수)관로토공_01.관로토공(우수)_01.여천오수 토공_01-3.옥서오수신설  맨홀토공(OPEN-0.3)_01-02.맨홀토공(OPEN-0.3)D-LINE" xfId="1449" xr:uid="{00000000-0005-0000-0000-0000A7050000}"/>
    <cellStyle name="_01.여천(오수)관로토공_01.관로토공(우수)_01.여천오수 토공_01-3.옥서오수신설  맨홀토공(OPEN-0.3)_01-02.맨홀토공(OPEN-0.3)D-LINE_02.구조물및추진,도달기지토공(D구간)" xfId="1450" xr:uid="{00000000-0005-0000-0000-0000A8050000}"/>
    <cellStyle name="_01.여천(오수)관로토공_01.관로토공(우수)_01.여천오수 토공_01-3.옥서오수신설  맨홀토공(OPEN-0.3)_02.구조물및추진,도달기지토공(D구간)" xfId="1451" xr:uid="{00000000-0005-0000-0000-0000A9050000}"/>
    <cellStyle name="_01.여천(오수)관로토공_01.관로토공(우수)_01.여천오수 토공_02.구조물및추진,도달기지토공(D구간)" xfId="1452" xr:uid="{00000000-0005-0000-0000-0000AA050000}"/>
    <cellStyle name="_01.여천(오수)관로토공_01.관로토공(우수)_01.여천우수 토공" xfId="1453" xr:uid="{00000000-0005-0000-0000-0000AB050000}"/>
    <cellStyle name="_01.여천(오수)관로토공_01.관로토공(우수)_01.여천우수 토공_01-02.맨홀토공(OPEN-0.3)D-LINE" xfId="1454" xr:uid="{00000000-0005-0000-0000-0000AC050000}"/>
    <cellStyle name="_01.여천(오수)관로토공_01.관로토공(우수)_01.여천우수 토공_01-02.맨홀토공(OPEN-0.3)D-LINE_01-02.맨홀토공(OPEN-0.3)C-LINE" xfId="1455" xr:uid="{00000000-0005-0000-0000-0000AD050000}"/>
    <cellStyle name="_01.여천(오수)관로토공_01.관로토공(우수)_01.여천우수 토공_01-02.맨홀토공(OPEN-0.3)D-LINE_01-02.맨홀토공(OPEN-0.3)C-LINE_02.구조물및추진,도달기지토공(D구간)" xfId="1456" xr:uid="{00000000-0005-0000-0000-0000AE050000}"/>
    <cellStyle name="_01.여천(오수)관로토공_01.관로토공(우수)_01.여천우수 토공_01-02.맨홀토공(OPEN-0.3)D-LINE_01-02.맨홀토공(OPEN-0.3)D-LINE" xfId="1457" xr:uid="{00000000-0005-0000-0000-0000AF050000}"/>
    <cellStyle name="_01.여천(오수)관로토공_01.관로토공(우수)_01.여천우수 토공_01-02.맨홀토공(OPEN-0.3)D-LINE_01-02.맨홀토공(OPEN-0.3)D-LINE_02.구조물및추진,도달기지토공(D구간)" xfId="1458" xr:uid="{00000000-0005-0000-0000-0000B0050000}"/>
    <cellStyle name="_01.여천(오수)관로토공_01.관로토공(우수)_01.여천우수 토공_01-02.맨홀토공(OPEN-0.3)D-LINE_02.구조물및추진,도달기지토공(D구간)" xfId="1459" xr:uid="{00000000-0005-0000-0000-0000B1050000}"/>
    <cellStyle name="_01.여천(오수)관로토공_01.관로토공(우수)_01.여천우수 토공_01-3.옥구오수신설  맨홀토공(OPEN-0.3)" xfId="1460" xr:uid="{00000000-0005-0000-0000-0000B2050000}"/>
    <cellStyle name="_01.여천(오수)관로토공_01.관로토공(우수)_01.여천우수 토공_01-3.옥구오수신설  맨홀토공(OPEN-0.3)_01-02.맨홀토공(OPEN-0.3)C-LINE" xfId="1461" xr:uid="{00000000-0005-0000-0000-0000B3050000}"/>
    <cellStyle name="_01.여천(오수)관로토공_01.관로토공(우수)_01.여천우수 토공_01-3.옥구오수신설  맨홀토공(OPEN-0.3)_01-02.맨홀토공(OPEN-0.3)C-LINE_02.구조물및추진,도달기지토공(D구간)" xfId="1462" xr:uid="{00000000-0005-0000-0000-0000B4050000}"/>
    <cellStyle name="_01.여천(오수)관로토공_01.관로토공(우수)_01.여천우수 토공_01-3.옥구오수신설  맨홀토공(OPEN-0.3)_01-02.맨홀토공(OPEN-0.3)D-LINE" xfId="1463" xr:uid="{00000000-0005-0000-0000-0000B5050000}"/>
    <cellStyle name="_01.여천(오수)관로토공_01.관로토공(우수)_01.여천우수 토공_01-3.옥구오수신설  맨홀토공(OPEN-0.3)_01-02.맨홀토공(OPEN-0.3)D-LINE_02.구조물및추진,도달기지토공(D구간)" xfId="1464" xr:uid="{00000000-0005-0000-0000-0000B6050000}"/>
    <cellStyle name="_01.여천(오수)관로토공_01.관로토공(우수)_01.여천우수 토공_01-3.옥구오수신설  맨홀토공(OPEN-0.3)_02.구조물및추진,도달기지토공(D구간)" xfId="1465" xr:uid="{00000000-0005-0000-0000-0000B7050000}"/>
    <cellStyle name="_01.여천(오수)관로토공_01.관로토공(우수)_01.여천우수 토공_01-3.옥서오수신설  맨홀토공(OPEN-0.3)" xfId="1466" xr:uid="{00000000-0005-0000-0000-0000B8050000}"/>
    <cellStyle name="_01.여천(오수)관로토공_01.관로토공(우수)_01.여천우수 토공_01-3.옥서오수신설  맨홀토공(OPEN-0.3)_01-02.맨홀토공(OPEN-0.3)C-LINE" xfId="1467" xr:uid="{00000000-0005-0000-0000-0000B9050000}"/>
    <cellStyle name="_01.여천(오수)관로토공_01.관로토공(우수)_01.여천우수 토공_01-3.옥서오수신설  맨홀토공(OPEN-0.3)_01-02.맨홀토공(OPEN-0.3)C-LINE_02.구조물및추진,도달기지토공(D구간)" xfId="1468" xr:uid="{00000000-0005-0000-0000-0000BA050000}"/>
    <cellStyle name="_01.여천(오수)관로토공_01.관로토공(우수)_01.여천우수 토공_01-3.옥서오수신설  맨홀토공(OPEN-0.3)_01-02.맨홀토공(OPEN-0.3)D-LINE" xfId="1469" xr:uid="{00000000-0005-0000-0000-0000BB050000}"/>
    <cellStyle name="_01.여천(오수)관로토공_01.관로토공(우수)_01.여천우수 토공_01-3.옥서오수신설  맨홀토공(OPEN-0.3)_01-02.맨홀토공(OPEN-0.3)D-LINE_02.구조물및추진,도달기지토공(D구간)" xfId="1470" xr:uid="{00000000-0005-0000-0000-0000BC050000}"/>
    <cellStyle name="_01.여천(오수)관로토공_01.관로토공(우수)_01.여천우수 토공_01-3.옥서오수신설  맨홀토공(OPEN-0.3)_02.구조물및추진,도달기지토공(D구간)" xfId="1471" xr:uid="{00000000-0005-0000-0000-0000BD050000}"/>
    <cellStyle name="_01.여천(오수)관로토공_01.관로토공(우수)_01.여천우수 토공_02.구조물및추진,도달기지토공(D구간)" xfId="1472" xr:uid="{00000000-0005-0000-0000-0000BE050000}"/>
    <cellStyle name="_01.여천(오수)관로토공_01.관로토공(우수)_01.차집 토공2" xfId="1473" xr:uid="{00000000-0005-0000-0000-0000BF050000}"/>
    <cellStyle name="_01.여천(오수)관로토공_01.관로토공(우수)_01.차집 토공2_01-02.맨홀토공(OPEN-0.3)D-LINE" xfId="1474" xr:uid="{00000000-0005-0000-0000-0000C0050000}"/>
    <cellStyle name="_01.여천(오수)관로토공_01.관로토공(우수)_01.차집 토공2_01-02.맨홀토공(OPEN-0.3)D-LINE_01-02.맨홀토공(OPEN-0.3)C-LINE" xfId="1475" xr:uid="{00000000-0005-0000-0000-0000C1050000}"/>
    <cellStyle name="_01.여천(오수)관로토공_01.관로토공(우수)_01.차집 토공2_01-02.맨홀토공(OPEN-0.3)D-LINE_01-02.맨홀토공(OPEN-0.3)C-LINE_02.구조물및추진,도달기지토공(D구간)" xfId="1476" xr:uid="{00000000-0005-0000-0000-0000C2050000}"/>
    <cellStyle name="_01.여천(오수)관로토공_01.관로토공(우수)_01.차집 토공2_01-02.맨홀토공(OPEN-0.3)D-LINE_01-02.맨홀토공(OPEN-0.3)D-LINE" xfId="1477" xr:uid="{00000000-0005-0000-0000-0000C3050000}"/>
    <cellStyle name="_01.여천(오수)관로토공_01.관로토공(우수)_01.차집 토공2_01-02.맨홀토공(OPEN-0.3)D-LINE_01-02.맨홀토공(OPEN-0.3)D-LINE_02.구조물및추진,도달기지토공(D구간)" xfId="1478" xr:uid="{00000000-0005-0000-0000-0000C4050000}"/>
    <cellStyle name="_01.여천(오수)관로토공_01.관로토공(우수)_01.차집 토공2_01-02.맨홀토공(OPEN-0.3)D-LINE_02.구조물및추진,도달기지토공(D구간)" xfId="1479" xr:uid="{00000000-0005-0000-0000-0000C5050000}"/>
    <cellStyle name="_01.여천(오수)관로토공_01.관로토공(우수)_01.차집 토공2_01-3.옥구오수신설  맨홀토공(OPEN-0.3)" xfId="1480" xr:uid="{00000000-0005-0000-0000-0000C6050000}"/>
    <cellStyle name="_01.여천(오수)관로토공_01.관로토공(우수)_01.차집 토공2_01-3.옥구오수신설  맨홀토공(OPEN-0.3)_01-02.맨홀토공(OPEN-0.3)C-LINE" xfId="1481" xr:uid="{00000000-0005-0000-0000-0000C7050000}"/>
    <cellStyle name="_01.여천(오수)관로토공_01.관로토공(우수)_01.차집 토공2_01-3.옥구오수신설  맨홀토공(OPEN-0.3)_01-02.맨홀토공(OPEN-0.3)C-LINE_02.구조물및추진,도달기지토공(D구간)" xfId="1482" xr:uid="{00000000-0005-0000-0000-0000C8050000}"/>
    <cellStyle name="_01.여천(오수)관로토공_01.관로토공(우수)_01.차집 토공2_01-3.옥구오수신설  맨홀토공(OPEN-0.3)_01-02.맨홀토공(OPEN-0.3)D-LINE" xfId="1483" xr:uid="{00000000-0005-0000-0000-0000C9050000}"/>
    <cellStyle name="_01.여천(오수)관로토공_01.관로토공(우수)_01.차집 토공2_01-3.옥구오수신설  맨홀토공(OPEN-0.3)_01-02.맨홀토공(OPEN-0.3)D-LINE_02.구조물및추진,도달기지토공(D구간)" xfId="1484" xr:uid="{00000000-0005-0000-0000-0000CA050000}"/>
    <cellStyle name="_01.여천(오수)관로토공_01.관로토공(우수)_01.차집 토공2_01-3.옥구오수신설  맨홀토공(OPEN-0.3)_02.구조물및추진,도달기지토공(D구간)" xfId="1485" xr:uid="{00000000-0005-0000-0000-0000CB050000}"/>
    <cellStyle name="_01.여천(오수)관로토공_01.관로토공(우수)_01.차집 토공2_01-3.옥서오수신설  맨홀토공(OPEN-0.3)" xfId="1486" xr:uid="{00000000-0005-0000-0000-0000CC050000}"/>
    <cellStyle name="_01.여천(오수)관로토공_01.관로토공(우수)_01.차집 토공2_01-3.옥서오수신설  맨홀토공(OPEN-0.3)_01-02.맨홀토공(OPEN-0.3)C-LINE" xfId="1487" xr:uid="{00000000-0005-0000-0000-0000CD050000}"/>
    <cellStyle name="_01.여천(오수)관로토공_01.관로토공(우수)_01.차집 토공2_01-3.옥서오수신설  맨홀토공(OPEN-0.3)_01-02.맨홀토공(OPEN-0.3)C-LINE_02.구조물및추진,도달기지토공(D구간)" xfId="1488" xr:uid="{00000000-0005-0000-0000-0000CE050000}"/>
    <cellStyle name="_01.여천(오수)관로토공_01.관로토공(우수)_01.차집 토공2_01-3.옥서오수신설  맨홀토공(OPEN-0.3)_01-02.맨홀토공(OPEN-0.3)D-LINE" xfId="1489" xr:uid="{00000000-0005-0000-0000-0000CF050000}"/>
    <cellStyle name="_01.여천(오수)관로토공_01.관로토공(우수)_01.차집 토공2_01-3.옥서오수신설  맨홀토공(OPEN-0.3)_01-02.맨홀토공(OPEN-0.3)D-LINE_02.구조물및추진,도달기지토공(D구간)" xfId="1490" xr:uid="{00000000-0005-0000-0000-0000D0050000}"/>
    <cellStyle name="_01.여천(오수)관로토공_01.관로토공(우수)_01.차집 토공2_01-3.옥서오수신설  맨홀토공(OPEN-0.3)_02.구조물및추진,도달기지토공(D구간)" xfId="1491" xr:uid="{00000000-0005-0000-0000-0000D1050000}"/>
    <cellStyle name="_01.여천(오수)관로토공_01.관로토공(우수)_01.차집 토공2_02.구조물및추진,도달기지토공(D구간)" xfId="1492" xr:uid="{00000000-0005-0000-0000-0000D2050000}"/>
    <cellStyle name="_01.여천(오수)관로토공_01.관로토공(우수)_01.토공" xfId="1493" xr:uid="{00000000-0005-0000-0000-0000D3050000}"/>
    <cellStyle name="_01.여천(오수)관로토공_01.관로토공(우수)_01.토공_01-02.맨홀토공(OPEN-0.3)D-LINE" xfId="1494" xr:uid="{00000000-0005-0000-0000-0000D4050000}"/>
    <cellStyle name="_01.여천(오수)관로토공_01.관로토공(우수)_01.토공_01-02.맨홀토공(OPEN-0.3)D-LINE_01-02.맨홀토공(OPEN-0.3)C-LINE" xfId="1495" xr:uid="{00000000-0005-0000-0000-0000D5050000}"/>
    <cellStyle name="_01.여천(오수)관로토공_01.관로토공(우수)_01.토공_01-02.맨홀토공(OPEN-0.3)D-LINE_01-02.맨홀토공(OPEN-0.3)C-LINE_02.구조물및추진,도달기지토공(D구간)" xfId="1496" xr:uid="{00000000-0005-0000-0000-0000D6050000}"/>
    <cellStyle name="_01.여천(오수)관로토공_01.관로토공(우수)_01.토공_01-02.맨홀토공(OPEN-0.3)D-LINE_01-02.맨홀토공(OPEN-0.3)D-LINE" xfId="1497" xr:uid="{00000000-0005-0000-0000-0000D7050000}"/>
    <cellStyle name="_01.여천(오수)관로토공_01.관로토공(우수)_01.토공_01-02.맨홀토공(OPEN-0.3)D-LINE_01-02.맨홀토공(OPEN-0.3)D-LINE_02.구조물및추진,도달기지토공(D구간)" xfId="1498" xr:uid="{00000000-0005-0000-0000-0000D8050000}"/>
    <cellStyle name="_01.여천(오수)관로토공_01.관로토공(우수)_01.토공_01-02.맨홀토공(OPEN-0.3)D-LINE_02.구조물및추진,도달기지토공(D구간)" xfId="1499" xr:uid="{00000000-0005-0000-0000-0000D9050000}"/>
    <cellStyle name="_01.여천(오수)관로토공_01.관로토공(우수)_01.토공_01-3.옥구오수신설  맨홀토공(OPEN-0.3)" xfId="1500" xr:uid="{00000000-0005-0000-0000-0000DA050000}"/>
    <cellStyle name="_01.여천(오수)관로토공_01.관로토공(우수)_01.토공_01-3.옥구오수신설  맨홀토공(OPEN-0.3)_01-02.맨홀토공(OPEN-0.3)C-LINE" xfId="1501" xr:uid="{00000000-0005-0000-0000-0000DB050000}"/>
    <cellStyle name="_01.여천(오수)관로토공_01.관로토공(우수)_01.토공_01-3.옥구오수신설  맨홀토공(OPEN-0.3)_01-02.맨홀토공(OPEN-0.3)C-LINE_02.구조물및추진,도달기지토공(D구간)" xfId="1502" xr:uid="{00000000-0005-0000-0000-0000DC050000}"/>
    <cellStyle name="_01.여천(오수)관로토공_01.관로토공(우수)_01.토공_01-3.옥구오수신설  맨홀토공(OPEN-0.3)_01-02.맨홀토공(OPEN-0.3)D-LINE" xfId="1503" xr:uid="{00000000-0005-0000-0000-0000DD050000}"/>
    <cellStyle name="_01.여천(오수)관로토공_01.관로토공(우수)_01.토공_01-3.옥구오수신설  맨홀토공(OPEN-0.3)_01-02.맨홀토공(OPEN-0.3)D-LINE_02.구조물및추진,도달기지토공(D구간)" xfId="1504" xr:uid="{00000000-0005-0000-0000-0000DE050000}"/>
    <cellStyle name="_01.여천(오수)관로토공_01.관로토공(우수)_01.토공_01-3.옥구오수신설  맨홀토공(OPEN-0.3)_02.구조물및추진,도달기지토공(D구간)" xfId="1505" xr:uid="{00000000-0005-0000-0000-0000DF050000}"/>
    <cellStyle name="_01.여천(오수)관로토공_01.관로토공(우수)_01.토공_01-3.옥서오수신설  맨홀토공(OPEN-0.3)" xfId="1506" xr:uid="{00000000-0005-0000-0000-0000E0050000}"/>
    <cellStyle name="_01.여천(오수)관로토공_01.관로토공(우수)_01.토공_01-3.옥서오수신설  맨홀토공(OPEN-0.3)_01-02.맨홀토공(OPEN-0.3)C-LINE" xfId="1507" xr:uid="{00000000-0005-0000-0000-0000E1050000}"/>
    <cellStyle name="_01.여천(오수)관로토공_01.관로토공(우수)_01.토공_01-3.옥서오수신설  맨홀토공(OPEN-0.3)_01-02.맨홀토공(OPEN-0.3)C-LINE_02.구조물및추진,도달기지토공(D구간)" xfId="1508" xr:uid="{00000000-0005-0000-0000-0000E2050000}"/>
    <cellStyle name="_01.여천(오수)관로토공_01.관로토공(우수)_01.토공_01-3.옥서오수신설  맨홀토공(OPEN-0.3)_01-02.맨홀토공(OPEN-0.3)D-LINE" xfId="1509" xr:uid="{00000000-0005-0000-0000-0000E3050000}"/>
    <cellStyle name="_01.여천(오수)관로토공_01.관로토공(우수)_01.토공_01-3.옥서오수신설  맨홀토공(OPEN-0.3)_01-02.맨홀토공(OPEN-0.3)D-LINE_02.구조물및추진,도달기지토공(D구간)" xfId="1510" xr:uid="{00000000-0005-0000-0000-0000E4050000}"/>
    <cellStyle name="_01.여천(오수)관로토공_01.관로토공(우수)_01.토공_01-3.옥서오수신설  맨홀토공(OPEN-0.3)_02.구조물및추진,도달기지토공(D구간)" xfId="1511" xr:uid="{00000000-0005-0000-0000-0000E5050000}"/>
    <cellStyle name="_01.여천(오수)관로토공_01.관로토공(우수)_01.토공_02.구조물및추진,도달기지토공(D구간)" xfId="1512" xr:uid="{00000000-0005-0000-0000-0000E6050000}"/>
    <cellStyle name="_01.여천(오수)관로토공_01.관로토공(우수)_01-02.맨홀토공(OPEN-0.3)D-LINE" xfId="1513" xr:uid="{00000000-0005-0000-0000-0000E7050000}"/>
    <cellStyle name="_01.여천(오수)관로토공_01.관로토공(우수)_01-02.맨홀토공(OPEN-0.3)D-LINE_01-02.맨홀토공(OPEN-0.3)C-LINE" xfId="1514" xr:uid="{00000000-0005-0000-0000-0000E8050000}"/>
    <cellStyle name="_01.여천(오수)관로토공_01.관로토공(우수)_01-02.맨홀토공(OPEN-0.3)D-LINE_01-02.맨홀토공(OPEN-0.3)C-LINE_02.구조물및추진,도달기지토공(D구간)" xfId="1515" xr:uid="{00000000-0005-0000-0000-0000E9050000}"/>
    <cellStyle name="_01.여천(오수)관로토공_01.관로토공(우수)_01-02.맨홀토공(OPEN-0.3)D-LINE_01-02.맨홀토공(OPEN-0.3)D-LINE" xfId="1516" xr:uid="{00000000-0005-0000-0000-0000EA050000}"/>
    <cellStyle name="_01.여천(오수)관로토공_01.관로토공(우수)_01-02.맨홀토공(OPEN-0.3)D-LINE_01-02.맨홀토공(OPEN-0.3)D-LINE_02.구조물및추진,도달기지토공(D구간)" xfId="1517" xr:uid="{00000000-0005-0000-0000-0000EB050000}"/>
    <cellStyle name="_01.여천(오수)관로토공_01.관로토공(우수)_01-02.맨홀토공(OPEN-0.3)D-LINE_02.구조물및추진,도달기지토공(D구간)" xfId="1518" xr:uid="{00000000-0005-0000-0000-0000EC050000}"/>
    <cellStyle name="_01.여천(오수)관로토공_01.관로토공(우수)_01-3.옥구오수신설  맨홀토공(OPEN-0.3)" xfId="1519" xr:uid="{00000000-0005-0000-0000-0000ED050000}"/>
    <cellStyle name="_01.여천(오수)관로토공_01.관로토공(우수)_01-3.옥구오수신설  맨홀토공(OPEN-0.3)_01-02.맨홀토공(OPEN-0.3)C-LINE" xfId="1520" xr:uid="{00000000-0005-0000-0000-0000EE050000}"/>
    <cellStyle name="_01.여천(오수)관로토공_01.관로토공(우수)_01-3.옥구오수신설  맨홀토공(OPEN-0.3)_01-02.맨홀토공(OPEN-0.3)C-LINE_02.구조물및추진,도달기지토공(D구간)" xfId="1521" xr:uid="{00000000-0005-0000-0000-0000EF050000}"/>
    <cellStyle name="_01.여천(오수)관로토공_01.관로토공(우수)_01-3.옥구오수신설  맨홀토공(OPEN-0.3)_01-02.맨홀토공(OPEN-0.3)D-LINE" xfId="1522" xr:uid="{00000000-0005-0000-0000-0000F0050000}"/>
    <cellStyle name="_01.여천(오수)관로토공_01.관로토공(우수)_01-3.옥구오수신설  맨홀토공(OPEN-0.3)_01-02.맨홀토공(OPEN-0.3)D-LINE_02.구조물및추진,도달기지토공(D구간)" xfId="1523" xr:uid="{00000000-0005-0000-0000-0000F1050000}"/>
    <cellStyle name="_01.여천(오수)관로토공_01.관로토공(우수)_01-3.옥구오수신설  맨홀토공(OPEN-0.3)_02.구조물및추진,도달기지토공(D구간)" xfId="1524" xr:uid="{00000000-0005-0000-0000-0000F2050000}"/>
    <cellStyle name="_01.여천(오수)관로토공_01.관로토공(우수)_01-3.옥서오수신설  맨홀토공(OPEN-0.3)" xfId="1525" xr:uid="{00000000-0005-0000-0000-0000F3050000}"/>
    <cellStyle name="_01.여천(오수)관로토공_01.관로토공(우수)_01-3.옥서오수신설  맨홀토공(OPEN-0.3)_01-02.맨홀토공(OPEN-0.3)C-LINE" xfId="1526" xr:uid="{00000000-0005-0000-0000-0000F4050000}"/>
    <cellStyle name="_01.여천(오수)관로토공_01.관로토공(우수)_01-3.옥서오수신설  맨홀토공(OPEN-0.3)_01-02.맨홀토공(OPEN-0.3)C-LINE_02.구조물및추진,도달기지토공(D구간)" xfId="1527" xr:uid="{00000000-0005-0000-0000-0000F5050000}"/>
    <cellStyle name="_01.여천(오수)관로토공_01.관로토공(우수)_01-3.옥서오수신설  맨홀토공(OPEN-0.3)_01-02.맨홀토공(OPEN-0.3)D-LINE" xfId="1528" xr:uid="{00000000-0005-0000-0000-0000F6050000}"/>
    <cellStyle name="_01.여천(오수)관로토공_01.관로토공(우수)_01-3.옥서오수신설  맨홀토공(OPEN-0.3)_01-02.맨홀토공(OPEN-0.3)D-LINE_02.구조물및추진,도달기지토공(D구간)" xfId="1529" xr:uid="{00000000-0005-0000-0000-0000F7050000}"/>
    <cellStyle name="_01.여천(오수)관로토공_01.관로토공(우수)_01-3.옥서오수신설  맨홀토공(OPEN-0.3)_02.구조물및추진,도달기지토공(D구간)" xfId="1530" xr:uid="{00000000-0005-0000-0000-0000F8050000}"/>
    <cellStyle name="_01.여천(오수)관로토공_01.관로토공(우수)_02.구조물및추진,도달기지토공(D구간)" xfId="1531" xr:uid="{00000000-0005-0000-0000-0000F9050000}"/>
    <cellStyle name="_01.여천(오수)관로토공_01.관로토공(우수)_03.여천우수 구조물공" xfId="1532" xr:uid="{00000000-0005-0000-0000-0000FA050000}"/>
    <cellStyle name="_01.여천(오수)관로토공_01.관로토공(우수)_03.여천우수 구조물공_01-02.맨홀토공(OPEN-0.3)D-LINE" xfId="1533" xr:uid="{00000000-0005-0000-0000-0000FB050000}"/>
    <cellStyle name="_01.여천(오수)관로토공_01.관로토공(우수)_03.여천우수 구조물공_01-02.맨홀토공(OPEN-0.3)D-LINE_01-02.맨홀토공(OPEN-0.3)C-LINE" xfId="1534" xr:uid="{00000000-0005-0000-0000-0000FC050000}"/>
    <cellStyle name="_01.여천(오수)관로토공_01.관로토공(우수)_03.여천우수 구조물공_01-02.맨홀토공(OPEN-0.3)D-LINE_01-02.맨홀토공(OPEN-0.3)C-LINE_02.구조물및추진,도달기지토공(D구간)" xfId="1535" xr:uid="{00000000-0005-0000-0000-0000FD050000}"/>
    <cellStyle name="_01.여천(오수)관로토공_01.관로토공(우수)_03.여천우수 구조물공_01-02.맨홀토공(OPEN-0.3)D-LINE_01-02.맨홀토공(OPEN-0.3)D-LINE" xfId="1536" xr:uid="{00000000-0005-0000-0000-0000FE050000}"/>
    <cellStyle name="_01.여천(오수)관로토공_01.관로토공(우수)_03.여천우수 구조물공_01-02.맨홀토공(OPEN-0.3)D-LINE_01-02.맨홀토공(OPEN-0.3)D-LINE_02.구조물및추진,도달기지토공(D구간)" xfId="1537" xr:uid="{00000000-0005-0000-0000-0000FF050000}"/>
    <cellStyle name="_01.여천(오수)관로토공_01.관로토공(우수)_03.여천우수 구조물공_01-02.맨홀토공(OPEN-0.3)D-LINE_02.구조물및추진,도달기지토공(D구간)" xfId="1538" xr:uid="{00000000-0005-0000-0000-000000060000}"/>
    <cellStyle name="_01.여천(오수)관로토공_01.관로토공(우수)_03.여천우수 구조물공_01-3.옥구오수신설  맨홀토공(OPEN-0.3)" xfId="1539" xr:uid="{00000000-0005-0000-0000-000001060000}"/>
    <cellStyle name="_01.여천(오수)관로토공_01.관로토공(우수)_03.여천우수 구조물공_01-3.옥구오수신설  맨홀토공(OPEN-0.3)_01-02.맨홀토공(OPEN-0.3)C-LINE" xfId="1540" xr:uid="{00000000-0005-0000-0000-000002060000}"/>
    <cellStyle name="_01.여천(오수)관로토공_01.관로토공(우수)_03.여천우수 구조물공_01-3.옥구오수신설  맨홀토공(OPEN-0.3)_01-02.맨홀토공(OPEN-0.3)C-LINE_02.구조물및추진,도달기지토공(D구간)" xfId="1541" xr:uid="{00000000-0005-0000-0000-000003060000}"/>
    <cellStyle name="_01.여천(오수)관로토공_01.관로토공(우수)_03.여천우수 구조물공_01-3.옥구오수신설  맨홀토공(OPEN-0.3)_01-02.맨홀토공(OPEN-0.3)D-LINE" xfId="1542" xr:uid="{00000000-0005-0000-0000-000004060000}"/>
    <cellStyle name="_01.여천(오수)관로토공_01.관로토공(우수)_03.여천우수 구조물공_01-3.옥구오수신설  맨홀토공(OPEN-0.3)_01-02.맨홀토공(OPEN-0.3)D-LINE_02.구조물및추진,도달기지토공(D구간)" xfId="1543" xr:uid="{00000000-0005-0000-0000-000005060000}"/>
    <cellStyle name="_01.여천(오수)관로토공_01.관로토공(우수)_03.여천우수 구조물공_01-3.옥구오수신설  맨홀토공(OPEN-0.3)_02.구조물및추진,도달기지토공(D구간)" xfId="1544" xr:uid="{00000000-0005-0000-0000-000006060000}"/>
    <cellStyle name="_01.여천(오수)관로토공_01.관로토공(우수)_03.여천우수 구조물공_01-3.옥서오수신설  맨홀토공(OPEN-0.3)" xfId="1545" xr:uid="{00000000-0005-0000-0000-000007060000}"/>
    <cellStyle name="_01.여천(오수)관로토공_01.관로토공(우수)_03.여천우수 구조물공_01-3.옥서오수신설  맨홀토공(OPEN-0.3)_01-02.맨홀토공(OPEN-0.3)C-LINE" xfId="1546" xr:uid="{00000000-0005-0000-0000-000008060000}"/>
    <cellStyle name="_01.여천(오수)관로토공_01.관로토공(우수)_03.여천우수 구조물공_01-3.옥서오수신설  맨홀토공(OPEN-0.3)_01-02.맨홀토공(OPEN-0.3)C-LINE_02.구조물및추진,도달기지토공(D구간)" xfId="1547" xr:uid="{00000000-0005-0000-0000-000009060000}"/>
    <cellStyle name="_01.여천(오수)관로토공_01.관로토공(우수)_03.여천우수 구조물공_01-3.옥서오수신설  맨홀토공(OPEN-0.3)_01-02.맨홀토공(OPEN-0.3)D-LINE" xfId="1548" xr:uid="{00000000-0005-0000-0000-00000A060000}"/>
    <cellStyle name="_01.여천(오수)관로토공_01.관로토공(우수)_03.여천우수 구조물공_01-3.옥서오수신설  맨홀토공(OPEN-0.3)_01-02.맨홀토공(OPEN-0.3)D-LINE_02.구조물및추진,도달기지토공(D구간)" xfId="1549" xr:uid="{00000000-0005-0000-0000-00000B060000}"/>
    <cellStyle name="_01.여천(오수)관로토공_01.관로토공(우수)_03.여천우수 구조물공_01-3.옥서오수신설  맨홀토공(OPEN-0.3)_02.구조물및추진,도달기지토공(D구간)" xfId="1550" xr:uid="{00000000-0005-0000-0000-00000C060000}"/>
    <cellStyle name="_01.여천(오수)관로토공_01.관로토공(우수)_03.여천우수 구조물공_02.구조물및추진,도달기지토공(D구간)" xfId="1551" xr:uid="{00000000-0005-0000-0000-00000D060000}"/>
    <cellStyle name="_01.여천(오수)관로토공_01.여천(오수)관로토공" xfId="1552" xr:uid="{00000000-0005-0000-0000-00000E060000}"/>
    <cellStyle name="_01.여천(오수)관로토공_01.여천(오수)관로토공_01.관로토공(우수)" xfId="1553" xr:uid="{00000000-0005-0000-0000-00000F060000}"/>
    <cellStyle name="_01.여천(오수)관로토공_01.여천(오수)관로토공_01.관로토공(우수)_01.여천오수 토공" xfId="1554" xr:uid="{00000000-0005-0000-0000-000010060000}"/>
    <cellStyle name="_01.여천(오수)관로토공_01.여천(오수)관로토공_01.관로토공(우수)_01.여천오수 토공_01-02.맨홀토공(OPEN-0.3)D-LINE" xfId="1555" xr:uid="{00000000-0005-0000-0000-000011060000}"/>
    <cellStyle name="_01.여천(오수)관로토공_01.여천(오수)관로토공_01.관로토공(우수)_01.여천오수 토공_01-02.맨홀토공(OPEN-0.3)D-LINE_01-02.맨홀토공(OPEN-0.3)C-LINE" xfId="1556" xr:uid="{00000000-0005-0000-0000-000012060000}"/>
    <cellStyle name="_01.여천(오수)관로토공_01.여천(오수)관로토공_01.관로토공(우수)_01.여천오수 토공_01-02.맨홀토공(OPEN-0.3)D-LINE_01-02.맨홀토공(OPEN-0.3)C-LINE_02.구조물및추진,도달기지토공(D구간)" xfId="1557" xr:uid="{00000000-0005-0000-0000-000013060000}"/>
    <cellStyle name="_01.여천(오수)관로토공_01.여천(오수)관로토공_01.관로토공(우수)_01.여천오수 토공_01-02.맨홀토공(OPEN-0.3)D-LINE_01-02.맨홀토공(OPEN-0.3)D-LINE" xfId="1558" xr:uid="{00000000-0005-0000-0000-000014060000}"/>
    <cellStyle name="_01.여천(오수)관로토공_01.여천(오수)관로토공_01.관로토공(우수)_01.여천오수 토공_01-02.맨홀토공(OPEN-0.3)D-LINE_01-02.맨홀토공(OPEN-0.3)D-LINE_02.구조물및추진,도달기지토공(D구간)" xfId="1559" xr:uid="{00000000-0005-0000-0000-000015060000}"/>
    <cellStyle name="_01.여천(오수)관로토공_01.여천(오수)관로토공_01.관로토공(우수)_01.여천오수 토공_01-02.맨홀토공(OPEN-0.3)D-LINE_02.구조물및추진,도달기지토공(D구간)" xfId="1560" xr:uid="{00000000-0005-0000-0000-000016060000}"/>
    <cellStyle name="_01.여천(오수)관로토공_01.여천(오수)관로토공_01.관로토공(우수)_01.여천오수 토공_01-3.옥구오수신설  맨홀토공(OPEN-0.3)" xfId="1561" xr:uid="{00000000-0005-0000-0000-000017060000}"/>
    <cellStyle name="_01.여천(오수)관로토공_01.여천(오수)관로토공_01.관로토공(우수)_01.여천오수 토공_01-3.옥구오수신설  맨홀토공(OPEN-0.3)_01-02.맨홀토공(OPEN-0.3)C-LINE" xfId="1562" xr:uid="{00000000-0005-0000-0000-000018060000}"/>
    <cellStyle name="_01.여천(오수)관로토공_01.여천(오수)관로토공_01.관로토공(우수)_01.여천오수 토공_01-3.옥구오수신설  맨홀토공(OPEN-0.3)_01-02.맨홀토공(OPEN-0.3)C-LINE_02.구조물및추진,도달기지토공(D구간)" xfId="1563" xr:uid="{00000000-0005-0000-0000-000019060000}"/>
    <cellStyle name="_01.여천(오수)관로토공_01.여천(오수)관로토공_01.관로토공(우수)_01.여천오수 토공_01-3.옥구오수신설  맨홀토공(OPEN-0.3)_01-02.맨홀토공(OPEN-0.3)D-LINE" xfId="1564" xr:uid="{00000000-0005-0000-0000-00001A060000}"/>
    <cellStyle name="_01.여천(오수)관로토공_01.여천(오수)관로토공_01.관로토공(우수)_01.여천오수 토공_01-3.옥구오수신설  맨홀토공(OPEN-0.3)_01-02.맨홀토공(OPEN-0.3)D-LINE_02.구조물및추진,도달기지토공(D구간)" xfId="1565" xr:uid="{00000000-0005-0000-0000-00001B060000}"/>
    <cellStyle name="_01.여천(오수)관로토공_01.여천(오수)관로토공_01.관로토공(우수)_01.여천오수 토공_01-3.옥구오수신설  맨홀토공(OPEN-0.3)_02.구조물및추진,도달기지토공(D구간)" xfId="1566" xr:uid="{00000000-0005-0000-0000-00001C060000}"/>
    <cellStyle name="_01.여천(오수)관로토공_01.여천(오수)관로토공_01.관로토공(우수)_01.여천오수 토공_01-3.옥서오수신설  맨홀토공(OPEN-0.3)" xfId="1567" xr:uid="{00000000-0005-0000-0000-00001D060000}"/>
    <cellStyle name="_01.여천(오수)관로토공_01.여천(오수)관로토공_01.관로토공(우수)_01.여천오수 토공_01-3.옥서오수신설  맨홀토공(OPEN-0.3)_01-02.맨홀토공(OPEN-0.3)C-LINE" xfId="1568" xr:uid="{00000000-0005-0000-0000-00001E060000}"/>
    <cellStyle name="_01.여천(오수)관로토공_01.여천(오수)관로토공_01.관로토공(우수)_01.여천오수 토공_01-3.옥서오수신설  맨홀토공(OPEN-0.3)_01-02.맨홀토공(OPEN-0.3)C-LINE_02.구조물및추진,도달기지토공(D구간)" xfId="1569" xr:uid="{00000000-0005-0000-0000-00001F060000}"/>
    <cellStyle name="_01.여천(오수)관로토공_01.여천(오수)관로토공_01.관로토공(우수)_01.여천오수 토공_01-3.옥서오수신설  맨홀토공(OPEN-0.3)_01-02.맨홀토공(OPEN-0.3)D-LINE" xfId="1570" xr:uid="{00000000-0005-0000-0000-000020060000}"/>
    <cellStyle name="_01.여천(오수)관로토공_01.여천(오수)관로토공_01.관로토공(우수)_01.여천오수 토공_01-3.옥서오수신설  맨홀토공(OPEN-0.3)_01-02.맨홀토공(OPEN-0.3)D-LINE_02.구조물및추진,도달기지토공(D구간)" xfId="1571" xr:uid="{00000000-0005-0000-0000-000021060000}"/>
    <cellStyle name="_01.여천(오수)관로토공_01.여천(오수)관로토공_01.관로토공(우수)_01.여천오수 토공_01-3.옥서오수신설  맨홀토공(OPEN-0.3)_02.구조물및추진,도달기지토공(D구간)" xfId="1572" xr:uid="{00000000-0005-0000-0000-000022060000}"/>
    <cellStyle name="_01.여천(오수)관로토공_01.여천(오수)관로토공_01.관로토공(우수)_01.여천오수 토공_02.구조물및추진,도달기지토공(D구간)" xfId="1573" xr:uid="{00000000-0005-0000-0000-000023060000}"/>
    <cellStyle name="_01.여천(오수)관로토공_01.여천(오수)관로토공_01.관로토공(우수)_01.여천우수 토공" xfId="1574" xr:uid="{00000000-0005-0000-0000-000024060000}"/>
    <cellStyle name="_01.여천(오수)관로토공_01.여천(오수)관로토공_01.관로토공(우수)_01.여천우수 토공_01-02.맨홀토공(OPEN-0.3)D-LINE" xfId="1575" xr:uid="{00000000-0005-0000-0000-000025060000}"/>
    <cellStyle name="_01.여천(오수)관로토공_01.여천(오수)관로토공_01.관로토공(우수)_01.여천우수 토공_01-02.맨홀토공(OPEN-0.3)D-LINE_01-02.맨홀토공(OPEN-0.3)C-LINE" xfId="1576" xr:uid="{00000000-0005-0000-0000-000026060000}"/>
    <cellStyle name="_01.여천(오수)관로토공_01.여천(오수)관로토공_01.관로토공(우수)_01.여천우수 토공_01-02.맨홀토공(OPEN-0.3)D-LINE_01-02.맨홀토공(OPEN-0.3)C-LINE_02.구조물및추진,도달기지토공(D구간)" xfId="1577" xr:uid="{00000000-0005-0000-0000-000027060000}"/>
    <cellStyle name="_01.여천(오수)관로토공_01.여천(오수)관로토공_01.관로토공(우수)_01.여천우수 토공_01-02.맨홀토공(OPEN-0.3)D-LINE_01-02.맨홀토공(OPEN-0.3)D-LINE" xfId="1578" xr:uid="{00000000-0005-0000-0000-000028060000}"/>
    <cellStyle name="_01.여천(오수)관로토공_01.여천(오수)관로토공_01.관로토공(우수)_01.여천우수 토공_01-02.맨홀토공(OPEN-0.3)D-LINE_01-02.맨홀토공(OPEN-0.3)D-LINE_02.구조물및추진,도달기지토공(D구간)" xfId="1579" xr:uid="{00000000-0005-0000-0000-000029060000}"/>
    <cellStyle name="_01.여천(오수)관로토공_01.여천(오수)관로토공_01.관로토공(우수)_01.여천우수 토공_01-02.맨홀토공(OPEN-0.3)D-LINE_02.구조물및추진,도달기지토공(D구간)" xfId="1580" xr:uid="{00000000-0005-0000-0000-00002A060000}"/>
    <cellStyle name="_01.여천(오수)관로토공_01.여천(오수)관로토공_01.관로토공(우수)_01.여천우수 토공_01-3.옥구오수신설  맨홀토공(OPEN-0.3)" xfId="1581" xr:uid="{00000000-0005-0000-0000-00002B060000}"/>
    <cellStyle name="_01.여천(오수)관로토공_01.여천(오수)관로토공_01.관로토공(우수)_01.여천우수 토공_01-3.옥구오수신설  맨홀토공(OPEN-0.3)_01-02.맨홀토공(OPEN-0.3)C-LINE" xfId="1582" xr:uid="{00000000-0005-0000-0000-00002C060000}"/>
    <cellStyle name="_01.여천(오수)관로토공_01.여천(오수)관로토공_01.관로토공(우수)_01.여천우수 토공_01-3.옥구오수신설  맨홀토공(OPEN-0.3)_01-02.맨홀토공(OPEN-0.3)C-LINE_02.구조물및추진,도달기지토공(D구간)" xfId="1583" xr:uid="{00000000-0005-0000-0000-00002D060000}"/>
    <cellStyle name="_01.여천(오수)관로토공_01.여천(오수)관로토공_01.관로토공(우수)_01.여천우수 토공_01-3.옥구오수신설  맨홀토공(OPEN-0.3)_01-02.맨홀토공(OPEN-0.3)D-LINE" xfId="1584" xr:uid="{00000000-0005-0000-0000-00002E060000}"/>
    <cellStyle name="_01.여천(오수)관로토공_01.여천(오수)관로토공_01.관로토공(우수)_01.여천우수 토공_01-3.옥구오수신설  맨홀토공(OPEN-0.3)_01-02.맨홀토공(OPEN-0.3)D-LINE_02.구조물및추진,도달기지토공(D구간)" xfId="1585" xr:uid="{00000000-0005-0000-0000-00002F060000}"/>
    <cellStyle name="_01.여천(오수)관로토공_01.여천(오수)관로토공_01.관로토공(우수)_01.여천우수 토공_01-3.옥구오수신설  맨홀토공(OPEN-0.3)_02.구조물및추진,도달기지토공(D구간)" xfId="1586" xr:uid="{00000000-0005-0000-0000-000030060000}"/>
    <cellStyle name="_01.여천(오수)관로토공_01.여천(오수)관로토공_01.관로토공(우수)_01.여천우수 토공_01-3.옥서오수신설  맨홀토공(OPEN-0.3)" xfId="1587" xr:uid="{00000000-0005-0000-0000-000031060000}"/>
    <cellStyle name="_01.여천(오수)관로토공_01.여천(오수)관로토공_01.관로토공(우수)_01.여천우수 토공_01-3.옥서오수신설  맨홀토공(OPEN-0.3)_01-02.맨홀토공(OPEN-0.3)C-LINE" xfId="1588" xr:uid="{00000000-0005-0000-0000-000032060000}"/>
    <cellStyle name="_01.여천(오수)관로토공_01.여천(오수)관로토공_01.관로토공(우수)_01.여천우수 토공_01-3.옥서오수신설  맨홀토공(OPEN-0.3)_01-02.맨홀토공(OPEN-0.3)C-LINE_02.구조물및추진,도달기지토공(D구간)" xfId="1589" xr:uid="{00000000-0005-0000-0000-000033060000}"/>
    <cellStyle name="_01.여천(오수)관로토공_01.여천(오수)관로토공_01.관로토공(우수)_01.여천우수 토공_01-3.옥서오수신설  맨홀토공(OPEN-0.3)_01-02.맨홀토공(OPEN-0.3)D-LINE" xfId="1590" xr:uid="{00000000-0005-0000-0000-000034060000}"/>
    <cellStyle name="_01.여천(오수)관로토공_01.여천(오수)관로토공_01.관로토공(우수)_01.여천우수 토공_01-3.옥서오수신설  맨홀토공(OPEN-0.3)_01-02.맨홀토공(OPEN-0.3)D-LINE_02.구조물및추진,도달기지토공(D구간)" xfId="1591" xr:uid="{00000000-0005-0000-0000-000035060000}"/>
    <cellStyle name="_01.여천(오수)관로토공_01.여천(오수)관로토공_01.관로토공(우수)_01.여천우수 토공_01-3.옥서오수신설  맨홀토공(OPEN-0.3)_02.구조물및추진,도달기지토공(D구간)" xfId="1592" xr:uid="{00000000-0005-0000-0000-000036060000}"/>
    <cellStyle name="_01.여천(오수)관로토공_01.여천(오수)관로토공_01.관로토공(우수)_01.여천우수 토공_02.구조물및추진,도달기지토공(D구간)" xfId="1593" xr:uid="{00000000-0005-0000-0000-000037060000}"/>
    <cellStyle name="_01.여천(오수)관로토공_01.여천(오수)관로토공_01.관로토공(우수)_01.차집 토공2" xfId="1594" xr:uid="{00000000-0005-0000-0000-000038060000}"/>
    <cellStyle name="_01.여천(오수)관로토공_01.여천(오수)관로토공_01.관로토공(우수)_01.차집 토공2_01-02.맨홀토공(OPEN-0.3)D-LINE" xfId="1595" xr:uid="{00000000-0005-0000-0000-000039060000}"/>
    <cellStyle name="_01.여천(오수)관로토공_01.여천(오수)관로토공_01.관로토공(우수)_01.차집 토공2_01-02.맨홀토공(OPEN-0.3)D-LINE_01-02.맨홀토공(OPEN-0.3)C-LINE" xfId="1596" xr:uid="{00000000-0005-0000-0000-00003A060000}"/>
    <cellStyle name="_01.여천(오수)관로토공_01.여천(오수)관로토공_01.관로토공(우수)_01.차집 토공2_01-02.맨홀토공(OPEN-0.3)D-LINE_01-02.맨홀토공(OPEN-0.3)C-LINE_02.구조물및추진,도달기지토공(D구간)" xfId="1597" xr:uid="{00000000-0005-0000-0000-00003B060000}"/>
    <cellStyle name="_01.여천(오수)관로토공_01.여천(오수)관로토공_01.관로토공(우수)_01.차집 토공2_01-02.맨홀토공(OPEN-0.3)D-LINE_01-02.맨홀토공(OPEN-0.3)D-LINE" xfId="1598" xr:uid="{00000000-0005-0000-0000-00003C060000}"/>
    <cellStyle name="_01.여천(오수)관로토공_01.여천(오수)관로토공_01.관로토공(우수)_01.차집 토공2_01-02.맨홀토공(OPEN-0.3)D-LINE_01-02.맨홀토공(OPEN-0.3)D-LINE_02.구조물및추진,도달기지토공(D구간)" xfId="1599" xr:uid="{00000000-0005-0000-0000-00003D060000}"/>
    <cellStyle name="_01.여천(오수)관로토공_01.여천(오수)관로토공_01.관로토공(우수)_01.차집 토공2_01-02.맨홀토공(OPEN-0.3)D-LINE_02.구조물및추진,도달기지토공(D구간)" xfId="1600" xr:uid="{00000000-0005-0000-0000-00003E060000}"/>
    <cellStyle name="_01.여천(오수)관로토공_01.여천(오수)관로토공_01.관로토공(우수)_01.차집 토공2_01-3.옥구오수신설  맨홀토공(OPEN-0.3)" xfId="1601" xr:uid="{00000000-0005-0000-0000-00003F060000}"/>
    <cellStyle name="_01.여천(오수)관로토공_01.여천(오수)관로토공_01.관로토공(우수)_01.차집 토공2_01-3.옥구오수신설  맨홀토공(OPEN-0.3)_01-02.맨홀토공(OPEN-0.3)C-LINE" xfId="1602" xr:uid="{00000000-0005-0000-0000-000040060000}"/>
    <cellStyle name="_01.여천(오수)관로토공_01.여천(오수)관로토공_01.관로토공(우수)_01.차집 토공2_01-3.옥구오수신설  맨홀토공(OPEN-0.3)_01-02.맨홀토공(OPEN-0.3)C-LINE_02.구조물및추진,도달기지토공(D구간)" xfId="1603" xr:uid="{00000000-0005-0000-0000-000041060000}"/>
    <cellStyle name="_01.여천(오수)관로토공_01.여천(오수)관로토공_01.관로토공(우수)_01.차집 토공2_01-3.옥구오수신설  맨홀토공(OPEN-0.3)_01-02.맨홀토공(OPEN-0.3)D-LINE" xfId="1604" xr:uid="{00000000-0005-0000-0000-000042060000}"/>
    <cellStyle name="_01.여천(오수)관로토공_01.여천(오수)관로토공_01.관로토공(우수)_01.차집 토공2_01-3.옥구오수신설  맨홀토공(OPEN-0.3)_01-02.맨홀토공(OPEN-0.3)D-LINE_02.구조물및추진,도달기지토공(D구간)" xfId="1605" xr:uid="{00000000-0005-0000-0000-000043060000}"/>
    <cellStyle name="_01.여천(오수)관로토공_01.여천(오수)관로토공_01.관로토공(우수)_01.차집 토공2_01-3.옥구오수신설  맨홀토공(OPEN-0.3)_02.구조물및추진,도달기지토공(D구간)" xfId="1606" xr:uid="{00000000-0005-0000-0000-000044060000}"/>
    <cellStyle name="_01.여천(오수)관로토공_01.여천(오수)관로토공_01.관로토공(우수)_01.차집 토공2_01-3.옥서오수신설  맨홀토공(OPEN-0.3)" xfId="1607" xr:uid="{00000000-0005-0000-0000-000045060000}"/>
    <cellStyle name="_01.여천(오수)관로토공_01.여천(오수)관로토공_01.관로토공(우수)_01.차집 토공2_01-3.옥서오수신설  맨홀토공(OPEN-0.3)_01-02.맨홀토공(OPEN-0.3)C-LINE" xfId="1608" xr:uid="{00000000-0005-0000-0000-000046060000}"/>
    <cellStyle name="_01.여천(오수)관로토공_01.여천(오수)관로토공_01.관로토공(우수)_01.차집 토공2_01-3.옥서오수신설  맨홀토공(OPEN-0.3)_01-02.맨홀토공(OPEN-0.3)C-LINE_02.구조물및추진,도달기지토공(D구간)" xfId="1609" xr:uid="{00000000-0005-0000-0000-000047060000}"/>
    <cellStyle name="_01.여천(오수)관로토공_01.여천(오수)관로토공_01.관로토공(우수)_01.차집 토공2_01-3.옥서오수신설  맨홀토공(OPEN-0.3)_01-02.맨홀토공(OPEN-0.3)D-LINE" xfId="1610" xr:uid="{00000000-0005-0000-0000-000048060000}"/>
    <cellStyle name="_01.여천(오수)관로토공_01.여천(오수)관로토공_01.관로토공(우수)_01.차집 토공2_01-3.옥서오수신설  맨홀토공(OPEN-0.3)_01-02.맨홀토공(OPEN-0.3)D-LINE_02.구조물및추진,도달기지토공(D구간)" xfId="1611" xr:uid="{00000000-0005-0000-0000-000049060000}"/>
    <cellStyle name="_01.여천(오수)관로토공_01.여천(오수)관로토공_01.관로토공(우수)_01.차집 토공2_01-3.옥서오수신설  맨홀토공(OPEN-0.3)_02.구조물및추진,도달기지토공(D구간)" xfId="1612" xr:uid="{00000000-0005-0000-0000-00004A060000}"/>
    <cellStyle name="_01.여천(오수)관로토공_01.여천(오수)관로토공_01.관로토공(우수)_01.차집 토공2_02.구조물및추진,도달기지토공(D구간)" xfId="1613" xr:uid="{00000000-0005-0000-0000-00004B060000}"/>
    <cellStyle name="_01.여천(오수)관로토공_01.여천(오수)관로토공_01.관로토공(우수)_01.토공" xfId="1614" xr:uid="{00000000-0005-0000-0000-00004C060000}"/>
    <cellStyle name="_01.여천(오수)관로토공_01.여천(오수)관로토공_01.관로토공(우수)_01.토공_01-02.맨홀토공(OPEN-0.3)D-LINE" xfId="1615" xr:uid="{00000000-0005-0000-0000-00004D060000}"/>
    <cellStyle name="_01.여천(오수)관로토공_01.여천(오수)관로토공_01.관로토공(우수)_01.토공_01-02.맨홀토공(OPEN-0.3)D-LINE_01-02.맨홀토공(OPEN-0.3)C-LINE" xfId="1616" xr:uid="{00000000-0005-0000-0000-00004E060000}"/>
    <cellStyle name="_01.여천(오수)관로토공_01.여천(오수)관로토공_01.관로토공(우수)_01.토공_01-02.맨홀토공(OPEN-0.3)D-LINE_01-02.맨홀토공(OPEN-0.3)C-LINE_02.구조물및추진,도달기지토공(D구간)" xfId="1617" xr:uid="{00000000-0005-0000-0000-00004F060000}"/>
    <cellStyle name="_01.여천(오수)관로토공_01.여천(오수)관로토공_01.관로토공(우수)_01.토공_01-02.맨홀토공(OPEN-0.3)D-LINE_01-02.맨홀토공(OPEN-0.3)D-LINE" xfId="1618" xr:uid="{00000000-0005-0000-0000-000050060000}"/>
    <cellStyle name="_01.여천(오수)관로토공_01.여천(오수)관로토공_01.관로토공(우수)_01.토공_01-02.맨홀토공(OPEN-0.3)D-LINE_01-02.맨홀토공(OPEN-0.3)D-LINE_02.구조물및추진,도달기지토공(D구간)" xfId="1619" xr:uid="{00000000-0005-0000-0000-000051060000}"/>
    <cellStyle name="_01.여천(오수)관로토공_01.여천(오수)관로토공_01.관로토공(우수)_01.토공_01-02.맨홀토공(OPEN-0.3)D-LINE_02.구조물및추진,도달기지토공(D구간)" xfId="1620" xr:uid="{00000000-0005-0000-0000-000052060000}"/>
    <cellStyle name="_01.여천(오수)관로토공_01.여천(오수)관로토공_01.관로토공(우수)_01.토공_01-3.옥구오수신설  맨홀토공(OPEN-0.3)" xfId="1621" xr:uid="{00000000-0005-0000-0000-000053060000}"/>
    <cellStyle name="_01.여천(오수)관로토공_01.여천(오수)관로토공_01.관로토공(우수)_01.토공_01-3.옥구오수신설  맨홀토공(OPEN-0.3)_01-02.맨홀토공(OPEN-0.3)C-LINE" xfId="1622" xr:uid="{00000000-0005-0000-0000-000054060000}"/>
    <cellStyle name="_01.여천(오수)관로토공_01.여천(오수)관로토공_01.관로토공(우수)_01.토공_01-3.옥구오수신설  맨홀토공(OPEN-0.3)_01-02.맨홀토공(OPEN-0.3)C-LINE_02.구조물및추진,도달기지토공(D구간)" xfId="1623" xr:uid="{00000000-0005-0000-0000-000055060000}"/>
    <cellStyle name="_01.여천(오수)관로토공_01.여천(오수)관로토공_01.관로토공(우수)_01.토공_01-3.옥구오수신설  맨홀토공(OPEN-0.3)_01-02.맨홀토공(OPEN-0.3)D-LINE" xfId="1624" xr:uid="{00000000-0005-0000-0000-000056060000}"/>
    <cellStyle name="_01.여천(오수)관로토공_01.여천(오수)관로토공_01.관로토공(우수)_01.토공_01-3.옥구오수신설  맨홀토공(OPEN-0.3)_01-02.맨홀토공(OPEN-0.3)D-LINE_02.구조물및추진,도달기지토공(D구간)" xfId="1625" xr:uid="{00000000-0005-0000-0000-000057060000}"/>
    <cellStyle name="_01.여천(오수)관로토공_01.여천(오수)관로토공_01.관로토공(우수)_01.토공_01-3.옥구오수신설  맨홀토공(OPEN-0.3)_02.구조물및추진,도달기지토공(D구간)" xfId="1626" xr:uid="{00000000-0005-0000-0000-000058060000}"/>
    <cellStyle name="_01.여천(오수)관로토공_01.여천(오수)관로토공_01.관로토공(우수)_01.토공_01-3.옥서오수신설  맨홀토공(OPEN-0.3)" xfId="1627" xr:uid="{00000000-0005-0000-0000-000059060000}"/>
    <cellStyle name="_01.여천(오수)관로토공_01.여천(오수)관로토공_01.관로토공(우수)_01.토공_01-3.옥서오수신설  맨홀토공(OPEN-0.3)_01-02.맨홀토공(OPEN-0.3)C-LINE" xfId="1628" xr:uid="{00000000-0005-0000-0000-00005A060000}"/>
    <cellStyle name="_01.여천(오수)관로토공_01.여천(오수)관로토공_01.관로토공(우수)_01.토공_01-3.옥서오수신설  맨홀토공(OPEN-0.3)_01-02.맨홀토공(OPEN-0.3)C-LINE_02.구조물및추진,도달기지토공(D구간)" xfId="1629" xr:uid="{00000000-0005-0000-0000-00005B060000}"/>
    <cellStyle name="_01.여천(오수)관로토공_01.여천(오수)관로토공_01.관로토공(우수)_01.토공_01-3.옥서오수신설  맨홀토공(OPEN-0.3)_01-02.맨홀토공(OPEN-0.3)D-LINE" xfId="1630" xr:uid="{00000000-0005-0000-0000-00005C060000}"/>
    <cellStyle name="_01.여천(오수)관로토공_01.여천(오수)관로토공_01.관로토공(우수)_01.토공_01-3.옥서오수신설  맨홀토공(OPEN-0.3)_01-02.맨홀토공(OPEN-0.3)D-LINE_02.구조물및추진,도달기지토공(D구간)" xfId="1631" xr:uid="{00000000-0005-0000-0000-00005D060000}"/>
    <cellStyle name="_01.여천(오수)관로토공_01.여천(오수)관로토공_01.관로토공(우수)_01.토공_01-3.옥서오수신설  맨홀토공(OPEN-0.3)_02.구조물및추진,도달기지토공(D구간)" xfId="1632" xr:uid="{00000000-0005-0000-0000-00005E060000}"/>
    <cellStyle name="_01.여천(오수)관로토공_01.여천(오수)관로토공_01.관로토공(우수)_01.토공_02.구조물및추진,도달기지토공(D구간)" xfId="1633" xr:uid="{00000000-0005-0000-0000-00005F060000}"/>
    <cellStyle name="_01.여천(오수)관로토공_01.여천(오수)관로토공_01.관로토공(우수)_01-02.맨홀토공(OPEN-0.3)D-LINE" xfId="1634" xr:uid="{00000000-0005-0000-0000-000060060000}"/>
    <cellStyle name="_01.여천(오수)관로토공_01.여천(오수)관로토공_01.관로토공(우수)_01-02.맨홀토공(OPEN-0.3)D-LINE_01-02.맨홀토공(OPEN-0.3)C-LINE" xfId="1635" xr:uid="{00000000-0005-0000-0000-000061060000}"/>
    <cellStyle name="_01.여천(오수)관로토공_01.여천(오수)관로토공_01.관로토공(우수)_01-02.맨홀토공(OPEN-0.3)D-LINE_01-02.맨홀토공(OPEN-0.3)C-LINE_02.구조물및추진,도달기지토공(D구간)" xfId="1636" xr:uid="{00000000-0005-0000-0000-000062060000}"/>
    <cellStyle name="_01.여천(오수)관로토공_01.여천(오수)관로토공_01.관로토공(우수)_01-02.맨홀토공(OPEN-0.3)D-LINE_01-02.맨홀토공(OPEN-0.3)D-LINE" xfId="1637" xr:uid="{00000000-0005-0000-0000-000063060000}"/>
    <cellStyle name="_01.여천(오수)관로토공_01.여천(오수)관로토공_01.관로토공(우수)_01-02.맨홀토공(OPEN-0.3)D-LINE_01-02.맨홀토공(OPEN-0.3)D-LINE_02.구조물및추진,도달기지토공(D구간)" xfId="1638" xr:uid="{00000000-0005-0000-0000-000064060000}"/>
    <cellStyle name="_01.여천(오수)관로토공_01.여천(오수)관로토공_01.관로토공(우수)_01-02.맨홀토공(OPEN-0.3)D-LINE_02.구조물및추진,도달기지토공(D구간)" xfId="1639" xr:uid="{00000000-0005-0000-0000-000065060000}"/>
    <cellStyle name="_01.여천(오수)관로토공_01.여천(오수)관로토공_01.관로토공(우수)_01-3.옥구오수신설  맨홀토공(OPEN-0.3)" xfId="1640" xr:uid="{00000000-0005-0000-0000-000066060000}"/>
    <cellStyle name="_01.여천(오수)관로토공_01.여천(오수)관로토공_01.관로토공(우수)_01-3.옥구오수신설  맨홀토공(OPEN-0.3)_01-02.맨홀토공(OPEN-0.3)C-LINE" xfId="1641" xr:uid="{00000000-0005-0000-0000-000067060000}"/>
    <cellStyle name="_01.여천(오수)관로토공_01.여천(오수)관로토공_01.관로토공(우수)_01-3.옥구오수신설  맨홀토공(OPEN-0.3)_01-02.맨홀토공(OPEN-0.3)C-LINE_02.구조물및추진,도달기지토공(D구간)" xfId="1642" xr:uid="{00000000-0005-0000-0000-000068060000}"/>
    <cellStyle name="_01.여천(오수)관로토공_01.여천(오수)관로토공_01.관로토공(우수)_01-3.옥구오수신설  맨홀토공(OPEN-0.3)_01-02.맨홀토공(OPEN-0.3)D-LINE" xfId="1643" xr:uid="{00000000-0005-0000-0000-000069060000}"/>
    <cellStyle name="_01.여천(오수)관로토공_01.여천(오수)관로토공_01.관로토공(우수)_01-3.옥구오수신설  맨홀토공(OPEN-0.3)_01-02.맨홀토공(OPEN-0.3)D-LINE_02.구조물및추진,도달기지토공(D구간)" xfId="1644" xr:uid="{00000000-0005-0000-0000-00006A060000}"/>
    <cellStyle name="_01.여천(오수)관로토공_01.여천(오수)관로토공_01.관로토공(우수)_01-3.옥구오수신설  맨홀토공(OPEN-0.3)_02.구조물및추진,도달기지토공(D구간)" xfId="1645" xr:uid="{00000000-0005-0000-0000-00006B060000}"/>
    <cellStyle name="_01.여천(오수)관로토공_01.여천(오수)관로토공_01.관로토공(우수)_01-3.옥서오수신설  맨홀토공(OPEN-0.3)" xfId="1646" xr:uid="{00000000-0005-0000-0000-00006C060000}"/>
    <cellStyle name="_01.여천(오수)관로토공_01.여천(오수)관로토공_01.관로토공(우수)_01-3.옥서오수신설  맨홀토공(OPEN-0.3)_01-02.맨홀토공(OPEN-0.3)C-LINE" xfId="1647" xr:uid="{00000000-0005-0000-0000-00006D060000}"/>
    <cellStyle name="_01.여천(오수)관로토공_01.여천(오수)관로토공_01.관로토공(우수)_01-3.옥서오수신설  맨홀토공(OPEN-0.3)_01-02.맨홀토공(OPEN-0.3)C-LINE_02.구조물및추진,도달기지토공(D구간)" xfId="1648" xr:uid="{00000000-0005-0000-0000-00006E060000}"/>
    <cellStyle name="_01.여천(오수)관로토공_01.여천(오수)관로토공_01.관로토공(우수)_01-3.옥서오수신설  맨홀토공(OPEN-0.3)_01-02.맨홀토공(OPEN-0.3)D-LINE" xfId="1649" xr:uid="{00000000-0005-0000-0000-00006F060000}"/>
    <cellStyle name="_01.여천(오수)관로토공_01.여천(오수)관로토공_01.관로토공(우수)_01-3.옥서오수신설  맨홀토공(OPEN-0.3)_01-02.맨홀토공(OPEN-0.3)D-LINE_02.구조물및추진,도달기지토공(D구간)" xfId="1650" xr:uid="{00000000-0005-0000-0000-000070060000}"/>
    <cellStyle name="_01.여천(오수)관로토공_01.여천(오수)관로토공_01.관로토공(우수)_01-3.옥서오수신설  맨홀토공(OPEN-0.3)_02.구조물및추진,도달기지토공(D구간)" xfId="1651" xr:uid="{00000000-0005-0000-0000-000071060000}"/>
    <cellStyle name="_01.여천(오수)관로토공_01.여천(오수)관로토공_01.관로토공(우수)_02.구조물및추진,도달기지토공(D구간)" xfId="1652" xr:uid="{00000000-0005-0000-0000-000072060000}"/>
    <cellStyle name="_01.여천(오수)관로토공_01.여천(오수)관로토공_01.관로토공(우수)_03.여천우수 구조물공" xfId="1653" xr:uid="{00000000-0005-0000-0000-000073060000}"/>
    <cellStyle name="_01.여천(오수)관로토공_01.여천(오수)관로토공_01.관로토공(우수)_03.여천우수 구조물공_01-02.맨홀토공(OPEN-0.3)D-LINE" xfId="1654" xr:uid="{00000000-0005-0000-0000-000074060000}"/>
    <cellStyle name="_01.여천(오수)관로토공_01.여천(오수)관로토공_01.관로토공(우수)_03.여천우수 구조물공_01-02.맨홀토공(OPEN-0.3)D-LINE_01-02.맨홀토공(OPEN-0.3)C-LINE" xfId="1655" xr:uid="{00000000-0005-0000-0000-000075060000}"/>
    <cellStyle name="_01.여천(오수)관로토공_01.여천(오수)관로토공_01.관로토공(우수)_03.여천우수 구조물공_01-02.맨홀토공(OPEN-0.3)D-LINE_01-02.맨홀토공(OPEN-0.3)C-LINE_02.구조물및추진,도달기지토공(D구간)" xfId="1656" xr:uid="{00000000-0005-0000-0000-000076060000}"/>
    <cellStyle name="_01.여천(오수)관로토공_01.여천(오수)관로토공_01.관로토공(우수)_03.여천우수 구조물공_01-02.맨홀토공(OPEN-0.3)D-LINE_01-02.맨홀토공(OPEN-0.3)D-LINE" xfId="1657" xr:uid="{00000000-0005-0000-0000-000077060000}"/>
    <cellStyle name="_01.여천(오수)관로토공_01.여천(오수)관로토공_01.관로토공(우수)_03.여천우수 구조물공_01-02.맨홀토공(OPEN-0.3)D-LINE_01-02.맨홀토공(OPEN-0.3)D-LINE_02.구조물및추진,도달기지토공(D구간)" xfId="1658" xr:uid="{00000000-0005-0000-0000-000078060000}"/>
    <cellStyle name="_01.여천(오수)관로토공_01.여천(오수)관로토공_01.관로토공(우수)_03.여천우수 구조물공_01-02.맨홀토공(OPEN-0.3)D-LINE_02.구조물및추진,도달기지토공(D구간)" xfId="1659" xr:uid="{00000000-0005-0000-0000-000079060000}"/>
    <cellStyle name="_01.여천(오수)관로토공_01.여천(오수)관로토공_01.관로토공(우수)_03.여천우수 구조물공_01-3.옥구오수신설  맨홀토공(OPEN-0.3)" xfId="1660" xr:uid="{00000000-0005-0000-0000-00007A060000}"/>
    <cellStyle name="_01.여천(오수)관로토공_01.여천(오수)관로토공_01.관로토공(우수)_03.여천우수 구조물공_01-3.옥구오수신설  맨홀토공(OPEN-0.3)_01-02.맨홀토공(OPEN-0.3)C-LINE" xfId="1661" xr:uid="{00000000-0005-0000-0000-00007B060000}"/>
    <cellStyle name="_01.여천(오수)관로토공_01.여천(오수)관로토공_01.관로토공(우수)_03.여천우수 구조물공_01-3.옥구오수신설  맨홀토공(OPEN-0.3)_01-02.맨홀토공(OPEN-0.3)C-LINE_02.구조물및추진,도달기지토공(D구간)" xfId="1662" xr:uid="{00000000-0005-0000-0000-00007C060000}"/>
    <cellStyle name="_01.여천(오수)관로토공_01.여천(오수)관로토공_01.관로토공(우수)_03.여천우수 구조물공_01-3.옥구오수신설  맨홀토공(OPEN-0.3)_01-02.맨홀토공(OPEN-0.3)D-LINE" xfId="1663" xr:uid="{00000000-0005-0000-0000-00007D060000}"/>
    <cellStyle name="_01.여천(오수)관로토공_01.여천(오수)관로토공_01.관로토공(우수)_03.여천우수 구조물공_01-3.옥구오수신설  맨홀토공(OPEN-0.3)_01-02.맨홀토공(OPEN-0.3)D-LINE_02.구조물및추진,도달기지토공(D구간)" xfId="1664" xr:uid="{00000000-0005-0000-0000-00007E060000}"/>
    <cellStyle name="_01.여천(오수)관로토공_01.여천(오수)관로토공_01.관로토공(우수)_03.여천우수 구조물공_01-3.옥구오수신설  맨홀토공(OPEN-0.3)_02.구조물및추진,도달기지토공(D구간)" xfId="1665" xr:uid="{00000000-0005-0000-0000-00007F060000}"/>
    <cellStyle name="_01.여천(오수)관로토공_01.여천(오수)관로토공_01.관로토공(우수)_03.여천우수 구조물공_01-3.옥서오수신설  맨홀토공(OPEN-0.3)" xfId="1666" xr:uid="{00000000-0005-0000-0000-000080060000}"/>
    <cellStyle name="_01.여천(오수)관로토공_01.여천(오수)관로토공_01.관로토공(우수)_03.여천우수 구조물공_01-3.옥서오수신설  맨홀토공(OPEN-0.3)_01-02.맨홀토공(OPEN-0.3)C-LINE" xfId="1667" xr:uid="{00000000-0005-0000-0000-000081060000}"/>
    <cellStyle name="_01.여천(오수)관로토공_01.여천(오수)관로토공_01.관로토공(우수)_03.여천우수 구조물공_01-3.옥서오수신설  맨홀토공(OPEN-0.3)_01-02.맨홀토공(OPEN-0.3)C-LINE_02.구조물및추진,도달기지토공(D구간)" xfId="1668" xr:uid="{00000000-0005-0000-0000-000082060000}"/>
    <cellStyle name="_01.여천(오수)관로토공_01.여천(오수)관로토공_01.관로토공(우수)_03.여천우수 구조물공_01-3.옥서오수신설  맨홀토공(OPEN-0.3)_01-02.맨홀토공(OPEN-0.3)D-LINE" xfId="1669" xr:uid="{00000000-0005-0000-0000-000083060000}"/>
    <cellStyle name="_01.여천(오수)관로토공_01.여천(오수)관로토공_01.관로토공(우수)_03.여천우수 구조물공_01-3.옥서오수신설  맨홀토공(OPEN-0.3)_01-02.맨홀토공(OPEN-0.3)D-LINE_02.구조물및추진,도달기지토공(D구간)" xfId="1670" xr:uid="{00000000-0005-0000-0000-000084060000}"/>
    <cellStyle name="_01.여천(오수)관로토공_01.여천(오수)관로토공_01.관로토공(우수)_03.여천우수 구조물공_01-3.옥서오수신설  맨홀토공(OPEN-0.3)_02.구조물및추진,도달기지토공(D구간)" xfId="1671" xr:uid="{00000000-0005-0000-0000-000085060000}"/>
    <cellStyle name="_01.여천(오수)관로토공_01.여천(오수)관로토공_01.관로토공(우수)_03.여천우수 구조물공_02.구조물및추진,도달기지토공(D구간)" xfId="1672" xr:uid="{00000000-0005-0000-0000-000086060000}"/>
    <cellStyle name="_01.여천(오수)관로토공_01.여천(오수)관로토공_01.여천오수 토공" xfId="1673" xr:uid="{00000000-0005-0000-0000-000087060000}"/>
    <cellStyle name="_01.여천(오수)관로토공_01.여천(오수)관로토공_01.여천오수 토공_01-02.맨홀토공(OPEN-0.3)D-LINE" xfId="1674" xr:uid="{00000000-0005-0000-0000-000088060000}"/>
    <cellStyle name="_01.여천(오수)관로토공_01.여천(오수)관로토공_01.여천오수 토공_01-02.맨홀토공(OPEN-0.3)D-LINE_01-02.맨홀토공(OPEN-0.3)C-LINE" xfId="1675" xr:uid="{00000000-0005-0000-0000-000089060000}"/>
    <cellStyle name="_01.여천(오수)관로토공_01.여천(오수)관로토공_01.여천오수 토공_01-02.맨홀토공(OPEN-0.3)D-LINE_01-02.맨홀토공(OPEN-0.3)C-LINE_02.구조물및추진,도달기지토공(D구간)" xfId="1676" xr:uid="{00000000-0005-0000-0000-00008A060000}"/>
    <cellStyle name="_01.여천(오수)관로토공_01.여천(오수)관로토공_01.여천오수 토공_01-02.맨홀토공(OPEN-0.3)D-LINE_01-02.맨홀토공(OPEN-0.3)D-LINE" xfId="1677" xr:uid="{00000000-0005-0000-0000-00008B060000}"/>
    <cellStyle name="_01.여천(오수)관로토공_01.여천(오수)관로토공_01.여천오수 토공_01-02.맨홀토공(OPEN-0.3)D-LINE_01-02.맨홀토공(OPEN-0.3)D-LINE_02.구조물및추진,도달기지토공(D구간)" xfId="1678" xr:uid="{00000000-0005-0000-0000-00008C060000}"/>
    <cellStyle name="_01.여천(오수)관로토공_01.여천(오수)관로토공_01.여천오수 토공_01-02.맨홀토공(OPEN-0.3)D-LINE_02.구조물및추진,도달기지토공(D구간)" xfId="1679" xr:uid="{00000000-0005-0000-0000-00008D060000}"/>
    <cellStyle name="_01.여천(오수)관로토공_01.여천(오수)관로토공_01.여천오수 토공_01-3.옥구오수신설  맨홀토공(OPEN-0.3)" xfId="1680" xr:uid="{00000000-0005-0000-0000-00008E060000}"/>
    <cellStyle name="_01.여천(오수)관로토공_01.여천(오수)관로토공_01.여천오수 토공_01-3.옥구오수신설  맨홀토공(OPEN-0.3)_01-02.맨홀토공(OPEN-0.3)C-LINE" xfId="1681" xr:uid="{00000000-0005-0000-0000-00008F060000}"/>
    <cellStyle name="_01.여천(오수)관로토공_01.여천(오수)관로토공_01.여천오수 토공_01-3.옥구오수신설  맨홀토공(OPEN-0.3)_01-02.맨홀토공(OPEN-0.3)C-LINE_02.구조물및추진,도달기지토공(D구간)" xfId="1682" xr:uid="{00000000-0005-0000-0000-000090060000}"/>
    <cellStyle name="_01.여천(오수)관로토공_01.여천(오수)관로토공_01.여천오수 토공_01-3.옥구오수신설  맨홀토공(OPEN-0.3)_01-02.맨홀토공(OPEN-0.3)D-LINE" xfId="1683" xr:uid="{00000000-0005-0000-0000-000091060000}"/>
    <cellStyle name="_01.여천(오수)관로토공_01.여천(오수)관로토공_01.여천오수 토공_01-3.옥구오수신설  맨홀토공(OPEN-0.3)_01-02.맨홀토공(OPEN-0.3)D-LINE_02.구조물및추진,도달기지토공(D구간)" xfId="1684" xr:uid="{00000000-0005-0000-0000-000092060000}"/>
    <cellStyle name="_01.여천(오수)관로토공_01.여천(오수)관로토공_01.여천오수 토공_01-3.옥구오수신설  맨홀토공(OPEN-0.3)_02.구조물및추진,도달기지토공(D구간)" xfId="1685" xr:uid="{00000000-0005-0000-0000-000093060000}"/>
    <cellStyle name="_01.여천(오수)관로토공_01.여천(오수)관로토공_01.여천오수 토공_01-3.옥서오수신설  맨홀토공(OPEN-0.3)" xfId="1686" xr:uid="{00000000-0005-0000-0000-000094060000}"/>
    <cellStyle name="_01.여천(오수)관로토공_01.여천(오수)관로토공_01.여천오수 토공_01-3.옥서오수신설  맨홀토공(OPEN-0.3)_01-02.맨홀토공(OPEN-0.3)C-LINE" xfId="1687" xr:uid="{00000000-0005-0000-0000-000095060000}"/>
    <cellStyle name="_01.여천(오수)관로토공_01.여천(오수)관로토공_01.여천오수 토공_01-3.옥서오수신설  맨홀토공(OPEN-0.3)_01-02.맨홀토공(OPEN-0.3)C-LINE_02.구조물및추진,도달기지토공(D구간)" xfId="1688" xr:uid="{00000000-0005-0000-0000-000096060000}"/>
    <cellStyle name="_01.여천(오수)관로토공_01.여천(오수)관로토공_01.여천오수 토공_01-3.옥서오수신설  맨홀토공(OPEN-0.3)_01-02.맨홀토공(OPEN-0.3)D-LINE" xfId="1689" xr:uid="{00000000-0005-0000-0000-000097060000}"/>
    <cellStyle name="_01.여천(오수)관로토공_01.여천(오수)관로토공_01.여천오수 토공_01-3.옥서오수신설  맨홀토공(OPEN-0.3)_01-02.맨홀토공(OPEN-0.3)D-LINE_02.구조물및추진,도달기지토공(D구간)" xfId="1690" xr:uid="{00000000-0005-0000-0000-000098060000}"/>
    <cellStyle name="_01.여천(오수)관로토공_01.여천(오수)관로토공_01.여천오수 토공_01-3.옥서오수신설  맨홀토공(OPEN-0.3)_02.구조물및추진,도달기지토공(D구간)" xfId="1691" xr:uid="{00000000-0005-0000-0000-000099060000}"/>
    <cellStyle name="_01.여천(오수)관로토공_01.여천(오수)관로토공_01.여천오수 토공_02.구조물및추진,도달기지토공(D구간)" xfId="1692" xr:uid="{00000000-0005-0000-0000-00009A060000}"/>
    <cellStyle name="_01.여천(오수)관로토공_01.여천(오수)관로토공_01.차집 토공2" xfId="1693" xr:uid="{00000000-0005-0000-0000-00009B060000}"/>
    <cellStyle name="_01.여천(오수)관로토공_01.여천(오수)관로토공_01.차집 토공2_01-02.맨홀토공(OPEN-0.3)D-LINE" xfId="1694" xr:uid="{00000000-0005-0000-0000-00009C060000}"/>
    <cellStyle name="_01.여천(오수)관로토공_01.여천(오수)관로토공_01.차집 토공2_01-02.맨홀토공(OPEN-0.3)D-LINE_01-02.맨홀토공(OPEN-0.3)C-LINE" xfId="1695" xr:uid="{00000000-0005-0000-0000-00009D060000}"/>
    <cellStyle name="_01.여천(오수)관로토공_01.여천(오수)관로토공_01.차집 토공2_01-02.맨홀토공(OPEN-0.3)D-LINE_01-02.맨홀토공(OPEN-0.3)C-LINE_02.구조물및추진,도달기지토공(D구간)" xfId="1696" xr:uid="{00000000-0005-0000-0000-00009E060000}"/>
    <cellStyle name="_01.여천(오수)관로토공_01.여천(오수)관로토공_01.차집 토공2_01-02.맨홀토공(OPEN-0.3)D-LINE_01-02.맨홀토공(OPEN-0.3)D-LINE" xfId="1697" xr:uid="{00000000-0005-0000-0000-00009F060000}"/>
    <cellStyle name="_01.여천(오수)관로토공_01.여천(오수)관로토공_01.차집 토공2_01-02.맨홀토공(OPEN-0.3)D-LINE_01-02.맨홀토공(OPEN-0.3)D-LINE_02.구조물및추진,도달기지토공(D구간)" xfId="1698" xr:uid="{00000000-0005-0000-0000-0000A0060000}"/>
    <cellStyle name="_01.여천(오수)관로토공_01.여천(오수)관로토공_01.차집 토공2_01-02.맨홀토공(OPEN-0.3)D-LINE_02.구조물및추진,도달기지토공(D구간)" xfId="1699" xr:uid="{00000000-0005-0000-0000-0000A1060000}"/>
    <cellStyle name="_01.여천(오수)관로토공_01.여천(오수)관로토공_01.차집 토공2_01-3.옥구오수신설  맨홀토공(OPEN-0.3)" xfId="1700" xr:uid="{00000000-0005-0000-0000-0000A2060000}"/>
    <cellStyle name="_01.여천(오수)관로토공_01.여천(오수)관로토공_01.차집 토공2_01-3.옥구오수신설  맨홀토공(OPEN-0.3)_01-02.맨홀토공(OPEN-0.3)C-LINE" xfId="1701" xr:uid="{00000000-0005-0000-0000-0000A3060000}"/>
    <cellStyle name="_01.여천(오수)관로토공_01.여천(오수)관로토공_01.차집 토공2_01-3.옥구오수신설  맨홀토공(OPEN-0.3)_01-02.맨홀토공(OPEN-0.3)C-LINE_02.구조물및추진,도달기지토공(D구간)" xfId="1702" xr:uid="{00000000-0005-0000-0000-0000A4060000}"/>
    <cellStyle name="_01.여천(오수)관로토공_01.여천(오수)관로토공_01.차집 토공2_01-3.옥구오수신설  맨홀토공(OPEN-0.3)_01-02.맨홀토공(OPEN-0.3)D-LINE" xfId="1703" xr:uid="{00000000-0005-0000-0000-0000A5060000}"/>
    <cellStyle name="_01.여천(오수)관로토공_01.여천(오수)관로토공_01.차집 토공2_01-3.옥구오수신설  맨홀토공(OPEN-0.3)_01-02.맨홀토공(OPEN-0.3)D-LINE_02.구조물및추진,도달기지토공(D구간)" xfId="1704" xr:uid="{00000000-0005-0000-0000-0000A6060000}"/>
    <cellStyle name="_01.여천(오수)관로토공_01.여천(오수)관로토공_01.차집 토공2_01-3.옥구오수신설  맨홀토공(OPEN-0.3)_02.구조물및추진,도달기지토공(D구간)" xfId="1705" xr:uid="{00000000-0005-0000-0000-0000A7060000}"/>
    <cellStyle name="_01.여천(오수)관로토공_01.여천(오수)관로토공_01.차집 토공2_01-3.옥서오수신설  맨홀토공(OPEN-0.3)" xfId="1706" xr:uid="{00000000-0005-0000-0000-0000A8060000}"/>
    <cellStyle name="_01.여천(오수)관로토공_01.여천(오수)관로토공_01.차집 토공2_01-3.옥서오수신설  맨홀토공(OPEN-0.3)_01-02.맨홀토공(OPEN-0.3)C-LINE" xfId="1707" xr:uid="{00000000-0005-0000-0000-0000A9060000}"/>
    <cellStyle name="_01.여천(오수)관로토공_01.여천(오수)관로토공_01.차집 토공2_01-3.옥서오수신설  맨홀토공(OPEN-0.3)_01-02.맨홀토공(OPEN-0.3)C-LINE_02.구조물및추진,도달기지토공(D구간)" xfId="1708" xr:uid="{00000000-0005-0000-0000-0000AA060000}"/>
    <cellStyle name="_01.여천(오수)관로토공_01.여천(오수)관로토공_01.차집 토공2_01-3.옥서오수신설  맨홀토공(OPEN-0.3)_01-02.맨홀토공(OPEN-0.3)D-LINE" xfId="1709" xr:uid="{00000000-0005-0000-0000-0000AB060000}"/>
    <cellStyle name="_01.여천(오수)관로토공_01.여천(오수)관로토공_01.차집 토공2_01-3.옥서오수신설  맨홀토공(OPEN-0.3)_01-02.맨홀토공(OPEN-0.3)D-LINE_02.구조물및추진,도달기지토공(D구간)" xfId="1710" xr:uid="{00000000-0005-0000-0000-0000AC060000}"/>
    <cellStyle name="_01.여천(오수)관로토공_01.여천(오수)관로토공_01.차집 토공2_01-3.옥서오수신설  맨홀토공(OPEN-0.3)_02.구조물및추진,도달기지토공(D구간)" xfId="1711" xr:uid="{00000000-0005-0000-0000-0000AD060000}"/>
    <cellStyle name="_01.여천(오수)관로토공_01.여천(오수)관로토공_01.차집 토공2_02.구조물및추진,도달기지토공(D구간)" xfId="1712" xr:uid="{00000000-0005-0000-0000-0000AE060000}"/>
    <cellStyle name="_01.여천(오수)관로토공_01.여천(오수)관로토공_01.토공" xfId="1713" xr:uid="{00000000-0005-0000-0000-0000AF060000}"/>
    <cellStyle name="_01.여천(오수)관로토공_01.여천(오수)관로토공_01.토공_01-02.맨홀토공(OPEN-0.3)D-LINE" xfId="1714" xr:uid="{00000000-0005-0000-0000-0000B0060000}"/>
    <cellStyle name="_01.여천(오수)관로토공_01.여천(오수)관로토공_01.토공_01-02.맨홀토공(OPEN-0.3)D-LINE_01-02.맨홀토공(OPEN-0.3)C-LINE" xfId="1715" xr:uid="{00000000-0005-0000-0000-0000B1060000}"/>
    <cellStyle name="_01.여천(오수)관로토공_01.여천(오수)관로토공_01.토공_01-02.맨홀토공(OPEN-0.3)D-LINE_01-02.맨홀토공(OPEN-0.3)C-LINE_02.구조물및추진,도달기지토공(D구간)" xfId="1716" xr:uid="{00000000-0005-0000-0000-0000B2060000}"/>
    <cellStyle name="_01.여천(오수)관로토공_01.여천(오수)관로토공_01.토공_01-02.맨홀토공(OPEN-0.3)D-LINE_01-02.맨홀토공(OPEN-0.3)D-LINE" xfId="1717" xr:uid="{00000000-0005-0000-0000-0000B3060000}"/>
    <cellStyle name="_01.여천(오수)관로토공_01.여천(오수)관로토공_01.토공_01-02.맨홀토공(OPEN-0.3)D-LINE_01-02.맨홀토공(OPEN-0.3)D-LINE_02.구조물및추진,도달기지토공(D구간)" xfId="1718" xr:uid="{00000000-0005-0000-0000-0000B4060000}"/>
    <cellStyle name="_01.여천(오수)관로토공_01.여천(오수)관로토공_01.토공_01-02.맨홀토공(OPEN-0.3)D-LINE_02.구조물및추진,도달기지토공(D구간)" xfId="1719" xr:uid="{00000000-0005-0000-0000-0000B5060000}"/>
    <cellStyle name="_01.여천(오수)관로토공_01.여천(오수)관로토공_01.토공_01-3.옥구오수신설  맨홀토공(OPEN-0.3)" xfId="1720" xr:uid="{00000000-0005-0000-0000-0000B6060000}"/>
    <cellStyle name="_01.여천(오수)관로토공_01.여천(오수)관로토공_01.토공_01-3.옥구오수신설  맨홀토공(OPEN-0.3)_01-02.맨홀토공(OPEN-0.3)C-LINE" xfId="1721" xr:uid="{00000000-0005-0000-0000-0000B7060000}"/>
    <cellStyle name="_01.여천(오수)관로토공_01.여천(오수)관로토공_01.토공_01-3.옥구오수신설  맨홀토공(OPEN-0.3)_01-02.맨홀토공(OPEN-0.3)C-LINE_02.구조물및추진,도달기지토공(D구간)" xfId="1722" xr:uid="{00000000-0005-0000-0000-0000B8060000}"/>
    <cellStyle name="_01.여천(오수)관로토공_01.여천(오수)관로토공_01.토공_01-3.옥구오수신설  맨홀토공(OPEN-0.3)_01-02.맨홀토공(OPEN-0.3)D-LINE" xfId="1723" xr:uid="{00000000-0005-0000-0000-0000B9060000}"/>
    <cellStyle name="_01.여천(오수)관로토공_01.여천(오수)관로토공_01.토공_01-3.옥구오수신설  맨홀토공(OPEN-0.3)_01-02.맨홀토공(OPEN-0.3)D-LINE_02.구조물및추진,도달기지토공(D구간)" xfId="1724" xr:uid="{00000000-0005-0000-0000-0000BA060000}"/>
    <cellStyle name="_01.여천(오수)관로토공_01.여천(오수)관로토공_01.토공_01-3.옥구오수신설  맨홀토공(OPEN-0.3)_02.구조물및추진,도달기지토공(D구간)" xfId="1725" xr:uid="{00000000-0005-0000-0000-0000BB060000}"/>
    <cellStyle name="_01.여천(오수)관로토공_01.여천(오수)관로토공_01.토공_01-3.옥서오수신설  맨홀토공(OPEN-0.3)" xfId="1726" xr:uid="{00000000-0005-0000-0000-0000BC060000}"/>
    <cellStyle name="_01.여천(오수)관로토공_01.여천(오수)관로토공_01.토공_01-3.옥서오수신설  맨홀토공(OPEN-0.3)_01-02.맨홀토공(OPEN-0.3)C-LINE" xfId="1727" xr:uid="{00000000-0005-0000-0000-0000BD060000}"/>
    <cellStyle name="_01.여천(오수)관로토공_01.여천(오수)관로토공_01.토공_01-3.옥서오수신설  맨홀토공(OPEN-0.3)_01-02.맨홀토공(OPEN-0.3)C-LINE_02.구조물및추진,도달기지토공(D구간)" xfId="1728" xr:uid="{00000000-0005-0000-0000-0000BE060000}"/>
    <cellStyle name="_01.여천(오수)관로토공_01.여천(오수)관로토공_01.토공_01-3.옥서오수신설  맨홀토공(OPEN-0.3)_01-02.맨홀토공(OPEN-0.3)D-LINE" xfId="1729" xr:uid="{00000000-0005-0000-0000-0000BF060000}"/>
    <cellStyle name="_01.여천(오수)관로토공_01.여천(오수)관로토공_01.토공_01-3.옥서오수신설  맨홀토공(OPEN-0.3)_01-02.맨홀토공(OPEN-0.3)D-LINE_02.구조물및추진,도달기지토공(D구간)" xfId="1730" xr:uid="{00000000-0005-0000-0000-0000C0060000}"/>
    <cellStyle name="_01.여천(오수)관로토공_01.여천(오수)관로토공_01.토공_01-3.옥서오수신설  맨홀토공(OPEN-0.3)_02.구조물및추진,도달기지토공(D구간)" xfId="1731" xr:uid="{00000000-0005-0000-0000-0000C1060000}"/>
    <cellStyle name="_01.여천(오수)관로토공_01.여천(오수)관로토공_01.토공_02.구조물및추진,도달기지토공(D구간)" xfId="1732" xr:uid="{00000000-0005-0000-0000-0000C2060000}"/>
    <cellStyle name="_01.여천(오수)관로토공_01.여천(오수)관로토공_01-02.맨홀토공(OPEN-0.3)D-LINE" xfId="1733" xr:uid="{00000000-0005-0000-0000-0000C3060000}"/>
    <cellStyle name="_01.여천(오수)관로토공_01.여천(오수)관로토공_01-02.맨홀토공(OPEN-0.3)D-LINE_01-02.맨홀토공(OPEN-0.3)C-LINE" xfId="1734" xr:uid="{00000000-0005-0000-0000-0000C4060000}"/>
    <cellStyle name="_01.여천(오수)관로토공_01.여천(오수)관로토공_01-02.맨홀토공(OPEN-0.3)D-LINE_01-02.맨홀토공(OPEN-0.3)C-LINE_02.구조물및추진,도달기지토공(D구간)" xfId="1735" xr:uid="{00000000-0005-0000-0000-0000C5060000}"/>
    <cellStyle name="_01.여천(오수)관로토공_01.여천(오수)관로토공_01-02.맨홀토공(OPEN-0.3)D-LINE_01-02.맨홀토공(OPEN-0.3)D-LINE" xfId="1736" xr:uid="{00000000-0005-0000-0000-0000C6060000}"/>
    <cellStyle name="_01.여천(오수)관로토공_01.여천(오수)관로토공_01-02.맨홀토공(OPEN-0.3)D-LINE_01-02.맨홀토공(OPEN-0.3)D-LINE_02.구조물및추진,도달기지토공(D구간)" xfId="1737" xr:uid="{00000000-0005-0000-0000-0000C7060000}"/>
    <cellStyle name="_01.여천(오수)관로토공_01.여천(오수)관로토공_01-02.맨홀토공(OPEN-0.3)D-LINE_02.구조물및추진,도달기지토공(D구간)" xfId="1738" xr:uid="{00000000-0005-0000-0000-0000C8060000}"/>
    <cellStyle name="_01.여천(오수)관로토공_01.여천(오수)관로토공_01-3.옥구오수신설  맨홀토공(OPEN-0.3)" xfId="1739" xr:uid="{00000000-0005-0000-0000-0000C9060000}"/>
    <cellStyle name="_01.여천(오수)관로토공_01.여천(오수)관로토공_01-3.옥구오수신설  맨홀토공(OPEN-0.3)_01-02.맨홀토공(OPEN-0.3)C-LINE" xfId="1740" xr:uid="{00000000-0005-0000-0000-0000CA060000}"/>
    <cellStyle name="_01.여천(오수)관로토공_01.여천(오수)관로토공_01-3.옥구오수신설  맨홀토공(OPEN-0.3)_01-02.맨홀토공(OPEN-0.3)C-LINE_02.구조물및추진,도달기지토공(D구간)" xfId="1741" xr:uid="{00000000-0005-0000-0000-0000CB060000}"/>
    <cellStyle name="_01.여천(오수)관로토공_01.여천(오수)관로토공_01-3.옥구오수신설  맨홀토공(OPEN-0.3)_01-02.맨홀토공(OPEN-0.3)D-LINE" xfId="1742" xr:uid="{00000000-0005-0000-0000-0000CC060000}"/>
    <cellStyle name="_01.여천(오수)관로토공_01.여천(오수)관로토공_01-3.옥구오수신설  맨홀토공(OPEN-0.3)_01-02.맨홀토공(OPEN-0.3)D-LINE_02.구조물및추진,도달기지토공(D구간)" xfId="1743" xr:uid="{00000000-0005-0000-0000-0000CD060000}"/>
    <cellStyle name="_01.여천(오수)관로토공_01.여천(오수)관로토공_01-3.옥구오수신설  맨홀토공(OPEN-0.3)_02.구조물및추진,도달기지토공(D구간)" xfId="1744" xr:uid="{00000000-0005-0000-0000-0000CE060000}"/>
    <cellStyle name="_01.여천(오수)관로토공_01.여천(오수)관로토공_01-3.옥서오수신설  맨홀토공(OPEN-0.3)" xfId="1745" xr:uid="{00000000-0005-0000-0000-0000CF060000}"/>
    <cellStyle name="_01.여천(오수)관로토공_01.여천(오수)관로토공_01-3.옥서오수신설  맨홀토공(OPEN-0.3)_01-02.맨홀토공(OPEN-0.3)C-LINE" xfId="1746" xr:uid="{00000000-0005-0000-0000-0000D0060000}"/>
    <cellStyle name="_01.여천(오수)관로토공_01.여천(오수)관로토공_01-3.옥서오수신설  맨홀토공(OPEN-0.3)_01-02.맨홀토공(OPEN-0.3)C-LINE_02.구조물및추진,도달기지토공(D구간)" xfId="1747" xr:uid="{00000000-0005-0000-0000-0000D1060000}"/>
    <cellStyle name="_01.여천(오수)관로토공_01.여천(오수)관로토공_01-3.옥서오수신설  맨홀토공(OPEN-0.3)_01-02.맨홀토공(OPEN-0.3)D-LINE" xfId="1748" xr:uid="{00000000-0005-0000-0000-0000D2060000}"/>
    <cellStyle name="_01.여천(오수)관로토공_01.여천(오수)관로토공_01-3.옥서오수신설  맨홀토공(OPEN-0.3)_01-02.맨홀토공(OPEN-0.3)D-LINE_02.구조물및추진,도달기지토공(D구간)" xfId="1749" xr:uid="{00000000-0005-0000-0000-0000D3060000}"/>
    <cellStyle name="_01.여천(오수)관로토공_01.여천(오수)관로토공_01-3.옥서오수신설  맨홀토공(OPEN-0.3)_02.구조물및추진,도달기지토공(D구간)" xfId="1750" xr:uid="{00000000-0005-0000-0000-0000D4060000}"/>
    <cellStyle name="_01.여천(오수)관로토공_01.여천(오수)관로토공_02.구조물및추진,도달기지토공(D구간)" xfId="1751" xr:uid="{00000000-0005-0000-0000-0000D5060000}"/>
    <cellStyle name="_01.여천(오수)관로토공_01.여천(오수)관로토공_03.여천오수 구조물공" xfId="1752" xr:uid="{00000000-0005-0000-0000-0000D6060000}"/>
    <cellStyle name="_01.여천(오수)관로토공_01.여천(오수)관로토공_03.여천오수 구조물공_01-02.맨홀토공(OPEN-0.3)D-LINE" xfId="1753" xr:uid="{00000000-0005-0000-0000-0000D7060000}"/>
    <cellStyle name="_01.여천(오수)관로토공_01.여천(오수)관로토공_03.여천오수 구조물공_01-02.맨홀토공(OPEN-0.3)D-LINE_01-02.맨홀토공(OPEN-0.3)C-LINE" xfId="1754" xr:uid="{00000000-0005-0000-0000-0000D8060000}"/>
    <cellStyle name="_01.여천(오수)관로토공_01.여천(오수)관로토공_03.여천오수 구조물공_01-02.맨홀토공(OPEN-0.3)D-LINE_01-02.맨홀토공(OPEN-0.3)C-LINE_02.구조물및추진,도달기지토공(D구간)" xfId="1755" xr:uid="{00000000-0005-0000-0000-0000D9060000}"/>
    <cellStyle name="_01.여천(오수)관로토공_01.여천(오수)관로토공_03.여천오수 구조물공_01-02.맨홀토공(OPEN-0.3)D-LINE_01-02.맨홀토공(OPEN-0.3)D-LINE" xfId="1756" xr:uid="{00000000-0005-0000-0000-0000DA060000}"/>
    <cellStyle name="_01.여천(오수)관로토공_01.여천(오수)관로토공_03.여천오수 구조물공_01-02.맨홀토공(OPEN-0.3)D-LINE_01-02.맨홀토공(OPEN-0.3)D-LINE_02.구조물및추진,도달기지토공(D구간)" xfId="1757" xr:uid="{00000000-0005-0000-0000-0000DB060000}"/>
    <cellStyle name="_01.여천(오수)관로토공_01.여천(오수)관로토공_03.여천오수 구조물공_01-02.맨홀토공(OPEN-0.3)D-LINE_02.구조물및추진,도달기지토공(D구간)" xfId="1758" xr:uid="{00000000-0005-0000-0000-0000DC060000}"/>
    <cellStyle name="_01.여천(오수)관로토공_01.여천(오수)관로토공_03.여천오수 구조물공_01-3.옥구오수신설  맨홀토공(OPEN-0.3)" xfId="1759" xr:uid="{00000000-0005-0000-0000-0000DD060000}"/>
    <cellStyle name="_01.여천(오수)관로토공_01.여천(오수)관로토공_03.여천오수 구조물공_01-3.옥구오수신설  맨홀토공(OPEN-0.3)_01-02.맨홀토공(OPEN-0.3)C-LINE" xfId="1760" xr:uid="{00000000-0005-0000-0000-0000DE060000}"/>
    <cellStyle name="_01.여천(오수)관로토공_01.여천(오수)관로토공_03.여천오수 구조물공_01-3.옥구오수신설  맨홀토공(OPEN-0.3)_01-02.맨홀토공(OPEN-0.3)C-LINE_02.구조물및추진,도달기지토공(D구간)" xfId="1761" xr:uid="{00000000-0005-0000-0000-0000DF060000}"/>
    <cellStyle name="_01.여천(오수)관로토공_01.여천(오수)관로토공_03.여천오수 구조물공_01-3.옥구오수신설  맨홀토공(OPEN-0.3)_01-02.맨홀토공(OPEN-0.3)D-LINE" xfId="1762" xr:uid="{00000000-0005-0000-0000-0000E0060000}"/>
    <cellStyle name="_01.여천(오수)관로토공_01.여천(오수)관로토공_03.여천오수 구조물공_01-3.옥구오수신설  맨홀토공(OPEN-0.3)_01-02.맨홀토공(OPEN-0.3)D-LINE_02.구조물및추진,도달기지토공(D구간)" xfId="1763" xr:uid="{00000000-0005-0000-0000-0000E1060000}"/>
    <cellStyle name="_01.여천(오수)관로토공_01.여천(오수)관로토공_03.여천오수 구조물공_01-3.옥구오수신설  맨홀토공(OPEN-0.3)_02.구조물및추진,도달기지토공(D구간)" xfId="1764" xr:uid="{00000000-0005-0000-0000-0000E2060000}"/>
    <cellStyle name="_01.여천(오수)관로토공_01.여천(오수)관로토공_03.여천오수 구조물공_01-3.옥서오수신설  맨홀토공(OPEN-0.3)" xfId="1765" xr:uid="{00000000-0005-0000-0000-0000E3060000}"/>
    <cellStyle name="_01.여천(오수)관로토공_01.여천(오수)관로토공_03.여천오수 구조물공_01-3.옥서오수신설  맨홀토공(OPEN-0.3)_01-02.맨홀토공(OPEN-0.3)C-LINE" xfId="1766" xr:uid="{00000000-0005-0000-0000-0000E4060000}"/>
    <cellStyle name="_01.여천(오수)관로토공_01.여천(오수)관로토공_03.여천오수 구조물공_01-3.옥서오수신설  맨홀토공(OPEN-0.3)_01-02.맨홀토공(OPEN-0.3)C-LINE_02.구조물및추진,도달기지토공(D구간)" xfId="1767" xr:uid="{00000000-0005-0000-0000-0000E5060000}"/>
    <cellStyle name="_01.여천(오수)관로토공_01.여천(오수)관로토공_03.여천오수 구조물공_01-3.옥서오수신설  맨홀토공(OPEN-0.3)_01-02.맨홀토공(OPEN-0.3)D-LINE" xfId="1768" xr:uid="{00000000-0005-0000-0000-0000E6060000}"/>
    <cellStyle name="_01.여천(오수)관로토공_01.여천(오수)관로토공_03.여천오수 구조물공_01-3.옥서오수신설  맨홀토공(OPEN-0.3)_01-02.맨홀토공(OPEN-0.3)D-LINE_02.구조물및추진,도달기지토공(D구간)" xfId="1769" xr:uid="{00000000-0005-0000-0000-0000E7060000}"/>
    <cellStyle name="_01.여천(오수)관로토공_01.여천(오수)관로토공_03.여천오수 구조물공_01-3.옥서오수신설  맨홀토공(OPEN-0.3)_02.구조물및추진,도달기지토공(D구간)" xfId="1770" xr:uid="{00000000-0005-0000-0000-0000E8060000}"/>
    <cellStyle name="_01.여천(오수)관로토공_01.여천(오수)관로토공_03.여천오수 구조물공_02.구조물및추진,도달기지토공(D구간)" xfId="1771" xr:uid="{00000000-0005-0000-0000-0000E9060000}"/>
    <cellStyle name="_01.여천(오수)관로토공_01.차집 토공2" xfId="1772" xr:uid="{00000000-0005-0000-0000-0000EA060000}"/>
    <cellStyle name="_01.여천(오수)관로토공_01.차집 토공2_01-02.맨홀토공(OPEN-0.3)D-LINE" xfId="1773" xr:uid="{00000000-0005-0000-0000-0000EB060000}"/>
    <cellStyle name="_01.여천(오수)관로토공_01.차집 토공2_01-02.맨홀토공(OPEN-0.3)D-LINE_01-02.맨홀토공(OPEN-0.3)C-LINE" xfId="1774" xr:uid="{00000000-0005-0000-0000-0000EC060000}"/>
    <cellStyle name="_01.여천(오수)관로토공_01.차집 토공2_01-02.맨홀토공(OPEN-0.3)D-LINE_01-02.맨홀토공(OPEN-0.3)C-LINE_02.구조물및추진,도달기지토공(D구간)" xfId="1775" xr:uid="{00000000-0005-0000-0000-0000ED060000}"/>
    <cellStyle name="_01.여천(오수)관로토공_01.차집 토공2_01-02.맨홀토공(OPEN-0.3)D-LINE_01-02.맨홀토공(OPEN-0.3)D-LINE" xfId="1776" xr:uid="{00000000-0005-0000-0000-0000EE060000}"/>
    <cellStyle name="_01.여천(오수)관로토공_01.차집 토공2_01-02.맨홀토공(OPEN-0.3)D-LINE_01-02.맨홀토공(OPEN-0.3)D-LINE_02.구조물및추진,도달기지토공(D구간)" xfId="1777" xr:uid="{00000000-0005-0000-0000-0000EF060000}"/>
    <cellStyle name="_01.여천(오수)관로토공_01.차집 토공2_01-02.맨홀토공(OPEN-0.3)D-LINE_02.구조물및추진,도달기지토공(D구간)" xfId="1778" xr:uid="{00000000-0005-0000-0000-0000F0060000}"/>
    <cellStyle name="_01.여천(오수)관로토공_01.차집 토공2_01-3.옥구오수신설  맨홀토공(OPEN-0.3)" xfId="1779" xr:uid="{00000000-0005-0000-0000-0000F1060000}"/>
    <cellStyle name="_01.여천(오수)관로토공_01.차집 토공2_01-3.옥구오수신설  맨홀토공(OPEN-0.3)_01-02.맨홀토공(OPEN-0.3)C-LINE" xfId="1780" xr:uid="{00000000-0005-0000-0000-0000F2060000}"/>
    <cellStyle name="_01.여천(오수)관로토공_01.차집 토공2_01-3.옥구오수신설  맨홀토공(OPEN-0.3)_01-02.맨홀토공(OPEN-0.3)C-LINE_02.구조물및추진,도달기지토공(D구간)" xfId="1781" xr:uid="{00000000-0005-0000-0000-0000F3060000}"/>
    <cellStyle name="_01.여천(오수)관로토공_01.차집 토공2_01-3.옥구오수신설  맨홀토공(OPEN-0.3)_01-02.맨홀토공(OPEN-0.3)D-LINE" xfId="1782" xr:uid="{00000000-0005-0000-0000-0000F4060000}"/>
    <cellStyle name="_01.여천(오수)관로토공_01.차집 토공2_01-3.옥구오수신설  맨홀토공(OPEN-0.3)_01-02.맨홀토공(OPEN-0.3)D-LINE_02.구조물및추진,도달기지토공(D구간)" xfId="1783" xr:uid="{00000000-0005-0000-0000-0000F5060000}"/>
    <cellStyle name="_01.여천(오수)관로토공_01.차집 토공2_01-3.옥구오수신설  맨홀토공(OPEN-0.3)_02.구조물및추진,도달기지토공(D구간)" xfId="1784" xr:uid="{00000000-0005-0000-0000-0000F6060000}"/>
    <cellStyle name="_01.여천(오수)관로토공_01.차집 토공2_01-3.옥서오수신설  맨홀토공(OPEN-0.3)" xfId="1785" xr:uid="{00000000-0005-0000-0000-0000F7060000}"/>
    <cellStyle name="_01.여천(오수)관로토공_01.차집 토공2_01-3.옥서오수신설  맨홀토공(OPEN-0.3)_01-02.맨홀토공(OPEN-0.3)C-LINE" xfId="1786" xr:uid="{00000000-0005-0000-0000-0000F8060000}"/>
    <cellStyle name="_01.여천(오수)관로토공_01.차집 토공2_01-3.옥서오수신설  맨홀토공(OPEN-0.3)_01-02.맨홀토공(OPEN-0.3)C-LINE_02.구조물및추진,도달기지토공(D구간)" xfId="1787" xr:uid="{00000000-0005-0000-0000-0000F9060000}"/>
    <cellStyle name="_01.여천(오수)관로토공_01.차집 토공2_01-3.옥서오수신설  맨홀토공(OPEN-0.3)_01-02.맨홀토공(OPEN-0.3)D-LINE" xfId="1788" xr:uid="{00000000-0005-0000-0000-0000FA060000}"/>
    <cellStyle name="_01.여천(오수)관로토공_01.차집 토공2_01-3.옥서오수신설  맨홀토공(OPEN-0.3)_01-02.맨홀토공(OPEN-0.3)D-LINE_02.구조물및추진,도달기지토공(D구간)" xfId="1789" xr:uid="{00000000-0005-0000-0000-0000FB060000}"/>
    <cellStyle name="_01.여천(오수)관로토공_01.차집 토공2_01-3.옥서오수신설  맨홀토공(OPEN-0.3)_02.구조물및추진,도달기지토공(D구간)" xfId="1790" xr:uid="{00000000-0005-0000-0000-0000FC060000}"/>
    <cellStyle name="_01.여천(오수)관로토공_01.차집 토공2_02.구조물및추진,도달기지토공(D구간)" xfId="1791" xr:uid="{00000000-0005-0000-0000-0000FD060000}"/>
    <cellStyle name="_01.여천(오수)관로토공_01.토공(오수)" xfId="1792" xr:uid="{00000000-0005-0000-0000-0000FE060000}"/>
    <cellStyle name="_01.여천(오수)관로토공_01.토공(오수)_01.여천오수 토공" xfId="1793" xr:uid="{00000000-0005-0000-0000-0000FF060000}"/>
    <cellStyle name="_01.여천(오수)관로토공_01.토공(오수)_01.여천오수 토공_01-02.맨홀토공(OPEN-0.3)D-LINE" xfId="1794" xr:uid="{00000000-0005-0000-0000-000000070000}"/>
    <cellStyle name="_01.여천(오수)관로토공_01.토공(오수)_01.여천오수 토공_01-02.맨홀토공(OPEN-0.3)D-LINE_01-02.맨홀토공(OPEN-0.3)C-LINE" xfId="1795" xr:uid="{00000000-0005-0000-0000-000001070000}"/>
    <cellStyle name="_01.여천(오수)관로토공_01.토공(오수)_01.여천오수 토공_01-02.맨홀토공(OPEN-0.3)D-LINE_01-02.맨홀토공(OPEN-0.3)C-LINE_02.구조물및추진,도달기지토공(D구간)" xfId="1796" xr:uid="{00000000-0005-0000-0000-000002070000}"/>
    <cellStyle name="_01.여천(오수)관로토공_01.토공(오수)_01.여천오수 토공_01-02.맨홀토공(OPEN-0.3)D-LINE_01-02.맨홀토공(OPEN-0.3)D-LINE" xfId="1797" xr:uid="{00000000-0005-0000-0000-000003070000}"/>
    <cellStyle name="_01.여천(오수)관로토공_01.토공(오수)_01.여천오수 토공_01-02.맨홀토공(OPEN-0.3)D-LINE_01-02.맨홀토공(OPEN-0.3)D-LINE_02.구조물및추진,도달기지토공(D구간)" xfId="1798" xr:uid="{00000000-0005-0000-0000-000004070000}"/>
    <cellStyle name="_01.여천(오수)관로토공_01.토공(오수)_01.여천오수 토공_01-02.맨홀토공(OPEN-0.3)D-LINE_02.구조물및추진,도달기지토공(D구간)" xfId="1799" xr:uid="{00000000-0005-0000-0000-000005070000}"/>
    <cellStyle name="_01.여천(오수)관로토공_01.토공(오수)_01.여천오수 토공_01-3.옥구오수신설  맨홀토공(OPEN-0.3)" xfId="1800" xr:uid="{00000000-0005-0000-0000-000006070000}"/>
    <cellStyle name="_01.여천(오수)관로토공_01.토공(오수)_01.여천오수 토공_01-3.옥구오수신설  맨홀토공(OPEN-0.3)_01-02.맨홀토공(OPEN-0.3)C-LINE" xfId="1801" xr:uid="{00000000-0005-0000-0000-000007070000}"/>
    <cellStyle name="_01.여천(오수)관로토공_01.토공(오수)_01.여천오수 토공_01-3.옥구오수신설  맨홀토공(OPEN-0.3)_01-02.맨홀토공(OPEN-0.3)C-LINE_02.구조물및추진,도달기지토공(D구간)" xfId="1802" xr:uid="{00000000-0005-0000-0000-000008070000}"/>
    <cellStyle name="_01.여천(오수)관로토공_01.토공(오수)_01.여천오수 토공_01-3.옥구오수신설  맨홀토공(OPEN-0.3)_01-02.맨홀토공(OPEN-0.3)D-LINE" xfId="1803" xr:uid="{00000000-0005-0000-0000-000009070000}"/>
    <cellStyle name="_01.여천(오수)관로토공_01.토공(오수)_01.여천오수 토공_01-3.옥구오수신설  맨홀토공(OPEN-0.3)_01-02.맨홀토공(OPEN-0.3)D-LINE_02.구조물및추진,도달기지토공(D구간)" xfId="1804" xr:uid="{00000000-0005-0000-0000-00000A070000}"/>
    <cellStyle name="_01.여천(오수)관로토공_01.토공(오수)_01.여천오수 토공_01-3.옥구오수신설  맨홀토공(OPEN-0.3)_02.구조물및추진,도달기지토공(D구간)" xfId="1805" xr:uid="{00000000-0005-0000-0000-00000B070000}"/>
    <cellStyle name="_01.여천(오수)관로토공_01.토공(오수)_01.여천오수 토공_01-3.옥서오수신설  맨홀토공(OPEN-0.3)" xfId="1806" xr:uid="{00000000-0005-0000-0000-00000C070000}"/>
    <cellStyle name="_01.여천(오수)관로토공_01.토공(오수)_01.여천오수 토공_01-3.옥서오수신설  맨홀토공(OPEN-0.3)_01-02.맨홀토공(OPEN-0.3)C-LINE" xfId="1807" xr:uid="{00000000-0005-0000-0000-00000D070000}"/>
    <cellStyle name="_01.여천(오수)관로토공_01.토공(오수)_01.여천오수 토공_01-3.옥서오수신설  맨홀토공(OPEN-0.3)_01-02.맨홀토공(OPEN-0.3)C-LINE_02.구조물및추진,도달기지토공(D구간)" xfId="1808" xr:uid="{00000000-0005-0000-0000-00000E070000}"/>
    <cellStyle name="_01.여천(오수)관로토공_01.토공(오수)_01.여천오수 토공_01-3.옥서오수신설  맨홀토공(OPEN-0.3)_01-02.맨홀토공(OPEN-0.3)D-LINE" xfId="1809" xr:uid="{00000000-0005-0000-0000-00000F070000}"/>
    <cellStyle name="_01.여천(오수)관로토공_01.토공(오수)_01.여천오수 토공_01-3.옥서오수신설  맨홀토공(OPEN-0.3)_01-02.맨홀토공(OPEN-0.3)D-LINE_02.구조물및추진,도달기지토공(D구간)" xfId="1810" xr:uid="{00000000-0005-0000-0000-000010070000}"/>
    <cellStyle name="_01.여천(오수)관로토공_01.토공(오수)_01.여천오수 토공_01-3.옥서오수신설  맨홀토공(OPEN-0.3)_02.구조물및추진,도달기지토공(D구간)" xfId="1811" xr:uid="{00000000-0005-0000-0000-000011070000}"/>
    <cellStyle name="_01.여천(오수)관로토공_01.토공(오수)_01.여천오수 토공_02.구조물및추진,도달기지토공(D구간)" xfId="1812" xr:uid="{00000000-0005-0000-0000-000012070000}"/>
    <cellStyle name="_01.여천(오수)관로토공_01.토공(오수)_01.차집 토공2" xfId="1813" xr:uid="{00000000-0005-0000-0000-000013070000}"/>
    <cellStyle name="_01.여천(오수)관로토공_01.토공(오수)_01.차집 토공2_01-02.맨홀토공(OPEN-0.3)D-LINE" xfId="1814" xr:uid="{00000000-0005-0000-0000-000014070000}"/>
    <cellStyle name="_01.여천(오수)관로토공_01.토공(오수)_01.차집 토공2_01-02.맨홀토공(OPEN-0.3)D-LINE_01-02.맨홀토공(OPEN-0.3)C-LINE" xfId="1815" xr:uid="{00000000-0005-0000-0000-000015070000}"/>
    <cellStyle name="_01.여천(오수)관로토공_01.토공(오수)_01.차집 토공2_01-02.맨홀토공(OPEN-0.3)D-LINE_01-02.맨홀토공(OPEN-0.3)C-LINE_02.구조물및추진,도달기지토공(D구간)" xfId="1816" xr:uid="{00000000-0005-0000-0000-000016070000}"/>
    <cellStyle name="_01.여천(오수)관로토공_01.토공(오수)_01.차집 토공2_01-02.맨홀토공(OPEN-0.3)D-LINE_01-02.맨홀토공(OPEN-0.3)D-LINE" xfId="1817" xr:uid="{00000000-0005-0000-0000-000017070000}"/>
    <cellStyle name="_01.여천(오수)관로토공_01.토공(오수)_01.차집 토공2_01-02.맨홀토공(OPEN-0.3)D-LINE_01-02.맨홀토공(OPEN-0.3)D-LINE_02.구조물및추진,도달기지토공(D구간)" xfId="1818" xr:uid="{00000000-0005-0000-0000-000018070000}"/>
    <cellStyle name="_01.여천(오수)관로토공_01.토공(오수)_01.차집 토공2_01-02.맨홀토공(OPEN-0.3)D-LINE_02.구조물및추진,도달기지토공(D구간)" xfId="1819" xr:uid="{00000000-0005-0000-0000-000019070000}"/>
    <cellStyle name="_01.여천(오수)관로토공_01.토공(오수)_01.차집 토공2_01-3.옥구오수신설  맨홀토공(OPEN-0.3)" xfId="1820" xr:uid="{00000000-0005-0000-0000-00001A070000}"/>
    <cellStyle name="_01.여천(오수)관로토공_01.토공(오수)_01.차집 토공2_01-3.옥구오수신설  맨홀토공(OPEN-0.3)_01-02.맨홀토공(OPEN-0.3)C-LINE" xfId="1821" xr:uid="{00000000-0005-0000-0000-00001B070000}"/>
    <cellStyle name="_01.여천(오수)관로토공_01.토공(오수)_01.차집 토공2_01-3.옥구오수신설  맨홀토공(OPEN-0.3)_01-02.맨홀토공(OPEN-0.3)C-LINE_02.구조물및추진,도달기지토공(D구간)" xfId="1822" xr:uid="{00000000-0005-0000-0000-00001C070000}"/>
    <cellStyle name="_01.여천(오수)관로토공_01.토공(오수)_01.차집 토공2_01-3.옥구오수신설  맨홀토공(OPEN-0.3)_01-02.맨홀토공(OPEN-0.3)D-LINE" xfId="1823" xr:uid="{00000000-0005-0000-0000-00001D070000}"/>
    <cellStyle name="_01.여천(오수)관로토공_01.토공(오수)_01.차집 토공2_01-3.옥구오수신설  맨홀토공(OPEN-0.3)_01-02.맨홀토공(OPEN-0.3)D-LINE_02.구조물및추진,도달기지토공(D구간)" xfId="1824" xr:uid="{00000000-0005-0000-0000-00001E070000}"/>
    <cellStyle name="_01.여천(오수)관로토공_01.토공(오수)_01.차집 토공2_01-3.옥구오수신설  맨홀토공(OPEN-0.3)_02.구조물및추진,도달기지토공(D구간)" xfId="1825" xr:uid="{00000000-0005-0000-0000-00001F070000}"/>
    <cellStyle name="_01.여천(오수)관로토공_01.토공(오수)_01.차집 토공2_01-3.옥서오수신설  맨홀토공(OPEN-0.3)" xfId="1826" xr:uid="{00000000-0005-0000-0000-000020070000}"/>
    <cellStyle name="_01.여천(오수)관로토공_01.토공(오수)_01.차집 토공2_01-3.옥서오수신설  맨홀토공(OPEN-0.3)_01-02.맨홀토공(OPEN-0.3)C-LINE" xfId="1827" xr:uid="{00000000-0005-0000-0000-000021070000}"/>
    <cellStyle name="_01.여천(오수)관로토공_01.토공(오수)_01.차집 토공2_01-3.옥서오수신설  맨홀토공(OPEN-0.3)_01-02.맨홀토공(OPEN-0.3)C-LINE_02.구조물및추진,도달기지토공(D구간)" xfId="1828" xr:uid="{00000000-0005-0000-0000-000022070000}"/>
    <cellStyle name="_01.여천(오수)관로토공_01.토공(오수)_01.차집 토공2_01-3.옥서오수신설  맨홀토공(OPEN-0.3)_01-02.맨홀토공(OPEN-0.3)D-LINE" xfId="1829" xr:uid="{00000000-0005-0000-0000-000023070000}"/>
    <cellStyle name="_01.여천(오수)관로토공_01.토공(오수)_01.차집 토공2_01-3.옥서오수신설  맨홀토공(OPEN-0.3)_01-02.맨홀토공(OPEN-0.3)D-LINE_02.구조물및추진,도달기지토공(D구간)" xfId="1830" xr:uid="{00000000-0005-0000-0000-000024070000}"/>
    <cellStyle name="_01.여천(오수)관로토공_01.토공(오수)_01.차집 토공2_01-3.옥서오수신설  맨홀토공(OPEN-0.3)_02.구조물및추진,도달기지토공(D구간)" xfId="1831" xr:uid="{00000000-0005-0000-0000-000025070000}"/>
    <cellStyle name="_01.여천(오수)관로토공_01.토공(오수)_01.차집 토공2_02.구조물및추진,도달기지토공(D구간)" xfId="1832" xr:uid="{00000000-0005-0000-0000-000026070000}"/>
    <cellStyle name="_01.여천(오수)관로토공_01.토공(오수)_01.토공" xfId="1833" xr:uid="{00000000-0005-0000-0000-000027070000}"/>
    <cellStyle name="_01.여천(오수)관로토공_01.토공(오수)_01.토공_01-02.맨홀토공(OPEN-0.3)D-LINE" xfId="1834" xr:uid="{00000000-0005-0000-0000-000028070000}"/>
    <cellStyle name="_01.여천(오수)관로토공_01.토공(오수)_01.토공_01-02.맨홀토공(OPEN-0.3)D-LINE_01-02.맨홀토공(OPEN-0.3)C-LINE" xfId="1835" xr:uid="{00000000-0005-0000-0000-000029070000}"/>
    <cellStyle name="_01.여천(오수)관로토공_01.토공(오수)_01.토공_01-02.맨홀토공(OPEN-0.3)D-LINE_01-02.맨홀토공(OPEN-0.3)C-LINE_02.구조물및추진,도달기지토공(D구간)" xfId="1836" xr:uid="{00000000-0005-0000-0000-00002A070000}"/>
    <cellStyle name="_01.여천(오수)관로토공_01.토공(오수)_01.토공_01-02.맨홀토공(OPEN-0.3)D-LINE_01-02.맨홀토공(OPEN-0.3)D-LINE" xfId="1837" xr:uid="{00000000-0005-0000-0000-00002B070000}"/>
    <cellStyle name="_01.여천(오수)관로토공_01.토공(오수)_01.토공_01-02.맨홀토공(OPEN-0.3)D-LINE_01-02.맨홀토공(OPEN-0.3)D-LINE_02.구조물및추진,도달기지토공(D구간)" xfId="1838" xr:uid="{00000000-0005-0000-0000-00002C070000}"/>
    <cellStyle name="_01.여천(오수)관로토공_01.토공(오수)_01.토공_01-02.맨홀토공(OPEN-0.3)D-LINE_02.구조물및추진,도달기지토공(D구간)" xfId="1839" xr:uid="{00000000-0005-0000-0000-00002D070000}"/>
    <cellStyle name="_01.여천(오수)관로토공_01.토공(오수)_01.토공_01-3.옥구오수신설  맨홀토공(OPEN-0.3)" xfId="1840" xr:uid="{00000000-0005-0000-0000-00002E070000}"/>
    <cellStyle name="_01.여천(오수)관로토공_01.토공(오수)_01.토공_01-3.옥구오수신설  맨홀토공(OPEN-0.3)_01-02.맨홀토공(OPEN-0.3)C-LINE" xfId="1841" xr:uid="{00000000-0005-0000-0000-00002F070000}"/>
    <cellStyle name="_01.여천(오수)관로토공_01.토공(오수)_01.토공_01-3.옥구오수신설  맨홀토공(OPEN-0.3)_01-02.맨홀토공(OPEN-0.3)C-LINE_02.구조물및추진,도달기지토공(D구간)" xfId="1842" xr:uid="{00000000-0005-0000-0000-000030070000}"/>
    <cellStyle name="_01.여천(오수)관로토공_01.토공(오수)_01.토공_01-3.옥구오수신설  맨홀토공(OPEN-0.3)_01-02.맨홀토공(OPEN-0.3)D-LINE" xfId="1843" xr:uid="{00000000-0005-0000-0000-000031070000}"/>
    <cellStyle name="_01.여천(오수)관로토공_01.토공(오수)_01.토공_01-3.옥구오수신설  맨홀토공(OPEN-0.3)_01-02.맨홀토공(OPEN-0.3)D-LINE_02.구조물및추진,도달기지토공(D구간)" xfId="1844" xr:uid="{00000000-0005-0000-0000-000032070000}"/>
    <cellStyle name="_01.여천(오수)관로토공_01.토공(오수)_01.토공_01-3.옥구오수신설  맨홀토공(OPEN-0.3)_02.구조물및추진,도달기지토공(D구간)" xfId="1845" xr:uid="{00000000-0005-0000-0000-000033070000}"/>
    <cellStyle name="_01.여천(오수)관로토공_01.토공(오수)_01.토공_01-3.옥서오수신설  맨홀토공(OPEN-0.3)" xfId="1846" xr:uid="{00000000-0005-0000-0000-000034070000}"/>
    <cellStyle name="_01.여천(오수)관로토공_01.토공(오수)_01.토공_01-3.옥서오수신설  맨홀토공(OPEN-0.3)_01-02.맨홀토공(OPEN-0.3)C-LINE" xfId="1847" xr:uid="{00000000-0005-0000-0000-000035070000}"/>
    <cellStyle name="_01.여천(오수)관로토공_01.토공(오수)_01.토공_01-3.옥서오수신설  맨홀토공(OPEN-0.3)_01-02.맨홀토공(OPEN-0.3)C-LINE_02.구조물및추진,도달기지토공(D구간)" xfId="1848" xr:uid="{00000000-0005-0000-0000-000036070000}"/>
    <cellStyle name="_01.여천(오수)관로토공_01.토공(오수)_01.토공_01-3.옥서오수신설  맨홀토공(OPEN-0.3)_01-02.맨홀토공(OPEN-0.3)D-LINE" xfId="1849" xr:uid="{00000000-0005-0000-0000-000037070000}"/>
    <cellStyle name="_01.여천(오수)관로토공_01.토공(오수)_01.토공_01-3.옥서오수신설  맨홀토공(OPEN-0.3)_01-02.맨홀토공(OPEN-0.3)D-LINE_02.구조물및추진,도달기지토공(D구간)" xfId="1850" xr:uid="{00000000-0005-0000-0000-000038070000}"/>
    <cellStyle name="_01.여천(오수)관로토공_01.토공(오수)_01.토공_01-3.옥서오수신설  맨홀토공(OPEN-0.3)_02.구조물및추진,도달기지토공(D구간)" xfId="1851" xr:uid="{00000000-0005-0000-0000-000039070000}"/>
    <cellStyle name="_01.여천(오수)관로토공_01.토공(오수)_01.토공_02.구조물및추진,도달기지토공(D구간)" xfId="1852" xr:uid="{00000000-0005-0000-0000-00003A070000}"/>
    <cellStyle name="_01.여천(오수)관로토공_01.토공(오수)_01-02.맨홀토공(OPEN-0.3)D-LINE" xfId="1853" xr:uid="{00000000-0005-0000-0000-00003B070000}"/>
    <cellStyle name="_01.여천(오수)관로토공_01.토공(오수)_01-02.맨홀토공(OPEN-0.3)D-LINE_01-02.맨홀토공(OPEN-0.3)C-LINE" xfId="1854" xr:uid="{00000000-0005-0000-0000-00003C070000}"/>
    <cellStyle name="_01.여천(오수)관로토공_01.토공(오수)_01-02.맨홀토공(OPEN-0.3)D-LINE_01-02.맨홀토공(OPEN-0.3)C-LINE_02.구조물및추진,도달기지토공(D구간)" xfId="1855" xr:uid="{00000000-0005-0000-0000-00003D070000}"/>
    <cellStyle name="_01.여천(오수)관로토공_01.토공(오수)_01-02.맨홀토공(OPEN-0.3)D-LINE_01-02.맨홀토공(OPEN-0.3)D-LINE" xfId="1856" xr:uid="{00000000-0005-0000-0000-00003E070000}"/>
    <cellStyle name="_01.여천(오수)관로토공_01.토공(오수)_01-02.맨홀토공(OPEN-0.3)D-LINE_01-02.맨홀토공(OPEN-0.3)D-LINE_02.구조물및추진,도달기지토공(D구간)" xfId="1857" xr:uid="{00000000-0005-0000-0000-00003F070000}"/>
    <cellStyle name="_01.여천(오수)관로토공_01.토공(오수)_01-02.맨홀토공(OPEN-0.3)D-LINE_02.구조물및추진,도달기지토공(D구간)" xfId="1858" xr:uid="{00000000-0005-0000-0000-000040070000}"/>
    <cellStyle name="_01.여천(오수)관로토공_01.토공(오수)_01-3.옥구오수신설  맨홀토공(OPEN-0.3)" xfId="1859" xr:uid="{00000000-0005-0000-0000-000041070000}"/>
    <cellStyle name="_01.여천(오수)관로토공_01.토공(오수)_01-3.옥구오수신설  맨홀토공(OPEN-0.3)_01-02.맨홀토공(OPEN-0.3)C-LINE" xfId="1860" xr:uid="{00000000-0005-0000-0000-000042070000}"/>
    <cellStyle name="_01.여천(오수)관로토공_01.토공(오수)_01-3.옥구오수신설  맨홀토공(OPEN-0.3)_01-02.맨홀토공(OPEN-0.3)C-LINE_02.구조물및추진,도달기지토공(D구간)" xfId="1861" xr:uid="{00000000-0005-0000-0000-000043070000}"/>
    <cellStyle name="_01.여천(오수)관로토공_01.토공(오수)_01-3.옥구오수신설  맨홀토공(OPEN-0.3)_01-02.맨홀토공(OPEN-0.3)D-LINE" xfId="1862" xr:uid="{00000000-0005-0000-0000-000044070000}"/>
    <cellStyle name="_01.여천(오수)관로토공_01.토공(오수)_01-3.옥구오수신설  맨홀토공(OPEN-0.3)_01-02.맨홀토공(OPEN-0.3)D-LINE_02.구조물및추진,도달기지토공(D구간)" xfId="1863" xr:uid="{00000000-0005-0000-0000-000045070000}"/>
    <cellStyle name="_01.여천(오수)관로토공_01.토공(오수)_01-3.옥구오수신설  맨홀토공(OPEN-0.3)_02.구조물및추진,도달기지토공(D구간)" xfId="1864" xr:uid="{00000000-0005-0000-0000-000046070000}"/>
    <cellStyle name="_01.여천(오수)관로토공_01.토공(오수)_01-3.옥서오수신설  맨홀토공(OPEN-0.3)" xfId="1865" xr:uid="{00000000-0005-0000-0000-000047070000}"/>
    <cellStyle name="_01.여천(오수)관로토공_01.토공(오수)_01-3.옥서오수신설  맨홀토공(OPEN-0.3)_01-02.맨홀토공(OPEN-0.3)C-LINE" xfId="1866" xr:uid="{00000000-0005-0000-0000-000048070000}"/>
    <cellStyle name="_01.여천(오수)관로토공_01.토공(오수)_01-3.옥서오수신설  맨홀토공(OPEN-0.3)_01-02.맨홀토공(OPEN-0.3)C-LINE_02.구조물및추진,도달기지토공(D구간)" xfId="1867" xr:uid="{00000000-0005-0000-0000-000049070000}"/>
    <cellStyle name="_01.여천(오수)관로토공_01.토공(오수)_01-3.옥서오수신설  맨홀토공(OPEN-0.3)_01-02.맨홀토공(OPEN-0.3)D-LINE" xfId="1868" xr:uid="{00000000-0005-0000-0000-00004A070000}"/>
    <cellStyle name="_01.여천(오수)관로토공_01.토공(오수)_01-3.옥서오수신설  맨홀토공(OPEN-0.3)_01-02.맨홀토공(OPEN-0.3)D-LINE_02.구조물및추진,도달기지토공(D구간)" xfId="1869" xr:uid="{00000000-0005-0000-0000-00004B070000}"/>
    <cellStyle name="_01.여천(오수)관로토공_01.토공(오수)_01-3.옥서오수신설  맨홀토공(OPEN-0.3)_02.구조물및추진,도달기지토공(D구간)" xfId="1870" xr:uid="{00000000-0005-0000-0000-00004C070000}"/>
    <cellStyle name="_01.여천(오수)관로토공_01.토공(오수)_02.구조물및추진,도달기지토공(D구간)" xfId="1871" xr:uid="{00000000-0005-0000-0000-00004D070000}"/>
    <cellStyle name="_01.여천(오수)관로토공_01-02.맨홀토공(OPEN-0.3)D-LINE" xfId="1872" xr:uid="{00000000-0005-0000-0000-00004E070000}"/>
    <cellStyle name="_01.여천(오수)관로토공_01-02.맨홀토공(OPEN-0.3)D-LINE_01-02.맨홀토공(OPEN-0.3)C-LINE" xfId="1873" xr:uid="{00000000-0005-0000-0000-00004F070000}"/>
    <cellStyle name="_01.여천(오수)관로토공_01-02.맨홀토공(OPEN-0.3)D-LINE_01-02.맨홀토공(OPEN-0.3)C-LINE_02.구조물및추진,도달기지토공(D구간)" xfId="1874" xr:uid="{00000000-0005-0000-0000-000050070000}"/>
    <cellStyle name="_01.여천(오수)관로토공_01-02.맨홀토공(OPEN-0.3)D-LINE_01-02.맨홀토공(OPEN-0.3)D-LINE" xfId="1875" xr:uid="{00000000-0005-0000-0000-000051070000}"/>
    <cellStyle name="_01.여천(오수)관로토공_01-02.맨홀토공(OPEN-0.3)D-LINE_01-02.맨홀토공(OPEN-0.3)D-LINE_02.구조물및추진,도달기지토공(D구간)" xfId="1876" xr:uid="{00000000-0005-0000-0000-000052070000}"/>
    <cellStyle name="_01.여천(오수)관로토공_01-02.맨홀토공(OPEN-0.3)D-LINE_02.구조물및추진,도달기지토공(D구간)" xfId="1877" xr:uid="{00000000-0005-0000-0000-000053070000}"/>
    <cellStyle name="_01.여천(오수)관로토공_01-3.옥구오수신설  맨홀토공(OPEN-0.3)" xfId="1878" xr:uid="{00000000-0005-0000-0000-000054070000}"/>
    <cellStyle name="_01.여천(오수)관로토공_01-3.옥구오수신설  맨홀토공(OPEN-0.3)_01-02.맨홀토공(OPEN-0.3)C-LINE" xfId="1879" xr:uid="{00000000-0005-0000-0000-000055070000}"/>
    <cellStyle name="_01.여천(오수)관로토공_01-3.옥구오수신설  맨홀토공(OPEN-0.3)_01-02.맨홀토공(OPEN-0.3)C-LINE_02.구조물및추진,도달기지토공(D구간)" xfId="1880" xr:uid="{00000000-0005-0000-0000-000056070000}"/>
    <cellStyle name="_01.여천(오수)관로토공_01-3.옥구오수신설  맨홀토공(OPEN-0.3)_01-02.맨홀토공(OPEN-0.3)D-LINE" xfId="1881" xr:uid="{00000000-0005-0000-0000-000057070000}"/>
    <cellStyle name="_01.여천(오수)관로토공_01-3.옥구오수신설  맨홀토공(OPEN-0.3)_01-02.맨홀토공(OPEN-0.3)D-LINE_02.구조물및추진,도달기지토공(D구간)" xfId="1882" xr:uid="{00000000-0005-0000-0000-000058070000}"/>
    <cellStyle name="_01.여천(오수)관로토공_01-3.옥구오수신설  맨홀토공(OPEN-0.3)_02.구조물및추진,도달기지토공(D구간)" xfId="1883" xr:uid="{00000000-0005-0000-0000-000059070000}"/>
    <cellStyle name="_01.여천(오수)관로토공_01-3.옥서오수신설  맨홀토공(OPEN-0.3)" xfId="1884" xr:uid="{00000000-0005-0000-0000-00005A070000}"/>
    <cellStyle name="_01.여천(오수)관로토공_01-3.옥서오수신설  맨홀토공(OPEN-0.3)_01-02.맨홀토공(OPEN-0.3)C-LINE" xfId="1885" xr:uid="{00000000-0005-0000-0000-00005B070000}"/>
    <cellStyle name="_01.여천(오수)관로토공_01-3.옥서오수신설  맨홀토공(OPEN-0.3)_01-02.맨홀토공(OPEN-0.3)C-LINE_02.구조물및추진,도달기지토공(D구간)" xfId="1886" xr:uid="{00000000-0005-0000-0000-00005C070000}"/>
    <cellStyle name="_01.여천(오수)관로토공_01-3.옥서오수신설  맨홀토공(OPEN-0.3)_01-02.맨홀토공(OPEN-0.3)D-LINE" xfId="1887" xr:uid="{00000000-0005-0000-0000-00005D070000}"/>
    <cellStyle name="_01.여천(오수)관로토공_01-3.옥서오수신설  맨홀토공(OPEN-0.3)_01-02.맨홀토공(OPEN-0.3)D-LINE_02.구조물및추진,도달기지토공(D구간)" xfId="1888" xr:uid="{00000000-0005-0000-0000-00005E070000}"/>
    <cellStyle name="_01.여천(오수)관로토공_01-3.옥서오수신설  맨홀토공(OPEN-0.3)_02.구조물및추진,도달기지토공(D구간)" xfId="1889" xr:uid="{00000000-0005-0000-0000-00005F070000}"/>
    <cellStyle name="_01.여천(오수)관로토공_02.구조물및추진,도달기지토공(D구간)" xfId="1890" xr:uid="{00000000-0005-0000-0000-000060070000}"/>
    <cellStyle name="_01.여천오수 토공" xfId="1891" xr:uid="{00000000-0005-0000-0000-000061070000}"/>
    <cellStyle name="_01.여천오수 토공_01.차집 토공2" xfId="1892" xr:uid="{00000000-0005-0000-0000-000062070000}"/>
    <cellStyle name="_01.여천오수 토공_01.차집 토공2_01-02.맨홀토공(OPEN-0.3)D-LINE" xfId="1893" xr:uid="{00000000-0005-0000-0000-000063070000}"/>
    <cellStyle name="_01.여천오수 토공_01.차집 토공2_01-02.맨홀토공(OPEN-0.3)D-LINE_01-02.맨홀토공(OPEN-0.3)C-LINE" xfId="1894" xr:uid="{00000000-0005-0000-0000-000064070000}"/>
    <cellStyle name="_01.여천오수 토공_01.차집 토공2_01-02.맨홀토공(OPEN-0.3)D-LINE_01-02.맨홀토공(OPEN-0.3)C-LINE_02.구조물및추진,도달기지토공(D구간)" xfId="1895" xr:uid="{00000000-0005-0000-0000-000065070000}"/>
    <cellStyle name="_01.여천오수 토공_01.차집 토공2_01-02.맨홀토공(OPEN-0.3)D-LINE_01-02.맨홀토공(OPEN-0.3)D-LINE" xfId="1896" xr:uid="{00000000-0005-0000-0000-000066070000}"/>
    <cellStyle name="_01.여천오수 토공_01.차집 토공2_01-02.맨홀토공(OPEN-0.3)D-LINE_01-02.맨홀토공(OPEN-0.3)D-LINE_02.구조물및추진,도달기지토공(D구간)" xfId="1897" xr:uid="{00000000-0005-0000-0000-000067070000}"/>
    <cellStyle name="_01.여천오수 토공_01.차집 토공2_01-02.맨홀토공(OPEN-0.3)D-LINE_02.구조물및추진,도달기지토공(D구간)" xfId="1898" xr:uid="{00000000-0005-0000-0000-000068070000}"/>
    <cellStyle name="_01.여천오수 토공_01.차집 토공2_01-3.옥구오수신설  맨홀토공(OPEN-0.3)" xfId="1899" xr:uid="{00000000-0005-0000-0000-000069070000}"/>
    <cellStyle name="_01.여천오수 토공_01.차집 토공2_01-3.옥구오수신설  맨홀토공(OPEN-0.3)_01-02.맨홀토공(OPEN-0.3)C-LINE" xfId="1900" xr:uid="{00000000-0005-0000-0000-00006A070000}"/>
    <cellStyle name="_01.여천오수 토공_01.차집 토공2_01-3.옥구오수신설  맨홀토공(OPEN-0.3)_01-02.맨홀토공(OPEN-0.3)C-LINE_02.구조물및추진,도달기지토공(D구간)" xfId="1901" xr:uid="{00000000-0005-0000-0000-00006B070000}"/>
    <cellStyle name="_01.여천오수 토공_01.차집 토공2_01-3.옥구오수신설  맨홀토공(OPEN-0.3)_01-02.맨홀토공(OPEN-0.3)D-LINE" xfId="1902" xr:uid="{00000000-0005-0000-0000-00006C070000}"/>
    <cellStyle name="_01.여천오수 토공_01.차집 토공2_01-3.옥구오수신설  맨홀토공(OPEN-0.3)_01-02.맨홀토공(OPEN-0.3)D-LINE_02.구조물및추진,도달기지토공(D구간)" xfId="1903" xr:uid="{00000000-0005-0000-0000-00006D070000}"/>
    <cellStyle name="_01.여천오수 토공_01.차집 토공2_01-3.옥구오수신설  맨홀토공(OPEN-0.3)_02.구조물및추진,도달기지토공(D구간)" xfId="1904" xr:uid="{00000000-0005-0000-0000-00006E070000}"/>
    <cellStyle name="_01.여천오수 토공_01.차집 토공2_01-3.옥서오수신설  맨홀토공(OPEN-0.3)" xfId="1905" xr:uid="{00000000-0005-0000-0000-00006F070000}"/>
    <cellStyle name="_01.여천오수 토공_01.차집 토공2_01-3.옥서오수신설  맨홀토공(OPEN-0.3)_01-02.맨홀토공(OPEN-0.3)C-LINE" xfId="1906" xr:uid="{00000000-0005-0000-0000-000070070000}"/>
    <cellStyle name="_01.여천오수 토공_01.차집 토공2_01-3.옥서오수신설  맨홀토공(OPEN-0.3)_01-02.맨홀토공(OPEN-0.3)C-LINE_02.구조물및추진,도달기지토공(D구간)" xfId="1907" xr:uid="{00000000-0005-0000-0000-000071070000}"/>
    <cellStyle name="_01.여천오수 토공_01.차집 토공2_01-3.옥서오수신설  맨홀토공(OPEN-0.3)_01-02.맨홀토공(OPEN-0.3)D-LINE" xfId="1908" xr:uid="{00000000-0005-0000-0000-000072070000}"/>
    <cellStyle name="_01.여천오수 토공_01.차집 토공2_01-3.옥서오수신설  맨홀토공(OPEN-0.3)_01-02.맨홀토공(OPEN-0.3)D-LINE_02.구조물및추진,도달기지토공(D구간)" xfId="1909" xr:uid="{00000000-0005-0000-0000-000073070000}"/>
    <cellStyle name="_01.여천오수 토공_01.차집 토공2_01-3.옥서오수신설  맨홀토공(OPEN-0.3)_02.구조물및추진,도달기지토공(D구간)" xfId="1910" xr:uid="{00000000-0005-0000-0000-000074070000}"/>
    <cellStyle name="_01.여천오수 토공_01.차집 토공2_02.구조물및추진,도달기지토공(D구간)" xfId="1911" xr:uid="{00000000-0005-0000-0000-000075070000}"/>
    <cellStyle name="_01.여천오수 토공_01-02.맨홀토공(OPEN-0.3)D-LINE" xfId="1912" xr:uid="{00000000-0005-0000-0000-000076070000}"/>
    <cellStyle name="_01.여천오수 토공_01-02.맨홀토공(OPEN-0.3)D-LINE_01-02.맨홀토공(OPEN-0.3)C-LINE" xfId="1913" xr:uid="{00000000-0005-0000-0000-000077070000}"/>
    <cellStyle name="_01.여천오수 토공_01-02.맨홀토공(OPEN-0.3)D-LINE_01-02.맨홀토공(OPEN-0.3)C-LINE_02.구조물및추진,도달기지토공(D구간)" xfId="1914" xr:uid="{00000000-0005-0000-0000-000078070000}"/>
    <cellStyle name="_01.여천오수 토공_01-02.맨홀토공(OPEN-0.3)D-LINE_01-02.맨홀토공(OPEN-0.3)D-LINE" xfId="1915" xr:uid="{00000000-0005-0000-0000-000079070000}"/>
    <cellStyle name="_01.여천오수 토공_01-02.맨홀토공(OPEN-0.3)D-LINE_01-02.맨홀토공(OPEN-0.3)D-LINE_02.구조물및추진,도달기지토공(D구간)" xfId="1916" xr:uid="{00000000-0005-0000-0000-00007A070000}"/>
    <cellStyle name="_01.여천오수 토공_01-02.맨홀토공(OPEN-0.3)D-LINE_02.구조물및추진,도달기지토공(D구간)" xfId="1917" xr:uid="{00000000-0005-0000-0000-00007B070000}"/>
    <cellStyle name="_01.여천오수 토공_01-3.옥구오수신설  맨홀토공(OPEN-0.3)" xfId="1918" xr:uid="{00000000-0005-0000-0000-00007C070000}"/>
    <cellStyle name="_01.여천오수 토공_01-3.옥구오수신설  맨홀토공(OPEN-0.3)_01-02.맨홀토공(OPEN-0.3)C-LINE" xfId="1919" xr:uid="{00000000-0005-0000-0000-00007D070000}"/>
    <cellStyle name="_01.여천오수 토공_01-3.옥구오수신설  맨홀토공(OPEN-0.3)_01-02.맨홀토공(OPEN-0.3)C-LINE_02.구조물및추진,도달기지토공(D구간)" xfId="1920" xr:uid="{00000000-0005-0000-0000-00007E070000}"/>
    <cellStyle name="_01.여천오수 토공_01-3.옥구오수신설  맨홀토공(OPEN-0.3)_01-02.맨홀토공(OPEN-0.3)D-LINE" xfId="1921" xr:uid="{00000000-0005-0000-0000-00007F070000}"/>
    <cellStyle name="_01.여천오수 토공_01-3.옥구오수신설  맨홀토공(OPEN-0.3)_01-02.맨홀토공(OPEN-0.3)D-LINE_02.구조물및추진,도달기지토공(D구간)" xfId="1922" xr:uid="{00000000-0005-0000-0000-000080070000}"/>
    <cellStyle name="_01.여천오수 토공_01-3.옥구오수신설  맨홀토공(OPEN-0.3)_02.구조물및추진,도달기지토공(D구간)" xfId="1923" xr:uid="{00000000-0005-0000-0000-000081070000}"/>
    <cellStyle name="_01.여천오수 토공_01-3.옥서오수신설  맨홀토공(OPEN-0.3)" xfId="1924" xr:uid="{00000000-0005-0000-0000-000082070000}"/>
    <cellStyle name="_01.여천오수 토공_01-3.옥서오수신설  맨홀토공(OPEN-0.3)_01-02.맨홀토공(OPEN-0.3)C-LINE" xfId="1925" xr:uid="{00000000-0005-0000-0000-000083070000}"/>
    <cellStyle name="_01.여천오수 토공_01-3.옥서오수신설  맨홀토공(OPEN-0.3)_01-02.맨홀토공(OPEN-0.3)C-LINE_02.구조물및추진,도달기지토공(D구간)" xfId="1926" xr:uid="{00000000-0005-0000-0000-000084070000}"/>
    <cellStyle name="_01.여천오수 토공_01-3.옥서오수신설  맨홀토공(OPEN-0.3)_01-02.맨홀토공(OPEN-0.3)D-LINE" xfId="1927" xr:uid="{00000000-0005-0000-0000-000085070000}"/>
    <cellStyle name="_01.여천오수 토공_01-3.옥서오수신설  맨홀토공(OPEN-0.3)_01-02.맨홀토공(OPEN-0.3)D-LINE_02.구조물및추진,도달기지토공(D구간)" xfId="1928" xr:uid="{00000000-0005-0000-0000-000086070000}"/>
    <cellStyle name="_01.여천오수 토공_01-3.옥서오수신설  맨홀토공(OPEN-0.3)_02.구조물및추진,도달기지토공(D구간)" xfId="1929" xr:uid="{00000000-0005-0000-0000-000087070000}"/>
    <cellStyle name="_01.여천오수 토공_02.구조물및추진,도달기지토공(D구간)" xfId="1930" xr:uid="{00000000-0005-0000-0000-000088070000}"/>
    <cellStyle name="_01.여천우수 토공" xfId="1931" xr:uid="{00000000-0005-0000-0000-000089070000}"/>
    <cellStyle name="_01.여천우수 토공_01-02.맨홀토공(OPEN-0.3)D-LINE" xfId="1932" xr:uid="{00000000-0005-0000-0000-00008A070000}"/>
    <cellStyle name="_01.여천우수 토공_01-02.맨홀토공(OPEN-0.3)D-LINE_01-02.맨홀토공(OPEN-0.3)C-LINE" xfId="1933" xr:uid="{00000000-0005-0000-0000-00008B070000}"/>
    <cellStyle name="_01.여천우수 토공_01-02.맨홀토공(OPEN-0.3)D-LINE_01-02.맨홀토공(OPEN-0.3)C-LINE_02.구조물및추진,도달기지토공(D구간)" xfId="1934" xr:uid="{00000000-0005-0000-0000-00008C070000}"/>
    <cellStyle name="_01.여천우수 토공_01-02.맨홀토공(OPEN-0.3)D-LINE_01-02.맨홀토공(OPEN-0.3)D-LINE" xfId="1935" xr:uid="{00000000-0005-0000-0000-00008D070000}"/>
    <cellStyle name="_01.여천우수 토공_01-02.맨홀토공(OPEN-0.3)D-LINE_01-02.맨홀토공(OPEN-0.3)D-LINE_02.구조물및추진,도달기지토공(D구간)" xfId="1936" xr:uid="{00000000-0005-0000-0000-00008E070000}"/>
    <cellStyle name="_01.여천우수 토공_01-02.맨홀토공(OPEN-0.3)D-LINE_02.구조물및추진,도달기지토공(D구간)" xfId="1937" xr:uid="{00000000-0005-0000-0000-00008F070000}"/>
    <cellStyle name="_01.여천우수 토공_01-3.옥구오수신설  맨홀토공(OPEN-0.3)" xfId="1938" xr:uid="{00000000-0005-0000-0000-000090070000}"/>
    <cellStyle name="_01.여천우수 토공_01-3.옥구오수신설  맨홀토공(OPEN-0.3)_01-02.맨홀토공(OPEN-0.3)C-LINE" xfId="1939" xr:uid="{00000000-0005-0000-0000-000091070000}"/>
    <cellStyle name="_01.여천우수 토공_01-3.옥구오수신설  맨홀토공(OPEN-0.3)_01-02.맨홀토공(OPEN-0.3)C-LINE_02.구조물및추진,도달기지토공(D구간)" xfId="1940" xr:uid="{00000000-0005-0000-0000-000092070000}"/>
    <cellStyle name="_01.여천우수 토공_01-3.옥구오수신설  맨홀토공(OPEN-0.3)_01-02.맨홀토공(OPEN-0.3)D-LINE" xfId="1941" xr:uid="{00000000-0005-0000-0000-000093070000}"/>
    <cellStyle name="_01.여천우수 토공_01-3.옥구오수신설  맨홀토공(OPEN-0.3)_01-02.맨홀토공(OPEN-0.3)D-LINE_02.구조물및추진,도달기지토공(D구간)" xfId="1942" xr:uid="{00000000-0005-0000-0000-000094070000}"/>
    <cellStyle name="_01.여천우수 토공_01-3.옥구오수신설  맨홀토공(OPEN-0.3)_02.구조물및추진,도달기지토공(D구간)" xfId="1943" xr:uid="{00000000-0005-0000-0000-000095070000}"/>
    <cellStyle name="_01.여천우수 토공_01-3.옥서오수신설  맨홀토공(OPEN-0.3)" xfId="1944" xr:uid="{00000000-0005-0000-0000-000096070000}"/>
    <cellStyle name="_01.여천우수 토공_01-3.옥서오수신설  맨홀토공(OPEN-0.3)_01-02.맨홀토공(OPEN-0.3)C-LINE" xfId="1945" xr:uid="{00000000-0005-0000-0000-000097070000}"/>
    <cellStyle name="_01.여천우수 토공_01-3.옥서오수신설  맨홀토공(OPEN-0.3)_01-02.맨홀토공(OPEN-0.3)C-LINE_02.구조물및추진,도달기지토공(D구간)" xfId="1946" xr:uid="{00000000-0005-0000-0000-000098070000}"/>
    <cellStyle name="_01.여천우수 토공_01-3.옥서오수신설  맨홀토공(OPEN-0.3)_01-02.맨홀토공(OPEN-0.3)D-LINE" xfId="1947" xr:uid="{00000000-0005-0000-0000-000099070000}"/>
    <cellStyle name="_01.여천우수 토공_01-3.옥서오수신설  맨홀토공(OPEN-0.3)_01-02.맨홀토공(OPEN-0.3)D-LINE_02.구조물및추진,도달기지토공(D구간)" xfId="1948" xr:uid="{00000000-0005-0000-0000-00009A070000}"/>
    <cellStyle name="_01.여천우수 토공_01-3.옥서오수신설  맨홀토공(OPEN-0.3)_02.구조물및추진,도달기지토공(D구간)" xfId="1949" xr:uid="{00000000-0005-0000-0000-00009B070000}"/>
    <cellStyle name="_01.여천우수 토공_02.구조물및추진,도달기지토공(D구간)" xfId="1950" xr:uid="{00000000-0005-0000-0000-00009C070000}"/>
    <cellStyle name="_01.옥구오수 토공" xfId="1951" xr:uid="{00000000-0005-0000-0000-00009D070000}"/>
    <cellStyle name="_01.옥구오수 토공_01-02.맨홀토공(OPEN-0.3)D-LINE" xfId="1952" xr:uid="{00000000-0005-0000-0000-00009E070000}"/>
    <cellStyle name="_01.옥구오수 토공_01-02.맨홀토공(OPEN-0.3)D-LINE_01-02.맨홀토공(OPEN-0.3)C-LINE" xfId="1953" xr:uid="{00000000-0005-0000-0000-00009F070000}"/>
    <cellStyle name="_01.옥구오수 토공_01-02.맨홀토공(OPEN-0.3)D-LINE_01-02.맨홀토공(OPEN-0.3)C-LINE_02.구조물및추진,도달기지토공(D구간)" xfId="1954" xr:uid="{00000000-0005-0000-0000-0000A0070000}"/>
    <cellStyle name="_01.옥구오수 토공_01-02.맨홀토공(OPEN-0.3)D-LINE_01-02.맨홀토공(OPEN-0.3)D-LINE" xfId="1955" xr:uid="{00000000-0005-0000-0000-0000A1070000}"/>
    <cellStyle name="_01.옥구오수 토공_01-02.맨홀토공(OPEN-0.3)D-LINE_01-02.맨홀토공(OPEN-0.3)D-LINE_02.구조물및추진,도달기지토공(D구간)" xfId="1956" xr:uid="{00000000-0005-0000-0000-0000A2070000}"/>
    <cellStyle name="_01.옥구오수 토공_01-02.맨홀토공(OPEN-0.3)D-LINE_02.구조물및추진,도달기지토공(D구간)" xfId="1957" xr:uid="{00000000-0005-0000-0000-0000A3070000}"/>
    <cellStyle name="_01.옥구오수 토공_01-3.옥구오수신설  맨홀토공(OPEN-0.3)" xfId="1958" xr:uid="{00000000-0005-0000-0000-0000A4070000}"/>
    <cellStyle name="_01.옥구오수 토공_01-3.옥구오수신설  맨홀토공(OPEN-0.3)_01-02.맨홀토공(OPEN-0.3)C-LINE" xfId="1959" xr:uid="{00000000-0005-0000-0000-0000A5070000}"/>
    <cellStyle name="_01.옥구오수 토공_01-3.옥구오수신설  맨홀토공(OPEN-0.3)_01-02.맨홀토공(OPEN-0.3)C-LINE_02.구조물및추진,도달기지토공(D구간)" xfId="1960" xr:uid="{00000000-0005-0000-0000-0000A6070000}"/>
    <cellStyle name="_01.옥구오수 토공_01-3.옥구오수신설  맨홀토공(OPEN-0.3)_01-02.맨홀토공(OPEN-0.3)D-LINE" xfId="1961" xr:uid="{00000000-0005-0000-0000-0000A7070000}"/>
    <cellStyle name="_01.옥구오수 토공_01-3.옥구오수신설  맨홀토공(OPEN-0.3)_01-02.맨홀토공(OPEN-0.3)D-LINE_02.구조물및추진,도달기지토공(D구간)" xfId="1962" xr:uid="{00000000-0005-0000-0000-0000A8070000}"/>
    <cellStyle name="_01.옥구오수 토공_01-3.옥구오수신설  맨홀토공(OPEN-0.3)_02.구조물및추진,도달기지토공(D구간)" xfId="1963" xr:uid="{00000000-0005-0000-0000-0000A9070000}"/>
    <cellStyle name="_01.옥구오수 토공_01-3.옥서오수신설  맨홀토공(OPEN-0.3)" xfId="1964" xr:uid="{00000000-0005-0000-0000-0000AA070000}"/>
    <cellStyle name="_01.옥구오수 토공_01-3.옥서오수신설  맨홀토공(OPEN-0.3)_01-02.맨홀토공(OPEN-0.3)C-LINE" xfId="1965" xr:uid="{00000000-0005-0000-0000-0000AB070000}"/>
    <cellStyle name="_01.옥구오수 토공_01-3.옥서오수신설  맨홀토공(OPEN-0.3)_01-02.맨홀토공(OPEN-0.3)C-LINE_02.구조물및추진,도달기지토공(D구간)" xfId="1966" xr:uid="{00000000-0005-0000-0000-0000AC070000}"/>
    <cellStyle name="_01.옥구오수 토공_01-3.옥서오수신설  맨홀토공(OPEN-0.3)_01-02.맨홀토공(OPEN-0.3)D-LINE" xfId="1967" xr:uid="{00000000-0005-0000-0000-0000AD070000}"/>
    <cellStyle name="_01.옥구오수 토공_01-3.옥서오수신설  맨홀토공(OPEN-0.3)_01-02.맨홀토공(OPEN-0.3)D-LINE_02.구조물및추진,도달기지토공(D구간)" xfId="1968" xr:uid="{00000000-0005-0000-0000-0000AE070000}"/>
    <cellStyle name="_01.옥구오수 토공_01-3.옥서오수신설  맨홀토공(OPEN-0.3)_02.구조물및추진,도달기지토공(D구간)" xfId="1969" xr:uid="{00000000-0005-0000-0000-0000AF070000}"/>
    <cellStyle name="_01.옥구오수 토공_02.구조물및추진,도달기지토공(D구간)" xfId="1970" xr:uid="{00000000-0005-0000-0000-0000B0070000}"/>
    <cellStyle name="_01.옥서오수 토공" xfId="1971" xr:uid="{00000000-0005-0000-0000-0000B1070000}"/>
    <cellStyle name="_01.옥서오수 토공_01-02.맨홀토공(OPEN-0.3)D-LINE" xfId="1972" xr:uid="{00000000-0005-0000-0000-0000B2070000}"/>
    <cellStyle name="_01.옥서오수 토공_01-02.맨홀토공(OPEN-0.3)D-LINE_01-02.맨홀토공(OPEN-0.3)C-LINE" xfId="1973" xr:uid="{00000000-0005-0000-0000-0000B3070000}"/>
    <cellStyle name="_01.옥서오수 토공_01-02.맨홀토공(OPEN-0.3)D-LINE_01-02.맨홀토공(OPEN-0.3)C-LINE_02.구조물및추진,도달기지토공(D구간)" xfId="1974" xr:uid="{00000000-0005-0000-0000-0000B4070000}"/>
    <cellStyle name="_01.옥서오수 토공_01-02.맨홀토공(OPEN-0.3)D-LINE_01-02.맨홀토공(OPEN-0.3)D-LINE" xfId="1975" xr:uid="{00000000-0005-0000-0000-0000B5070000}"/>
    <cellStyle name="_01.옥서오수 토공_01-02.맨홀토공(OPEN-0.3)D-LINE_01-02.맨홀토공(OPEN-0.3)D-LINE_02.구조물및추진,도달기지토공(D구간)" xfId="1976" xr:uid="{00000000-0005-0000-0000-0000B6070000}"/>
    <cellStyle name="_01.옥서오수 토공_01-02.맨홀토공(OPEN-0.3)D-LINE_02.구조물및추진,도달기지토공(D구간)" xfId="1977" xr:uid="{00000000-0005-0000-0000-0000B7070000}"/>
    <cellStyle name="_01.옥서오수 토공_01-3.옥구오수신설  맨홀토공(OPEN-0.3)" xfId="1978" xr:uid="{00000000-0005-0000-0000-0000B8070000}"/>
    <cellStyle name="_01.옥서오수 토공_01-3.옥구오수신설  맨홀토공(OPEN-0.3)_01-02.맨홀토공(OPEN-0.3)C-LINE" xfId="1979" xr:uid="{00000000-0005-0000-0000-0000B9070000}"/>
    <cellStyle name="_01.옥서오수 토공_01-3.옥구오수신설  맨홀토공(OPEN-0.3)_01-02.맨홀토공(OPEN-0.3)C-LINE_02.구조물및추진,도달기지토공(D구간)" xfId="1980" xr:uid="{00000000-0005-0000-0000-0000BA070000}"/>
    <cellStyle name="_01.옥서오수 토공_01-3.옥구오수신설  맨홀토공(OPEN-0.3)_01-02.맨홀토공(OPEN-0.3)D-LINE" xfId="1981" xr:uid="{00000000-0005-0000-0000-0000BB070000}"/>
    <cellStyle name="_01.옥서오수 토공_01-3.옥구오수신설  맨홀토공(OPEN-0.3)_01-02.맨홀토공(OPEN-0.3)D-LINE_02.구조물및추진,도달기지토공(D구간)" xfId="1982" xr:uid="{00000000-0005-0000-0000-0000BC070000}"/>
    <cellStyle name="_01.옥서오수 토공_01-3.옥구오수신설  맨홀토공(OPEN-0.3)_02.구조물및추진,도달기지토공(D구간)" xfId="1983" xr:uid="{00000000-0005-0000-0000-0000BD070000}"/>
    <cellStyle name="_01.옥서오수 토공_01-3.옥서오수신설  맨홀토공(OPEN-0.3)" xfId="1984" xr:uid="{00000000-0005-0000-0000-0000BE070000}"/>
    <cellStyle name="_01.옥서오수 토공_01-3.옥서오수신설  맨홀토공(OPEN-0.3)_01-02.맨홀토공(OPEN-0.3)C-LINE" xfId="1985" xr:uid="{00000000-0005-0000-0000-0000BF070000}"/>
    <cellStyle name="_01.옥서오수 토공_01-3.옥서오수신설  맨홀토공(OPEN-0.3)_01-02.맨홀토공(OPEN-0.3)C-LINE_02.구조물및추진,도달기지토공(D구간)" xfId="1986" xr:uid="{00000000-0005-0000-0000-0000C0070000}"/>
    <cellStyle name="_01.옥서오수 토공_01-3.옥서오수신설  맨홀토공(OPEN-0.3)_01-02.맨홀토공(OPEN-0.3)D-LINE" xfId="1987" xr:uid="{00000000-0005-0000-0000-0000C1070000}"/>
    <cellStyle name="_01.옥서오수 토공_01-3.옥서오수신설  맨홀토공(OPEN-0.3)_01-02.맨홀토공(OPEN-0.3)D-LINE_02.구조물및추진,도달기지토공(D구간)" xfId="1988" xr:uid="{00000000-0005-0000-0000-0000C2070000}"/>
    <cellStyle name="_01.옥서오수 토공_01-3.옥서오수신설  맨홀토공(OPEN-0.3)_02.구조물및추진,도달기지토공(D구간)" xfId="1989" xr:uid="{00000000-0005-0000-0000-0000C3070000}"/>
    <cellStyle name="_01.옥서오수 토공_02.구조물및추진,도달기지토공(D구간)" xfId="1990" xr:uid="{00000000-0005-0000-0000-0000C4070000}"/>
    <cellStyle name="_01.차도1교자재및수량총괄집계" xfId="1991" xr:uid="{00000000-0005-0000-0000-0000C5070000}"/>
    <cellStyle name="_01.차도1교자재및수량총괄집계_변경내역서(의왕수도정비)-07.12.10(보할수정)-김후호수정" xfId="1992" xr:uid="{00000000-0005-0000-0000-0000C6070000}"/>
    <cellStyle name="_01.차도1교자재및수량총괄집계_변경예정공정표(최종)" xfId="1993" xr:uid="{00000000-0005-0000-0000-0000C7070000}"/>
    <cellStyle name="_01.차도1교자재및수량총괄집계_설계예" xfId="1994" xr:uid="{00000000-0005-0000-0000-0000C8070000}"/>
    <cellStyle name="_01.차도1교자재및수량총괄집계_설계예_변경내역서(의왕수도정비)-07.12.10(보할수정)-김후호수정" xfId="1995" xr:uid="{00000000-0005-0000-0000-0000C9070000}"/>
    <cellStyle name="_01.차도1교자재및수량총괄집계_설계예_변경예정공정표(최종)" xfId="1996" xr:uid="{00000000-0005-0000-0000-0000CA070000}"/>
    <cellStyle name="_01.차집 토공" xfId="1997" xr:uid="{00000000-0005-0000-0000-0000CB070000}"/>
    <cellStyle name="_01.차집 토공_01.차집 토공" xfId="1998" xr:uid="{00000000-0005-0000-0000-0000CC070000}"/>
    <cellStyle name="_01.차집 토공_01.차집 토공_01.차집 토공" xfId="1999" xr:uid="{00000000-0005-0000-0000-0000CD070000}"/>
    <cellStyle name="_01.차집 토공_01.차집 토공_01.차집 토공_01.차집 토공2" xfId="2000" xr:uid="{00000000-0005-0000-0000-0000CE070000}"/>
    <cellStyle name="_01.차집 토공_01.차집 토공_01.차집 토공_01.차집 토공2_01-02.맨홀토공(OPEN-0.3)D-LINE" xfId="2001" xr:uid="{00000000-0005-0000-0000-0000CF070000}"/>
    <cellStyle name="_01.차집 토공_01.차집 토공_01.차집 토공_01.차집 토공2_01-02.맨홀토공(OPEN-0.3)D-LINE_01-02.맨홀토공(OPEN-0.3)C-LINE" xfId="2002" xr:uid="{00000000-0005-0000-0000-0000D0070000}"/>
    <cellStyle name="_01.차집 토공_01.차집 토공_01.차집 토공_01.차집 토공2_01-02.맨홀토공(OPEN-0.3)D-LINE_01-02.맨홀토공(OPEN-0.3)C-LINE_02.구조물및추진,도달기지토공(D구간)" xfId="2003" xr:uid="{00000000-0005-0000-0000-0000D1070000}"/>
    <cellStyle name="_01.차집 토공_01.차집 토공_01.차집 토공_01.차집 토공2_01-02.맨홀토공(OPEN-0.3)D-LINE_01-02.맨홀토공(OPEN-0.3)D-LINE" xfId="2004" xr:uid="{00000000-0005-0000-0000-0000D2070000}"/>
    <cellStyle name="_01.차집 토공_01.차집 토공_01.차집 토공_01.차집 토공2_01-02.맨홀토공(OPEN-0.3)D-LINE_01-02.맨홀토공(OPEN-0.3)D-LINE_02.구조물및추진,도달기지토공(D구간)" xfId="2005" xr:uid="{00000000-0005-0000-0000-0000D3070000}"/>
    <cellStyle name="_01.차집 토공_01.차집 토공_01.차집 토공_01.차집 토공2_01-02.맨홀토공(OPEN-0.3)D-LINE_02.구조물및추진,도달기지토공(D구간)" xfId="2006" xr:uid="{00000000-0005-0000-0000-0000D4070000}"/>
    <cellStyle name="_01.차집 토공_01.차집 토공_01.차집 토공_01.차집 토공2_01-3.옥구오수신설  맨홀토공(OPEN-0.3)" xfId="2007" xr:uid="{00000000-0005-0000-0000-0000D5070000}"/>
    <cellStyle name="_01.차집 토공_01.차집 토공_01.차집 토공_01.차집 토공2_01-3.옥구오수신설  맨홀토공(OPEN-0.3)_01-02.맨홀토공(OPEN-0.3)C-LINE" xfId="2008" xr:uid="{00000000-0005-0000-0000-0000D6070000}"/>
    <cellStyle name="_01.차집 토공_01.차집 토공_01.차집 토공_01.차집 토공2_01-3.옥구오수신설  맨홀토공(OPEN-0.3)_01-02.맨홀토공(OPEN-0.3)C-LINE_02.구조물및추진,도달기지토공(D구간)" xfId="2009" xr:uid="{00000000-0005-0000-0000-0000D7070000}"/>
    <cellStyle name="_01.차집 토공_01.차집 토공_01.차집 토공_01.차집 토공2_01-3.옥구오수신설  맨홀토공(OPEN-0.3)_01-02.맨홀토공(OPEN-0.3)D-LINE" xfId="2010" xr:uid="{00000000-0005-0000-0000-0000D8070000}"/>
    <cellStyle name="_01.차집 토공_01.차집 토공_01.차집 토공_01.차집 토공2_01-3.옥구오수신설  맨홀토공(OPEN-0.3)_01-02.맨홀토공(OPEN-0.3)D-LINE_02.구조물및추진,도달기지토공(D구간)" xfId="2011" xr:uid="{00000000-0005-0000-0000-0000D9070000}"/>
    <cellStyle name="_01.차집 토공_01.차집 토공_01.차집 토공_01.차집 토공2_01-3.옥구오수신설  맨홀토공(OPEN-0.3)_02.구조물및추진,도달기지토공(D구간)" xfId="2012" xr:uid="{00000000-0005-0000-0000-0000DA070000}"/>
    <cellStyle name="_01.차집 토공_01.차집 토공_01.차집 토공_01.차집 토공2_01-3.옥서오수신설  맨홀토공(OPEN-0.3)" xfId="2013" xr:uid="{00000000-0005-0000-0000-0000DB070000}"/>
    <cellStyle name="_01.차집 토공_01.차집 토공_01.차집 토공_01.차집 토공2_01-3.옥서오수신설  맨홀토공(OPEN-0.3)_01-02.맨홀토공(OPEN-0.3)C-LINE" xfId="2014" xr:uid="{00000000-0005-0000-0000-0000DC070000}"/>
    <cellStyle name="_01.차집 토공_01.차집 토공_01.차집 토공_01.차집 토공2_01-3.옥서오수신설  맨홀토공(OPEN-0.3)_01-02.맨홀토공(OPEN-0.3)C-LINE_02.구조물및추진,도달기지토공(D구간)" xfId="2015" xr:uid="{00000000-0005-0000-0000-0000DD070000}"/>
    <cellStyle name="_01.차집 토공_01.차집 토공_01.차집 토공_01.차집 토공2_01-3.옥서오수신설  맨홀토공(OPEN-0.3)_01-02.맨홀토공(OPEN-0.3)D-LINE" xfId="2016" xr:uid="{00000000-0005-0000-0000-0000DE070000}"/>
    <cellStyle name="_01.차집 토공_01.차집 토공_01.차집 토공_01.차집 토공2_01-3.옥서오수신설  맨홀토공(OPEN-0.3)_01-02.맨홀토공(OPEN-0.3)D-LINE_02.구조물및추진,도달기지토공(D구간)" xfId="2017" xr:uid="{00000000-0005-0000-0000-0000DF070000}"/>
    <cellStyle name="_01.차집 토공_01.차집 토공_01.차집 토공_01.차집 토공2_01-3.옥서오수신설  맨홀토공(OPEN-0.3)_02.구조물및추진,도달기지토공(D구간)" xfId="2018" xr:uid="{00000000-0005-0000-0000-0000E0070000}"/>
    <cellStyle name="_01.차집 토공_01.차집 토공_01.차집 토공_01.차집 토공2_02.구조물및추진,도달기지토공(D구간)" xfId="2019" xr:uid="{00000000-0005-0000-0000-0000E1070000}"/>
    <cellStyle name="_01.차집 토공_01.차집 토공_01.차집 토공_01-02.맨홀토공(OPEN-0.3)D-LINE" xfId="2020" xr:uid="{00000000-0005-0000-0000-0000E2070000}"/>
    <cellStyle name="_01.차집 토공_01.차집 토공_01.차집 토공_01-02.맨홀토공(OPEN-0.3)D-LINE_01-02.맨홀토공(OPEN-0.3)C-LINE" xfId="2021" xr:uid="{00000000-0005-0000-0000-0000E3070000}"/>
    <cellStyle name="_01.차집 토공_01.차집 토공_01.차집 토공_01-02.맨홀토공(OPEN-0.3)D-LINE_01-02.맨홀토공(OPEN-0.3)C-LINE_02.구조물및추진,도달기지토공(D구간)" xfId="2022" xr:uid="{00000000-0005-0000-0000-0000E4070000}"/>
    <cellStyle name="_01.차집 토공_01.차집 토공_01.차집 토공_01-02.맨홀토공(OPEN-0.3)D-LINE_01-02.맨홀토공(OPEN-0.3)D-LINE" xfId="2023" xr:uid="{00000000-0005-0000-0000-0000E5070000}"/>
    <cellStyle name="_01.차집 토공_01.차집 토공_01.차집 토공_01-02.맨홀토공(OPEN-0.3)D-LINE_01-02.맨홀토공(OPEN-0.3)D-LINE_02.구조물및추진,도달기지토공(D구간)" xfId="2024" xr:uid="{00000000-0005-0000-0000-0000E6070000}"/>
    <cellStyle name="_01.차집 토공_01.차집 토공_01.차집 토공_01-02.맨홀토공(OPEN-0.3)D-LINE_02.구조물및추진,도달기지토공(D구간)" xfId="2025" xr:uid="{00000000-0005-0000-0000-0000E7070000}"/>
    <cellStyle name="_01.차집 토공_01.차집 토공_01.차집 토공_01-3.옥구오수신설  맨홀토공(OPEN-0.3)" xfId="2026" xr:uid="{00000000-0005-0000-0000-0000E8070000}"/>
    <cellStyle name="_01.차집 토공_01.차집 토공_01.차집 토공_01-3.옥구오수신설  맨홀토공(OPEN-0.3)_01-02.맨홀토공(OPEN-0.3)C-LINE" xfId="2027" xr:uid="{00000000-0005-0000-0000-0000E9070000}"/>
    <cellStyle name="_01.차집 토공_01.차집 토공_01.차집 토공_01-3.옥구오수신설  맨홀토공(OPEN-0.3)_01-02.맨홀토공(OPEN-0.3)C-LINE_02.구조물및추진,도달기지토공(D구간)" xfId="2028" xr:uid="{00000000-0005-0000-0000-0000EA070000}"/>
    <cellStyle name="_01.차집 토공_01.차집 토공_01.차집 토공_01-3.옥구오수신설  맨홀토공(OPEN-0.3)_01-02.맨홀토공(OPEN-0.3)D-LINE" xfId="2029" xr:uid="{00000000-0005-0000-0000-0000EB070000}"/>
    <cellStyle name="_01.차집 토공_01.차집 토공_01.차집 토공_01-3.옥구오수신설  맨홀토공(OPEN-0.3)_01-02.맨홀토공(OPEN-0.3)D-LINE_02.구조물및추진,도달기지토공(D구간)" xfId="2030" xr:uid="{00000000-0005-0000-0000-0000EC070000}"/>
    <cellStyle name="_01.차집 토공_01.차집 토공_01.차집 토공_01-3.옥구오수신설  맨홀토공(OPEN-0.3)_02.구조물및추진,도달기지토공(D구간)" xfId="2031" xr:uid="{00000000-0005-0000-0000-0000ED070000}"/>
    <cellStyle name="_01.차집 토공_01.차집 토공_01.차집 토공_01-3.옥서오수신설  맨홀토공(OPEN-0.3)" xfId="2032" xr:uid="{00000000-0005-0000-0000-0000EE070000}"/>
    <cellStyle name="_01.차집 토공_01.차집 토공_01.차집 토공_01-3.옥서오수신설  맨홀토공(OPEN-0.3)_01-02.맨홀토공(OPEN-0.3)C-LINE" xfId="2033" xr:uid="{00000000-0005-0000-0000-0000EF070000}"/>
    <cellStyle name="_01.차집 토공_01.차집 토공_01.차집 토공_01-3.옥서오수신설  맨홀토공(OPEN-0.3)_01-02.맨홀토공(OPEN-0.3)C-LINE_02.구조물및추진,도달기지토공(D구간)" xfId="2034" xr:uid="{00000000-0005-0000-0000-0000F0070000}"/>
    <cellStyle name="_01.차집 토공_01.차집 토공_01.차집 토공_01-3.옥서오수신설  맨홀토공(OPEN-0.3)_01-02.맨홀토공(OPEN-0.3)D-LINE" xfId="2035" xr:uid="{00000000-0005-0000-0000-0000F1070000}"/>
    <cellStyle name="_01.차집 토공_01.차집 토공_01.차집 토공_01-3.옥서오수신설  맨홀토공(OPEN-0.3)_01-02.맨홀토공(OPEN-0.3)D-LINE_02.구조물및추진,도달기지토공(D구간)" xfId="2036" xr:uid="{00000000-0005-0000-0000-0000F2070000}"/>
    <cellStyle name="_01.차집 토공_01.차집 토공_01.차집 토공_01-3.옥서오수신설  맨홀토공(OPEN-0.3)_02.구조물및추진,도달기지토공(D구간)" xfId="2037" xr:uid="{00000000-0005-0000-0000-0000F3070000}"/>
    <cellStyle name="_01.차집 토공_01.차집 토공_01.차집 토공_02.구조물및추진,도달기지토공(D구간)" xfId="2038" xr:uid="{00000000-0005-0000-0000-0000F4070000}"/>
    <cellStyle name="_01.차집 토공_01.차집 토공_01-02.맨홀토공(OPEN-0.3)D-LINE" xfId="2039" xr:uid="{00000000-0005-0000-0000-0000F5070000}"/>
    <cellStyle name="_01.차집 토공_01.차집 토공_01-02.맨홀토공(OPEN-0.3)D-LINE_01-02.맨홀토공(OPEN-0.3)C-LINE" xfId="2040" xr:uid="{00000000-0005-0000-0000-0000F6070000}"/>
    <cellStyle name="_01.차집 토공_01.차집 토공_01-02.맨홀토공(OPEN-0.3)D-LINE_01-02.맨홀토공(OPEN-0.3)C-LINE_02.구조물및추진,도달기지토공(D구간)" xfId="2041" xr:uid="{00000000-0005-0000-0000-0000F7070000}"/>
    <cellStyle name="_01.차집 토공_01.차집 토공_01-02.맨홀토공(OPEN-0.3)D-LINE_01-02.맨홀토공(OPEN-0.3)D-LINE" xfId="2042" xr:uid="{00000000-0005-0000-0000-0000F8070000}"/>
    <cellStyle name="_01.차집 토공_01.차집 토공_01-02.맨홀토공(OPEN-0.3)D-LINE_01-02.맨홀토공(OPEN-0.3)D-LINE_02.구조물및추진,도달기지토공(D구간)" xfId="2043" xr:uid="{00000000-0005-0000-0000-0000F9070000}"/>
    <cellStyle name="_01.차집 토공_01.차집 토공_01-02.맨홀토공(OPEN-0.3)D-LINE_02.구조물및추진,도달기지토공(D구간)" xfId="2044" xr:uid="{00000000-0005-0000-0000-0000FA070000}"/>
    <cellStyle name="_01.차집 토공_01.차집 토공_01-3.옥구오수신설  맨홀토공(OPEN-0.3)" xfId="2045" xr:uid="{00000000-0005-0000-0000-0000FB070000}"/>
    <cellStyle name="_01.차집 토공_01.차집 토공_01-3.옥구오수신설  맨홀토공(OPEN-0.3)_01-02.맨홀토공(OPEN-0.3)C-LINE" xfId="2046" xr:uid="{00000000-0005-0000-0000-0000FC070000}"/>
    <cellStyle name="_01.차집 토공_01.차집 토공_01-3.옥구오수신설  맨홀토공(OPEN-0.3)_01-02.맨홀토공(OPEN-0.3)C-LINE_02.구조물및추진,도달기지토공(D구간)" xfId="2047" xr:uid="{00000000-0005-0000-0000-0000FD070000}"/>
    <cellStyle name="_01.차집 토공_01.차집 토공_01-3.옥구오수신설  맨홀토공(OPEN-0.3)_01-02.맨홀토공(OPEN-0.3)D-LINE" xfId="2048" xr:uid="{00000000-0005-0000-0000-0000FE070000}"/>
    <cellStyle name="_01.차집 토공_01.차집 토공_01-3.옥구오수신설  맨홀토공(OPEN-0.3)_01-02.맨홀토공(OPEN-0.3)D-LINE_02.구조물및추진,도달기지토공(D구간)" xfId="2049" xr:uid="{00000000-0005-0000-0000-0000FF070000}"/>
    <cellStyle name="_01.차집 토공_01.차집 토공_01-3.옥구오수신설  맨홀토공(OPEN-0.3)_02.구조물및추진,도달기지토공(D구간)" xfId="2050" xr:uid="{00000000-0005-0000-0000-000000080000}"/>
    <cellStyle name="_01.차집 토공_01.차집 토공_01-3.옥서오수신설  맨홀토공(OPEN-0.3)" xfId="2051" xr:uid="{00000000-0005-0000-0000-000001080000}"/>
    <cellStyle name="_01.차집 토공_01.차집 토공_01-3.옥서오수신설  맨홀토공(OPEN-0.3)_01-02.맨홀토공(OPEN-0.3)C-LINE" xfId="2052" xr:uid="{00000000-0005-0000-0000-000002080000}"/>
    <cellStyle name="_01.차집 토공_01.차집 토공_01-3.옥서오수신설  맨홀토공(OPEN-0.3)_01-02.맨홀토공(OPEN-0.3)C-LINE_02.구조물및추진,도달기지토공(D구간)" xfId="2053" xr:uid="{00000000-0005-0000-0000-000003080000}"/>
    <cellStyle name="_01.차집 토공_01.차집 토공_01-3.옥서오수신설  맨홀토공(OPEN-0.3)_01-02.맨홀토공(OPEN-0.3)D-LINE" xfId="2054" xr:uid="{00000000-0005-0000-0000-000004080000}"/>
    <cellStyle name="_01.차집 토공_01.차집 토공_01-3.옥서오수신설  맨홀토공(OPEN-0.3)_01-02.맨홀토공(OPEN-0.3)D-LINE_02.구조물및추진,도달기지토공(D구간)" xfId="2055" xr:uid="{00000000-0005-0000-0000-000005080000}"/>
    <cellStyle name="_01.차집 토공_01.차집 토공_01-3.옥서오수신설  맨홀토공(OPEN-0.3)_02.구조물및추진,도달기지토공(D구간)" xfId="2056" xr:uid="{00000000-0005-0000-0000-000006080000}"/>
    <cellStyle name="_01.차집 토공_01.차집 토공_02.구조물및추진,도달기지토공(D구간)" xfId="2057" xr:uid="{00000000-0005-0000-0000-000007080000}"/>
    <cellStyle name="_01.차집 토공_01.차집 토공2" xfId="2058" xr:uid="{00000000-0005-0000-0000-000008080000}"/>
    <cellStyle name="_01.차집 토공_01.차집 토공2_01-02.맨홀토공(OPEN-0.3)D-LINE" xfId="2059" xr:uid="{00000000-0005-0000-0000-000009080000}"/>
    <cellStyle name="_01.차집 토공_01.차집 토공2_01-02.맨홀토공(OPEN-0.3)D-LINE_01-02.맨홀토공(OPEN-0.3)C-LINE" xfId="2060" xr:uid="{00000000-0005-0000-0000-00000A080000}"/>
    <cellStyle name="_01.차집 토공_01.차집 토공2_01-02.맨홀토공(OPEN-0.3)D-LINE_01-02.맨홀토공(OPEN-0.3)C-LINE_02.구조물및추진,도달기지토공(D구간)" xfId="2061" xr:uid="{00000000-0005-0000-0000-00000B080000}"/>
    <cellStyle name="_01.차집 토공_01.차집 토공2_01-02.맨홀토공(OPEN-0.3)D-LINE_01-02.맨홀토공(OPEN-0.3)D-LINE" xfId="2062" xr:uid="{00000000-0005-0000-0000-00000C080000}"/>
    <cellStyle name="_01.차집 토공_01.차집 토공2_01-02.맨홀토공(OPEN-0.3)D-LINE_01-02.맨홀토공(OPEN-0.3)D-LINE_02.구조물및추진,도달기지토공(D구간)" xfId="2063" xr:uid="{00000000-0005-0000-0000-00000D080000}"/>
    <cellStyle name="_01.차집 토공_01.차집 토공2_01-02.맨홀토공(OPEN-0.3)D-LINE_02.구조물및추진,도달기지토공(D구간)" xfId="2064" xr:uid="{00000000-0005-0000-0000-00000E080000}"/>
    <cellStyle name="_01.차집 토공_01.차집 토공2_01-3.옥구오수신설  맨홀토공(OPEN-0.3)" xfId="2065" xr:uid="{00000000-0005-0000-0000-00000F080000}"/>
    <cellStyle name="_01.차집 토공_01.차집 토공2_01-3.옥구오수신설  맨홀토공(OPEN-0.3)_01-02.맨홀토공(OPEN-0.3)C-LINE" xfId="2066" xr:uid="{00000000-0005-0000-0000-000010080000}"/>
    <cellStyle name="_01.차집 토공_01.차집 토공2_01-3.옥구오수신설  맨홀토공(OPEN-0.3)_01-02.맨홀토공(OPEN-0.3)C-LINE_02.구조물및추진,도달기지토공(D구간)" xfId="2067" xr:uid="{00000000-0005-0000-0000-000011080000}"/>
    <cellStyle name="_01.차집 토공_01.차집 토공2_01-3.옥구오수신설  맨홀토공(OPEN-0.3)_01-02.맨홀토공(OPEN-0.3)D-LINE" xfId="2068" xr:uid="{00000000-0005-0000-0000-000012080000}"/>
    <cellStyle name="_01.차집 토공_01.차집 토공2_01-3.옥구오수신설  맨홀토공(OPEN-0.3)_01-02.맨홀토공(OPEN-0.3)D-LINE_02.구조물및추진,도달기지토공(D구간)" xfId="2069" xr:uid="{00000000-0005-0000-0000-000013080000}"/>
    <cellStyle name="_01.차집 토공_01.차집 토공2_01-3.옥구오수신설  맨홀토공(OPEN-0.3)_02.구조물및추진,도달기지토공(D구간)" xfId="2070" xr:uid="{00000000-0005-0000-0000-000014080000}"/>
    <cellStyle name="_01.차집 토공_01.차집 토공2_01-3.옥서오수신설  맨홀토공(OPEN-0.3)" xfId="2071" xr:uid="{00000000-0005-0000-0000-000015080000}"/>
    <cellStyle name="_01.차집 토공_01.차집 토공2_01-3.옥서오수신설  맨홀토공(OPEN-0.3)_01-02.맨홀토공(OPEN-0.3)C-LINE" xfId="2072" xr:uid="{00000000-0005-0000-0000-000016080000}"/>
    <cellStyle name="_01.차집 토공_01.차집 토공2_01-3.옥서오수신설  맨홀토공(OPEN-0.3)_01-02.맨홀토공(OPEN-0.3)C-LINE_02.구조물및추진,도달기지토공(D구간)" xfId="2073" xr:uid="{00000000-0005-0000-0000-000017080000}"/>
    <cellStyle name="_01.차집 토공_01.차집 토공2_01-3.옥서오수신설  맨홀토공(OPEN-0.3)_01-02.맨홀토공(OPEN-0.3)D-LINE" xfId="2074" xr:uid="{00000000-0005-0000-0000-000018080000}"/>
    <cellStyle name="_01.차집 토공_01.차집 토공2_01-3.옥서오수신설  맨홀토공(OPEN-0.3)_01-02.맨홀토공(OPEN-0.3)D-LINE_02.구조물및추진,도달기지토공(D구간)" xfId="2075" xr:uid="{00000000-0005-0000-0000-000019080000}"/>
    <cellStyle name="_01.차집 토공_01.차집 토공2_01-3.옥서오수신설  맨홀토공(OPEN-0.3)_02.구조물및추진,도달기지토공(D구간)" xfId="2076" xr:uid="{00000000-0005-0000-0000-00001A080000}"/>
    <cellStyle name="_01.차집 토공_01.차집 토공2_02.구조물및추진,도달기지토공(D구간)" xfId="2077" xr:uid="{00000000-0005-0000-0000-00001B080000}"/>
    <cellStyle name="_01.차집 토공_01-02.맨홀토공(OPEN-0.3)D-LINE" xfId="2078" xr:uid="{00000000-0005-0000-0000-00001C080000}"/>
    <cellStyle name="_01.차집 토공_01-02.맨홀토공(OPEN-0.3)D-LINE_01-02.맨홀토공(OPEN-0.3)C-LINE" xfId="2079" xr:uid="{00000000-0005-0000-0000-00001D080000}"/>
    <cellStyle name="_01.차집 토공_01-02.맨홀토공(OPEN-0.3)D-LINE_01-02.맨홀토공(OPEN-0.3)C-LINE_02.구조물및추진,도달기지토공(D구간)" xfId="2080" xr:uid="{00000000-0005-0000-0000-00001E080000}"/>
    <cellStyle name="_01.차집 토공_01-02.맨홀토공(OPEN-0.3)D-LINE_01-02.맨홀토공(OPEN-0.3)D-LINE" xfId="2081" xr:uid="{00000000-0005-0000-0000-00001F080000}"/>
    <cellStyle name="_01.차집 토공_01-02.맨홀토공(OPEN-0.3)D-LINE_01-02.맨홀토공(OPEN-0.3)D-LINE_02.구조물및추진,도달기지토공(D구간)" xfId="2082" xr:uid="{00000000-0005-0000-0000-000020080000}"/>
    <cellStyle name="_01.차집 토공_01-02.맨홀토공(OPEN-0.3)D-LINE_02.구조물및추진,도달기지토공(D구간)" xfId="2083" xr:uid="{00000000-0005-0000-0000-000021080000}"/>
    <cellStyle name="_01.차집 토공_01-3.옥구오수신설  맨홀토공(OPEN-0.3)" xfId="2084" xr:uid="{00000000-0005-0000-0000-000022080000}"/>
    <cellStyle name="_01.차집 토공_01-3.옥구오수신설  맨홀토공(OPEN-0.3)_01-02.맨홀토공(OPEN-0.3)C-LINE" xfId="2085" xr:uid="{00000000-0005-0000-0000-000023080000}"/>
    <cellStyle name="_01.차집 토공_01-3.옥구오수신설  맨홀토공(OPEN-0.3)_01-02.맨홀토공(OPEN-0.3)C-LINE_02.구조물및추진,도달기지토공(D구간)" xfId="2086" xr:uid="{00000000-0005-0000-0000-000024080000}"/>
    <cellStyle name="_01.차집 토공_01-3.옥구오수신설  맨홀토공(OPEN-0.3)_01-02.맨홀토공(OPEN-0.3)D-LINE" xfId="2087" xr:uid="{00000000-0005-0000-0000-000025080000}"/>
    <cellStyle name="_01.차집 토공_01-3.옥구오수신설  맨홀토공(OPEN-0.3)_01-02.맨홀토공(OPEN-0.3)D-LINE_02.구조물및추진,도달기지토공(D구간)" xfId="2088" xr:uid="{00000000-0005-0000-0000-000026080000}"/>
    <cellStyle name="_01.차집 토공_01-3.옥구오수신설  맨홀토공(OPEN-0.3)_02.구조물및추진,도달기지토공(D구간)" xfId="2089" xr:uid="{00000000-0005-0000-0000-000027080000}"/>
    <cellStyle name="_01.차집 토공_01-3.옥서오수신설  맨홀토공(OPEN-0.3)" xfId="2090" xr:uid="{00000000-0005-0000-0000-000028080000}"/>
    <cellStyle name="_01.차집 토공_01-3.옥서오수신설  맨홀토공(OPEN-0.3)_01-02.맨홀토공(OPEN-0.3)C-LINE" xfId="2091" xr:uid="{00000000-0005-0000-0000-000029080000}"/>
    <cellStyle name="_01.차집 토공_01-3.옥서오수신설  맨홀토공(OPEN-0.3)_01-02.맨홀토공(OPEN-0.3)C-LINE_02.구조물및추진,도달기지토공(D구간)" xfId="2092" xr:uid="{00000000-0005-0000-0000-00002A080000}"/>
    <cellStyle name="_01.차집 토공_01-3.옥서오수신설  맨홀토공(OPEN-0.3)_01-02.맨홀토공(OPEN-0.3)D-LINE" xfId="2093" xr:uid="{00000000-0005-0000-0000-00002B080000}"/>
    <cellStyle name="_01.차집 토공_01-3.옥서오수신설  맨홀토공(OPEN-0.3)_01-02.맨홀토공(OPEN-0.3)D-LINE_02.구조물및추진,도달기지토공(D구간)" xfId="2094" xr:uid="{00000000-0005-0000-0000-00002C080000}"/>
    <cellStyle name="_01.차집 토공_01-3.옥서오수신설  맨홀토공(OPEN-0.3)_02.구조물및추진,도달기지토공(D구간)" xfId="2095" xr:uid="{00000000-0005-0000-0000-00002D080000}"/>
    <cellStyle name="_01.차집 토공_02.구조물및추진,도달기지토공(D구간)" xfId="2096" xr:uid="{00000000-0005-0000-0000-00002E080000}"/>
    <cellStyle name="_01.토공" xfId="2097" xr:uid="{00000000-0005-0000-0000-00002F080000}"/>
    <cellStyle name="_01.토공_01.차집 토공2" xfId="2098" xr:uid="{00000000-0005-0000-0000-000030080000}"/>
    <cellStyle name="_01.토공_01.차집 토공2_01-02.맨홀토공(OPEN-0.3)D-LINE" xfId="2099" xr:uid="{00000000-0005-0000-0000-000031080000}"/>
    <cellStyle name="_01.토공_01.차집 토공2_01-02.맨홀토공(OPEN-0.3)D-LINE_01-02.맨홀토공(OPEN-0.3)C-LINE" xfId="2100" xr:uid="{00000000-0005-0000-0000-000032080000}"/>
    <cellStyle name="_01.토공_01.차집 토공2_01-02.맨홀토공(OPEN-0.3)D-LINE_01-02.맨홀토공(OPEN-0.3)C-LINE_02.구조물및추진,도달기지토공(D구간)" xfId="2101" xr:uid="{00000000-0005-0000-0000-000033080000}"/>
    <cellStyle name="_01.토공_01.차집 토공2_01-02.맨홀토공(OPEN-0.3)D-LINE_01-02.맨홀토공(OPEN-0.3)D-LINE" xfId="2102" xr:uid="{00000000-0005-0000-0000-000034080000}"/>
    <cellStyle name="_01.토공_01.차집 토공2_01-02.맨홀토공(OPEN-0.3)D-LINE_01-02.맨홀토공(OPEN-0.3)D-LINE_02.구조물및추진,도달기지토공(D구간)" xfId="2103" xr:uid="{00000000-0005-0000-0000-000035080000}"/>
    <cellStyle name="_01.토공_01.차집 토공2_01-02.맨홀토공(OPEN-0.3)D-LINE_02.구조물및추진,도달기지토공(D구간)" xfId="2104" xr:uid="{00000000-0005-0000-0000-000036080000}"/>
    <cellStyle name="_01.토공_01.차집 토공2_01-3.옥구오수신설  맨홀토공(OPEN-0.3)" xfId="2105" xr:uid="{00000000-0005-0000-0000-000037080000}"/>
    <cellStyle name="_01.토공_01.차집 토공2_01-3.옥구오수신설  맨홀토공(OPEN-0.3)_01-02.맨홀토공(OPEN-0.3)C-LINE" xfId="2106" xr:uid="{00000000-0005-0000-0000-000038080000}"/>
    <cellStyle name="_01.토공_01.차집 토공2_01-3.옥구오수신설  맨홀토공(OPEN-0.3)_01-02.맨홀토공(OPEN-0.3)C-LINE_02.구조물및추진,도달기지토공(D구간)" xfId="2107" xr:uid="{00000000-0005-0000-0000-000039080000}"/>
    <cellStyle name="_01.토공_01.차집 토공2_01-3.옥구오수신설  맨홀토공(OPEN-0.3)_01-02.맨홀토공(OPEN-0.3)D-LINE" xfId="2108" xr:uid="{00000000-0005-0000-0000-00003A080000}"/>
    <cellStyle name="_01.토공_01.차집 토공2_01-3.옥구오수신설  맨홀토공(OPEN-0.3)_01-02.맨홀토공(OPEN-0.3)D-LINE_02.구조물및추진,도달기지토공(D구간)" xfId="2109" xr:uid="{00000000-0005-0000-0000-00003B080000}"/>
    <cellStyle name="_01.토공_01.차집 토공2_01-3.옥구오수신설  맨홀토공(OPEN-0.3)_02.구조물및추진,도달기지토공(D구간)" xfId="2110" xr:uid="{00000000-0005-0000-0000-00003C080000}"/>
    <cellStyle name="_01.토공_01.차집 토공2_01-3.옥서오수신설  맨홀토공(OPEN-0.3)" xfId="2111" xr:uid="{00000000-0005-0000-0000-00003D080000}"/>
    <cellStyle name="_01.토공_01.차집 토공2_01-3.옥서오수신설  맨홀토공(OPEN-0.3)_01-02.맨홀토공(OPEN-0.3)C-LINE" xfId="2112" xr:uid="{00000000-0005-0000-0000-00003E080000}"/>
    <cellStyle name="_01.토공_01.차집 토공2_01-3.옥서오수신설  맨홀토공(OPEN-0.3)_01-02.맨홀토공(OPEN-0.3)C-LINE_02.구조물및추진,도달기지토공(D구간)" xfId="2113" xr:uid="{00000000-0005-0000-0000-00003F080000}"/>
    <cellStyle name="_01.토공_01.차집 토공2_01-3.옥서오수신설  맨홀토공(OPEN-0.3)_01-02.맨홀토공(OPEN-0.3)D-LINE" xfId="2114" xr:uid="{00000000-0005-0000-0000-000040080000}"/>
    <cellStyle name="_01.토공_01.차집 토공2_01-3.옥서오수신설  맨홀토공(OPEN-0.3)_01-02.맨홀토공(OPEN-0.3)D-LINE_02.구조물및추진,도달기지토공(D구간)" xfId="2115" xr:uid="{00000000-0005-0000-0000-000041080000}"/>
    <cellStyle name="_01.토공_01.차집 토공2_01-3.옥서오수신설  맨홀토공(OPEN-0.3)_02.구조물및추진,도달기지토공(D구간)" xfId="2116" xr:uid="{00000000-0005-0000-0000-000042080000}"/>
    <cellStyle name="_01.토공_01.차집 토공2_02.구조물및추진,도달기지토공(D구간)" xfId="2117" xr:uid="{00000000-0005-0000-0000-000043080000}"/>
    <cellStyle name="_01.토공_01-02.맨홀토공(OPEN-0.3)D-LINE" xfId="2118" xr:uid="{00000000-0005-0000-0000-000044080000}"/>
    <cellStyle name="_01.토공_01-02.맨홀토공(OPEN-0.3)D-LINE_01-02.맨홀토공(OPEN-0.3)C-LINE" xfId="2119" xr:uid="{00000000-0005-0000-0000-000045080000}"/>
    <cellStyle name="_01.토공_01-02.맨홀토공(OPEN-0.3)D-LINE_01-02.맨홀토공(OPEN-0.3)C-LINE_02.구조물및추진,도달기지토공(D구간)" xfId="2120" xr:uid="{00000000-0005-0000-0000-000046080000}"/>
    <cellStyle name="_01.토공_01-02.맨홀토공(OPEN-0.3)D-LINE_01-02.맨홀토공(OPEN-0.3)D-LINE" xfId="2121" xr:uid="{00000000-0005-0000-0000-000047080000}"/>
    <cellStyle name="_01.토공_01-02.맨홀토공(OPEN-0.3)D-LINE_01-02.맨홀토공(OPEN-0.3)D-LINE_02.구조물및추진,도달기지토공(D구간)" xfId="2122" xr:uid="{00000000-0005-0000-0000-000048080000}"/>
    <cellStyle name="_01.토공_01-02.맨홀토공(OPEN-0.3)D-LINE_02.구조물및추진,도달기지토공(D구간)" xfId="2123" xr:uid="{00000000-0005-0000-0000-000049080000}"/>
    <cellStyle name="_01.토공_01-3.옥구오수신설  맨홀토공(OPEN-0.3)" xfId="2124" xr:uid="{00000000-0005-0000-0000-00004A080000}"/>
    <cellStyle name="_01.토공_01-3.옥구오수신설  맨홀토공(OPEN-0.3)_01-02.맨홀토공(OPEN-0.3)C-LINE" xfId="2125" xr:uid="{00000000-0005-0000-0000-00004B080000}"/>
    <cellStyle name="_01.토공_01-3.옥구오수신설  맨홀토공(OPEN-0.3)_01-02.맨홀토공(OPEN-0.3)C-LINE_02.구조물및추진,도달기지토공(D구간)" xfId="2126" xr:uid="{00000000-0005-0000-0000-00004C080000}"/>
    <cellStyle name="_01.토공_01-3.옥구오수신설  맨홀토공(OPEN-0.3)_01-02.맨홀토공(OPEN-0.3)D-LINE" xfId="2127" xr:uid="{00000000-0005-0000-0000-00004D080000}"/>
    <cellStyle name="_01.토공_01-3.옥구오수신설  맨홀토공(OPEN-0.3)_01-02.맨홀토공(OPEN-0.3)D-LINE_02.구조물및추진,도달기지토공(D구간)" xfId="2128" xr:uid="{00000000-0005-0000-0000-00004E080000}"/>
    <cellStyle name="_01.토공_01-3.옥구오수신설  맨홀토공(OPEN-0.3)_02.구조물및추진,도달기지토공(D구간)" xfId="2129" xr:uid="{00000000-0005-0000-0000-00004F080000}"/>
    <cellStyle name="_01.토공_01-3.옥서오수신설  맨홀토공(OPEN-0.3)" xfId="2130" xr:uid="{00000000-0005-0000-0000-000050080000}"/>
    <cellStyle name="_01.토공_01-3.옥서오수신설  맨홀토공(OPEN-0.3)_01-02.맨홀토공(OPEN-0.3)C-LINE" xfId="2131" xr:uid="{00000000-0005-0000-0000-000051080000}"/>
    <cellStyle name="_01.토공_01-3.옥서오수신설  맨홀토공(OPEN-0.3)_01-02.맨홀토공(OPEN-0.3)C-LINE_02.구조물및추진,도달기지토공(D구간)" xfId="2132" xr:uid="{00000000-0005-0000-0000-000052080000}"/>
    <cellStyle name="_01.토공_01-3.옥서오수신설  맨홀토공(OPEN-0.3)_01-02.맨홀토공(OPEN-0.3)D-LINE" xfId="2133" xr:uid="{00000000-0005-0000-0000-000053080000}"/>
    <cellStyle name="_01.토공_01-3.옥서오수신설  맨홀토공(OPEN-0.3)_01-02.맨홀토공(OPEN-0.3)D-LINE_02.구조물및추진,도달기지토공(D구간)" xfId="2134" xr:uid="{00000000-0005-0000-0000-000054080000}"/>
    <cellStyle name="_01.토공_01-3.옥서오수신설  맨홀토공(OPEN-0.3)_02.구조물및추진,도달기지토공(D구간)" xfId="2135" xr:uid="{00000000-0005-0000-0000-000055080000}"/>
    <cellStyle name="_01.토공_02.구조물및추진,도달기지토공(D구간)" xfId="2136" xr:uid="{00000000-0005-0000-0000-000056080000}"/>
    <cellStyle name="_01.화장오수 토공" xfId="2137" xr:uid="{00000000-0005-0000-0000-000057080000}"/>
    <cellStyle name="_01.화장오수 토공_01.차집 토공" xfId="2138" xr:uid="{00000000-0005-0000-0000-000058080000}"/>
    <cellStyle name="_01.화장오수 토공_01.차집 토공_01.차집 토공" xfId="2139" xr:uid="{00000000-0005-0000-0000-000059080000}"/>
    <cellStyle name="_01.화장오수 토공_01.차집 토공_01.차집 토공_01.차집 토공2" xfId="2140" xr:uid="{00000000-0005-0000-0000-00005A080000}"/>
    <cellStyle name="_01.화장오수 토공_01.차집 토공_01.차집 토공_01.차집 토공2_01-02.맨홀토공(OPEN-0.3)D-LINE" xfId="2141" xr:uid="{00000000-0005-0000-0000-00005B080000}"/>
    <cellStyle name="_01.화장오수 토공_01.차집 토공_01.차집 토공_01.차집 토공2_01-02.맨홀토공(OPEN-0.3)D-LINE_01-02.맨홀토공(OPEN-0.3)C-LINE" xfId="2142" xr:uid="{00000000-0005-0000-0000-00005C080000}"/>
    <cellStyle name="_01.화장오수 토공_01.차집 토공_01.차집 토공_01.차집 토공2_01-02.맨홀토공(OPEN-0.3)D-LINE_01-02.맨홀토공(OPEN-0.3)C-LINE_02.구조물및추진,도달기지토공(D구간)" xfId="2143" xr:uid="{00000000-0005-0000-0000-00005D080000}"/>
    <cellStyle name="_01.화장오수 토공_01.차집 토공_01.차집 토공_01.차집 토공2_01-02.맨홀토공(OPEN-0.3)D-LINE_01-02.맨홀토공(OPEN-0.3)D-LINE" xfId="2144" xr:uid="{00000000-0005-0000-0000-00005E080000}"/>
    <cellStyle name="_01.화장오수 토공_01.차집 토공_01.차집 토공_01.차집 토공2_01-02.맨홀토공(OPEN-0.3)D-LINE_01-02.맨홀토공(OPEN-0.3)D-LINE_02.구조물및추진,도달기지토공(D구간)" xfId="2145" xr:uid="{00000000-0005-0000-0000-00005F080000}"/>
    <cellStyle name="_01.화장오수 토공_01.차집 토공_01.차집 토공_01.차집 토공2_01-02.맨홀토공(OPEN-0.3)D-LINE_02.구조물및추진,도달기지토공(D구간)" xfId="2146" xr:uid="{00000000-0005-0000-0000-000060080000}"/>
    <cellStyle name="_01.화장오수 토공_01.차집 토공_01.차집 토공_01.차집 토공2_01-3.옥구오수신설  맨홀토공(OPEN-0.3)" xfId="2147" xr:uid="{00000000-0005-0000-0000-000061080000}"/>
    <cellStyle name="_01.화장오수 토공_01.차집 토공_01.차집 토공_01.차집 토공2_01-3.옥구오수신설  맨홀토공(OPEN-0.3)_01-02.맨홀토공(OPEN-0.3)C-LINE" xfId="2148" xr:uid="{00000000-0005-0000-0000-000062080000}"/>
    <cellStyle name="_01.화장오수 토공_01.차집 토공_01.차집 토공_01.차집 토공2_01-3.옥구오수신설  맨홀토공(OPEN-0.3)_01-02.맨홀토공(OPEN-0.3)C-LINE_02.구조물및추진,도달기지토공(D구간)" xfId="2149" xr:uid="{00000000-0005-0000-0000-000063080000}"/>
    <cellStyle name="_01.화장오수 토공_01.차집 토공_01.차집 토공_01.차집 토공2_01-3.옥구오수신설  맨홀토공(OPEN-0.3)_01-02.맨홀토공(OPEN-0.3)D-LINE" xfId="2150" xr:uid="{00000000-0005-0000-0000-000064080000}"/>
    <cellStyle name="_01.화장오수 토공_01.차집 토공_01.차집 토공_01.차집 토공2_01-3.옥구오수신설  맨홀토공(OPEN-0.3)_01-02.맨홀토공(OPEN-0.3)D-LINE_02.구조물및추진,도달기지토공(D구간)" xfId="2151" xr:uid="{00000000-0005-0000-0000-000065080000}"/>
    <cellStyle name="_01.화장오수 토공_01.차집 토공_01.차집 토공_01.차집 토공2_01-3.옥구오수신설  맨홀토공(OPEN-0.3)_02.구조물및추진,도달기지토공(D구간)" xfId="2152" xr:uid="{00000000-0005-0000-0000-000066080000}"/>
    <cellStyle name="_01.화장오수 토공_01.차집 토공_01.차집 토공_01.차집 토공2_01-3.옥서오수신설  맨홀토공(OPEN-0.3)" xfId="2153" xr:uid="{00000000-0005-0000-0000-000067080000}"/>
    <cellStyle name="_01.화장오수 토공_01.차집 토공_01.차집 토공_01.차집 토공2_01-3.옥서오수신설  맨홀토공(OPEN-0.3)_01-02.맨홀토공(OPEN-0.3)C-LINE" xfId="2154" xr:uid="{00000000-0005-0000-0000-000068080000}"/>
    <cellStyle name="_01.화장오수 토공_01.차집 토공_01.차집 토공_01.차집 토공2_01-3.옥서오수신설  맨홀토공(OPEN-0.3)_01-02.맨홀토공(OPEN-0.3)C-LINE_02.구조물및추진,도달기지토공(D구간)" xfId="2155" xr:uid="{00000000-0005-0000-0000-000069080000}"/>
    <cellStyle name="_01.화장오수 토공_01.차집 토공_01.차집 토공_01.차집 토공2_01-3.옥서오수신설  맨홀토공(OPEN-0.3)_01-02.맨홀토공(OPEN-0.3)D-LINE" xfId="2156" xr:uid="{00000000-0005-0000-0000-00006A080000}"/>
    <cellStyle name="_01.화장오수 토공_01.차집 토공_01.차집 토공_01.차집 토공2_01-3.옥서오수신설  맨홀토공(OPEN-0.3)_01-02.맨홀토공(OPEN-0.3)D-LINE_02.구조물및추진,도달기지토공(D구간)" xfId="2157" xr:uid="{00000000-0005-0000-0000-00006B080000}"/>
    <cellStyle name="_01.화장오수 토공_01.차집 토공_01.차집 토공_01.차집 토공2_01-3.옥서오수신설  맨홀토공(OPEN-0.3)_02.구조물및추진,도달기지토공(D구간)" xfId="2158" xr:uid="{00000000-0005-0000-0000-00006C080000}"/>
    <cellStyle name="_01.화장오수 토공_01.차집 토공_01.차집 토공_01.차집 토공2_02.구조물및추진,도달기지토공(D구간)" xfId="2159" xr:uid="{00000000-0005-0000-0000-00006D080000}"/>
    <cellStyle name="_01.화장오수 토공_01.차집 토공_01.차집 토공_01-02.맨홀토공(OPEN-0.3)D-LINE" xfId="2160" xr:uid="{00000000-0005-0000-0000-00006E080000}"/>
    <cellStyle name="_01.화장오수 토공_01.차집 토공_01.차집 토공_01-02.맨홀토공(OPEN-0.3)D-LINE_01-02.맨홀토공(OPEN-0.3)C-LINE" xfId="2161" xr:uid="{00000000-0005-0000-0000-00006F080000}"/>
    <cellStyle name="_01.화장오수 토공_01.차집 토공_01.차집 토공_01-02.맨홀토공(OPEN-0.3)D-LINE_01-02.맨홀토공(OPEN-0.3)C-LINE_02.구조물및추진,도달기지토공(D구간)" xfId="2162" xr:uid="{00000000-0005-0000-0000-000070080000}"/>
    <cellStyle name="_01.화장오수 토공_01.차집 토공_01.차집 토공_01-02.맨홀토공(OPEN-0.3)D-LINE_01-02.맨홀토공(OPEN-0.3)D-LINE" xfId="2163" xr:uid="{00000000-0005-0000-0000-000071080000}"/>
    <cellStyle name="_01.화장오수 토공_01.차집 토공_01.차집 토공_01-02.맨홀토공(OPEN-0.3)D-LINE_01-02.맨홀토공(OPEN-0.3)D-LINE_02.구조물및추진,도달기지토공(D구간)" xfId="2164" xr:uid="{00000000-0005-0000-0000-000072080000}"/>
    <cellStyle name="_01.화장오수 토공_01.차집 토공_01.차집 토공_01-02.맨홀토공(OPEN-0.3)D-LINE_02.구조물및추진,도달기지토공(D구간)" xfId="2165" xr:uid="{00000000-0005-0000-0000-000073080000}"/>
    <cellStyle name="_01.화장오수 토공_01.차집 토공_01.차집 토공_01-3.옥구오수신설  맨홀토공(OPEN-0.3)" xfId="2166" xr:uid="{00000000-0005-0000-0000-000074080000}"/>
    <cellStyle name="_01.화장오수 토공_01.차집 토공_01.차집 토공_01-3.옥구오수신설  맨홀토공(OPEN-0.3)_01-02.맨홀토공(OPEN-0.3)C-LINE" xfId="2167" xr:uid="{00000000-0005-0000-0000-000075080000}"/>
    <cellStyle name="_01.화장오수 토공_01.차집 토공_01.차집 토공_01-3.옥구오수신설  맨홀토공(OPEN-0.3)_01-02.맨홀토공(OPEN-0.3)C-LINE_02.구조물및추진,도달기지토공(D구간)" xfId="2168" xr:uid="{00000000-0005-0000-0000-000076080000}"/>
    <cellStyle name="_01.화장오수 토공_01.차집 토공_01.차집 토공_01-3.옥구오수신설  맨홀토공(OPEN-0.3)_01-02.맨홀토공(OPEN-0.3)D-LINE" xfId="2169" xr:uid="{00000000-0005-0000-0000-000077080000}"/>
    <cellStyle name="_01.화장오수 토공_01.차집 토공_01.차집 토공_01-3.옥구오수신설  맨홀토공(OPEN-0.3)_01-02.맨홀토공(OPEN-0.3)D-LINE_02.구조물및추진,도달기지토공(D구간)" xfId="2170" xr:uid="{00000000-0005-0000-0000-000078080000}"/>
    <cellStyle name="_01.화장오수 토공_01.차집 토공_01.차집 토공_01-3.옥구오수신설  맨홀토공(OPEN-0.3)_02.구조물및추진,도달기지토공(D구간)" xfId="2171" xr:uid="{00000000-0005-0000-0000-000079080000}"/>
    <cellStyle name="_01.화장오수 토공_01.차집 토공_01.차집 토공_01-3.옥서오수신설  맨홀토공(OPEN-0.3)" xfId="2172" xr:uid="{00000000-0005-0000-0000-00007A080000}"/>
    <cellStyle name="_01.화장오수 토공_01.차집 토공_01.차집 토공_01-3.옥서오수신설  맨홀토공(OPEN-0.3)_01-02.맨홀토공(OPEN-0.3)C-LINE" xfId="2173" xr:uid="{00000000-0005-0000-0000-00007B080000}"/>
    <cellStyle name="_01.화장오수 토공_01.차집 토공_01.차집 토공_01-3.옥서오수신설  맨홀토공(OPEN-0.3)_01-02.맨홀토공(OPEN-0.3)C-LINE_02.구조물및추진,도달기지토공(D구간)" xfId="2174" xr:uid="{00000000-0005-0000-0000-00007C080000}"/>
    <cellStyle name="_01.화장오수 토공_01.차집 토공_01.차집 토공_01-3.옥서오수신설  맨홀토공(OPEN-0.3)_01-02.맨홀토공(OPEN-0.3)D-LINE" xfId="2175" xr:uid="{00000000-0005-0000-0000-00007D080000}"/>
    <cellStyle name="_01.화장오수 토공_01.차집 토공_01.차집 토공_01-3.옥서오수신설  맨홀토공(OPEN-0.3)_01-02.맨홀토공(OPEN-0.3)D-LINE_02.구조물및추진,도달기지토공(D구간)" xfId="2176" xr:uid="{00000000-0005-0000-0000-00007E080000}"/>
    <cellStyle name="_01.화장오수 토공_01.차집 토공_01.차집 토공_01-3.옥서오수신설  맨홀토공(OPEN-0.3)_02.구조물및추진,도달기지토공(D구간)" xfId="2177" xr:uid="{00000000-0005-0000-0000-00007F080000}"/>
    <cellStyle name="_01.화장오수 토공_01.차집 토공_01.차집 토공_02.구조물및추진,도달기지토공(D구간)" xfId="2178" xr:uid="{00000000-0005-0000-0000-000080080000}"/>
    <cellStyle name="_01.화장오수 토공_01.차집 토공_01-02.맨홀토공(OPEN-0.3)D-LINE" xfId="2179" xr:uid="{00000000-0005-0000-0000-000081080000}"/>
    <cellStyle name="_01.화장오수 토공_01.차집 토공_01-02.맨홀토공(OPEN-0.3)D-LINE_01-02.맨홀토공(OPEN-0.3)C-LINE" xfId="2180" xr:uid="{00000000-0005-0000-0000-000082080000}"/>
    <cellStyle name="_01.화장오수 토공_01.차집 토공_01-02.맨홀토공(OPEN-0.3)D-LINE_01-02.맨홀토공(OPEN-0.3)C-LINE_02.구조물및추진,도달기지토공(D구간)" xfId="2181" xr:uid="{00000000-0005-0000-0000-000083080000}"/>
    <cellStyle name="_01.화장오수 토공_01.차집 토공_01-02.맨홀토공(OPEN-0.3)D-LINE_01-02.맨홀토공(OPEN-0.3)D-LINE" xfId="2182" xr:uid="{00000000-0005-0000-0000-000084080000}"/>
    <cellStyle name="_01.화장오수 토공_01.차집 토공_01-02.맨홀토공(OPEN-0.3)D-LINE_01-02.맨홀토공(OPEN-0.3)D-LINE_02.구조물및추진,도달기지토공(D구간)" xfId="2183" xr:uid="{00000000-0005-0000-0000-000085080000}"/>
    <cellStyle name="_01.화장오수 토공_01.차집 토공_01-02.맨홀토공(OPEN-0.3)D-LINE_02.구조물및추진,도달기지토공(D구간)" xfId="2184" xr:uid="{00000000-0005-0000-0000-000086080000}"/>
    <cellStyle name="_01.화장오수 토공_01.차집 토공_01-3.옥구오수신설  맨홀토공(OPEN-0.3)" xfId="2185" xr:uid="{00000000-0005-0000-0000-000087080000}"/>
    <cellStyle name="_01.화장오수 토공_01.차집 토공_01-3.옥구오수신설  맨홀토공(OPEN-0.3)_01-02.맨홀토공(OPEN-0.3)C-LINE" xfId="2186" xr:uid="{00000000-0005-0000-0000-000088080000}"/>
    <cellStyle name="_01.화장오수 토공_01.차집 토공_01-3.옥구오수신설  맨홀토공(OPEN-0.3)_01-02.맨홀토공(OPEN-0.3)C-LINE_02.구조물및추진,도달기지토공(D구간)" xfId="2187" xr:uid="{00000000-0005-0000-0000-000089080000}"/>
    <cellStyle name="_01.화장오수 토공_01.차집 토공_01-3.옥구오수신설  맨홀토공(OPEN-0.3)_01-02.맨홀토공(OPEN-0.3)D-LINE" xfId="2188" xr:uid="{00000000-0005-0000-0000-00008A080000}"/>
    <cellStyle name="_01.화장오수 토공_01.차집 토공_01-3.옥구오수신설  맨홀토공(OPEN-0.3)_01-02.맨홀토공(OPEN-0.3)D-LINE_02.구조물및추진,도달기지토공(D구간)" xfId="2189" xr:uid="{00000000-0005-0000-0000-00008B080000}"/>
    <cellStyle name="_01.화장오수 토공_01.차집 토공_01-3.옥구오수신설  맨홀토공(OPEN-0.3)_02.구조물및추진,도달기지토공(D구간)" xfId="2190" xr:uid="{00000000-0005-0000-0000-00008C080000}"/>
    <cellStyle name="_01.화장오수 토공_01.차집 토공_01-3.옥서오수신설  맨홀토공(OPEN-0.3)" xfId="2191" xr:uid="{00000000-0005-0000-0000-00008D080000}"/>
    <cellStyle name="_01.화장오수 토공_01.차집 토공_01-3.옥서오수신설  맨홀토공(OPEN-0.3)_01-02.맨홀토공(OPEN-0.3)C-LINE" xfId="2192" xr:uid="{00000000-0005-0000-0000-00008E080000}"/>
    <cellStyle name="_01.화장오수 토공_01.차집 토공_01-3.옥서오수신설  맨홀토공(OPEN-0.3)_01-02.맨홀토공(OPEN-0.3)C-LINE_02.구조물및추진,도달기지토공(D구간)" xfId="2193" xr:uid="{00000000-0005-0000-0000-00008F080000}"/>
    <cellStyle name="_01.화장오수 토공_01.차집 토공_01-3.옥서오수신설  맨홀토공(OPEN-0.3)_01-02.맨홀토공(OPEN-0.3)D-LINE" xfId="2194" xr:uid="{00000000-0005-0000-0000-000090080000}"/>
    <cellStyle name="_01.화장오수 토공_01.차집 토공_01-3.옥서오수신설  맨홀토공(OPEN-0.3)_01-02.맨홀토공(OPEN-0.3)D-LINE_02.구조물및추진,도달기지토공(D구간)" xfId="2195" xr:uid="{00000000-0005-0000-0000-000091080000}"/>
    <cellStyle name="_01.화장오수 토공_01.차집 토공_01-3.옥서오수신설  맨홀토공(OPEN-0.3)_02.구조물및추진,도달기지토공(D구간)" xfId="2196" xr:uid="{00000000-0005-0000-0000-000092080000}"/>
    <cellStyle name="_01.화장오수 토공_01.차집 토공_02.구조물및추진,도달기지토공(D구간)" xfId="2197" xr:uid="{00000000-0005-0000-0000-000093080000}"/>
    <cellStyle name="_01.화장오수 토공_01.차집 토공2" xfId="2198" xr:uid="{00000000-0005-0000-0000-000094080000}"/>
    <cellStyle name="_01.화장오수 토공_01.차집 토공2_01-02.맨홀토공(OPEN-0.3)D-LINE" xfId="2199" xr:uid="{00000000-0005-0000-0000-000095080000}"/>
    <cellStyle name="_01.화장오수 토공_01.차집 토공2_01-02.맨홀토공(OPEN-0.3)D-LINE_01-02.맨홀토공(OPEN-0.3)C-LINE" xfId="2200" xr:uid="{00000000-0005-0000-0000-000096080000}"/>
    <cellStyle name="_01.화장오수 토공_01.차집 토공2_01-02.맨홀토공(OPEN-0.3)D-LINE_01-02.맨홀토공(OPEN-0.3)C-LINE_02.구조물및추진,도달기지토공(D구간)" xfId="2201" xr:uid="{00000000-0005-0000-0000-000097080000}"/>
    <cellStyle name="_01.화장오수 토공_01.차집 토공2_01-02.맨홀토공(OPEN-0.3)D-LINE_01-02.맨홀토공(OPEN-0.3)D-LINE" xfId="2202" xr:uid="{00000000-0005-0000-0000-000098080000}"/>
    <cellStyle name="_01.화장오수 토공_01.차집 토공2_01-02.맨홀토공(OPEN-0.3)D-LINE_01-02.맨홀토공(OPEN-0.3)D-LINE_02.구조물및추진,도달기지토공(D구간)" xfId="2203" xr:uid="{00000000-0005-0000-0000-000099080000}"/>
    <cellStyle name="_01.화장오수 토공_01.차집 토공2_01-02.맨홀토공(OPEN-0.3)D-LINE_02.구조물및추진,도달기지토공(D구간)" xfId="2204" xr:uid="{00000000-0005-0000-0000-00009A080000}"/>
    <cellStyle name="_01.화장오수 토공_01.차집 토공2_01-3.옥구오수신설  맨홀토공(OPEN-0.3)" xfId="2205" xr:uid="{00000000-0005-0000-0000-00009B080000}"/>
    <cellStyle name="_01.화장오수 토공_01.차집 토공2_01-3.옥구오수신설  맨홀토공(OPEN-0.3)_01-02.맨홀토공(OPEN-0.3)C-LINE" xfId="2206" xr:uid="{00000000-0005-0000-0000-00009C080000}"/>
    <cellStyle name="_01.화장오수 토공_01.차집 토공2_01-3.옥구오수신설  맨홀토공(OPEN-0.3)_01-02.맨홀토공(OPEN-0.3)C-LINE_02.구조물및추진,도달기지토공(D구간)" xfId="2207" xr:uid="{00000000-0005-0000-0000-00009D080000}"/>
    <cellStyle name="_01.화장오수 토공_01.차집 토공2_01-3.옥구오수신설  맨홀토공(OPEN-0.3)_01-02.맨홀토공(OPEN-0.3)D-LINE" xfId="2208" xr:uid="{00000000-0005-0000-0000-00009E080000}"/>
    <cellStyle name="_01.화장오수 토공_01.차집 토공2_01-3.옥구오수신설  맨홀토공(OPEN-0.3)_01-02.맨홀토공(OPEN-0.3)D-LINE_02.구조물및추진,도달기지토공(D구간)" xfId="2209" xr:uid="{00000000-0005-0000-0000-00009F080000}"/>
    <cellStyle name="_01.화장오수 토공_01.차집 토공2_01-3.옥구오수신설  맨홀토공(OPEN-0.3)_02.구조물및추진,도달기지토공(D구간)" xfId="2210" xr:uid="{00000000-0005-0000-0000-0000A0080000}"/>
    <cellStyle name="_01.화장오수 토공_01.차집 토공2_01-3.옥서오수신설  맨홀토공(OPEN-0.3)" xfId="2211" xr:uid="{00000000-0005-0000-0000-0000A1080000}"/>
    <cellStyle name="_01.화장오수 토공_01.차집 토공2_01-3.옥서오수신설  맨홀토공(OPEN-0.3)_01-02.맨홀토공(OPEN-0.3)C-LINE" xfId="2212" xr:uid="{00000000-0005-0000-0000-0000A2080000}"/>
    <cellStyle name="_01.화장오수 토공_01.차집 토공2_01-3.옥서오수신설  맨홀토공(OPEN-0.3)_01-02.맨홀토공(OPEN-0.3)C-LINE_02.구조물및추진,도달기지토공(D구간)" xfId="2213" xr:uid="{00000000-0005-0000-0000-0000A3080000}"/>
    <cellStyle name="_01.화장오수 토공_01.차집 토공2_01-3.옥서오수신설  맨홀토공(OPEN-0.3)_01-02.맨홀토공(OPEN-0.3)D-LINE" xfId="2214" xr:uid="{00000000-0005-0000-0000-0000A4080000}"/>
    <cellStyle name="_01.화장오수 토공_01.차집 토공2_01-3.옥서오수신설  맨홀토공(OPEN-0.3)_01-02.맨홀토공(OPEN-0.3)D-LINE_02.구조물및추진,도달기지토공(D구간)" xfId="2215" xr:uid="{00000000-0005-0000-0000-0000A5080000}"/>
    <cellStyle name="_01.화장오수 토공_01.차집 토공2_01-3.옥서오수신설  맨홀토공(OPEN-0.3)_02.구조물및추진,도달기지토공(D구간)" xfId="2216" xr:uid="{00000000-0005-0000-0000-0000A6080000}"/>
    <cellStyle name="_01.화장오수 토공_01.차집 토공2_02.구조물및추진,도달기지토공(D구간)" xfId="2217" xr:uid="{00000000-0005-0000-0000-0000A7080000}"/>
    <cellStyle name="_01.화장오수 토공_01-02.맨홀토공(OPEN-0.3)D-LINE" xfId="2218" xr:uid="{00000000-0005-0000-0000-0000A8080000}"/>
    <cellStyle name="_01.화장오수 토공_01-02.맨홀토공(OPEN-0.3)D-LINE_01-02.맨홀토공(OPEN-0.3)C-LINE" xfId="2219" xr:uid="{00000000-0005-0000-0000-0000A9080000}"/>
    <cellStyle name="_01.화장오수 토공_01-02.맨홀토공(OPEN-0.3)D-LINE_01-02.맨홀토공(OPEN-0.3)C-LINE_02.구조물및추진,도달기지토공(D구간)" xfId="2220" xr:uid="{00000000-0005-0000-0000-0000AA080000}"/>
    <cellStyle name="_01.화장오수 토공_01-02.맨홀토공(OPEN-0.3)D-LINE_01-02.맨홀토공(OPEN-0.3)D-LINE" xfId="2221" xr:uid="{00000000-0005-0000-0000-0000AB080000}"/>
    <cellStyle name="_01.화장오수 토공_01-02.맨홀토공(OPEN-0.3)D-LINE_01-02.맨홀토공(OPEN-0.3)D-LINE_02.구조물및추진,도달기지토공(D구간)" xfId="2222" xr:uid="{00000000-0005-0000-0000-0000AC080000}"/>
    <cellStyle name="_01.화장오수 토공_01-02.맨홀토공(OPEN-0.3)D-LINE_02.구조물및추진,도달기지토공(D구간)" xfId="2223" xr:uid="{00000000-0005-0000-0000-0000AD080000}"/>
    <cellStyle name="_01.화장오수 토공_01-3.옥구오수신설  맨홀토공(OPEN-0.3)" xfId="2224" xr:uid="{00000000-0005-0000-0000-0000AE080000}"/>
    <cellStyle name="_01.화장오수 토공_01-3.옥구오수신설  맨홀토공(OPEN-0.3)_01-02.맨홀토공(OPEN-0.3)C-LINE" xfId="2225" xr:uid="{00000000-0005-0000-0000-0000AF080000}"/>
    <cellStyle name="_01.화장오수 토공_01-3.옥구오수신설  맨홀토공(OPEN-0.3)_01-02.맨홀토공(OPEN-0.3)C-LINE_02.구조물및추진,도달기지토공(D구간)" xfId="2226" xr:uid="{00000000-0005-0000-0000-0000B0080000}"/>
    <cellStyle name="_01.화장오수 토공_01-3.옥구오수신설  맨홀토공(OPEN-0.3)_01-02.맨홀토공(OPEN-0.3)D-LINE" xfId="2227" xr:uid="{00000000-0005-0000-0000-0000B1080000}"/>
    <cellStyle name="_01.화장오수 토공_01-3.옥구오수신설  맨홀토공(OPEN-0.3)_01-02.맨홀토공(OPEN-0.3)D-LINE_02.구조물및추진,도달기지토공(D구간)" xfId="2228" xr:uid="{00000000-0005-0000-0000-0000B2080000}"/>
    <cellStyle name="_01.화장오수 토공_01-3.옥구오수신설  맨홀토공(OPEN-0.3)_02.구조물및추진,도달기지토공(D구간)" xfId="2229" xr:uid="{00000000-0005-0000-0000-0000B3080000}"/>
    <cellStyle name="_01.화장오수 토공_01-3.옥서오수신설  맨홀토공(OPEN-0.3)" xfId="2230" xr:uid="{00000000-0005-0000-0000-0000B4080000}"/>
    <cellStyle name="_01.화장오수 토공_01-3.옥서오수신설  맨홀토공(OPEN-0.3)_01-02.맨홀토공(OPEN-0.3)C-LINE" xfId="2231" xr:uid="{00000000-0005-0000-0000-0000B5080000}"/>
    <cellStyle name="_01.화장오수 토공_01-3.옥서오수신설  맨홀토공(OPEN-0.3)_01-02.맨홀토공(OPEN-0.3)C-LINE_02.구조물및추진,도달기지토공(D구간)" xfId="2232" xr:uid="{00000000-0005-0000-0000-0000B6080000}"/>
    <cellStyle name="_01.화장오수 토공_01-3.옥서오수신설  맨홀토공(OPEN-0.3)_01-02.맨홀토공(OPEN-0.3)D-LINE" xfId="2233" xr:uid="{00000000-0005-0000-0000-0000B7080000}"/>
    <cellStyle name="_01.화장오수 토공_01-3.옥서오수신설  맨홀토공(OPEN-0.3)_01-02.맨홀토공(OPEN-0.3)D-LINE_02.구조물및추진,도달기지토공(D구간)" xfId="2234" xr:uid="{00000000-0005-0000-0000-0000B8080000}"/>
    <cellStyle name="_01.화장오수 토공_01-3.옥서오수신설  맨홀토공(OPEN-0.3)_02.구조물및추진,도달기지토공(D구간)" xfId="2235" xr:uid="{00000000-0005-0000-0000-0000B9080000}"/>
    <cellStyle name="_01.화장오수 토공_02.구조물및추진,도달기지토공(D구간)" xfId="2236" xr:uid="{00000000-0005-0000-0000-0000BA080000}"/>
    <cellStyle name="_01-1.구조물 토공-" xfId="2237" xr:uid="{00000000-0005-0000-0000-0000BB080000}"/>
    <cellStyle name="_01-1.구조물 토공-_01-02.맨홀토공(OPEN-0.3)D-LINE" xfId="2238" xr:uid="{00000000-0005-0000-0000-0000BC080000}"/>
    <cellStyle name="_01-1.구조물 토공-_01-02.맨홀토공(OPEN-0.3)D-LINE_01-02.맨홀토공(OPEN-0.3)C-LINE" xfId="2239" xr:uid="{00000000-0005-0000-0000-0000BD080000}"/>
    <cellStyle name="_01-1.구조물 토공-_01-02.맨홀토공(OPEN-0.3)D-LINE_01-02.맨홀토공(OPEN-0.3)C-LINE_02.구조물및추진,도달기지토공(D구간)" xfId="2240" xr:uid="{00000000-0005-0000-0000-0000BE080000}"/>
    <cellStyle name="_01-1.구조물 토공-_01-02.맨홀토공(OPEN-0.3)D-LINE_01-02.맨홀토공(OPEN-0.3)D-LINE" xfId="2241" xr:uid="{00000000-0005-0000-0000-0000BF080000}"/>
    <cellStyle name="_01-1.구조물 토공-_01-02.맨홀토공(OPEN-0.3)D-LINE_01-02.맨홀토공(OPEN-0.3)D-LINE_02.구조물및추진,도달기지토공(D구간)" xfId="2242" xr:uid="{00000000-0005-0000-0000-0000C0080000}"/>
    <cellStyle name="_01-1.구조물 토공-_01-02.맨홀토공(OPEN-0.3)D-LINE_02.구조물및추진,도달기지토공(D구간)" xfId="2243" xr:uid="{00000000-0005-0000-0000-0000C1080000}"/>
    <cellStyle name="_01-1.구조물 토공-_01-3.옥구오수신설  맨홀토공(OPEN-0.3)" xfId="2244" xr:uid="{00000000-0005-0000-0000-0000C2080000}"/>
    <cellStyle name="_01-1.구조물 토공-_01-3.옥구오수신설  맨홀토공(OPEN-0.3)_01-02.맨홀토공(OPEN-0.3)C-LINE" xfId="2245" xr:uid="{00000000-0005-0000-0000-0000C3080000}"/>
    <cellStyle name="_01-1.구조물 토공-_01-3.옥구오수신설  맨홀토공(OPEN-0.3)_01-02.맨홀토공(OPEN-0.3)C-LINE_02.구조물및추진,도달기지토공(D구간)" xfId="2246" xr:uid="{00000000-0005-0000-0000-0000C4080000}"/>
    <cellStyle name="_01-1.구조물 토공-_01-3.옥구오수신설  맨홀토공(OPEN-0.3)_01-02.맨홀토공(OPEN-0.3)D-LINE" xfId="2247" xr:uid="{00000000-0005-0000-0000-0000C5080000}"/>
    <cellStyle name="_01-1.구조물 토공-_01-3.옥구오수신설  맨홀토공(OPEN-0.3)_01-02.맨홀토공(OPEN-0.3)D-LINE_02.구조물및추진,도달기지토공(D구간)" xfId="2248" xr:uid="{00000000-0005-0000-0000-0000C6080000}"/>
    <cellStyle name="_01-1.구조물 토공-_01-3.옥구오수신설  맨홀토공(OPEN-0.3)_02.구조물및추진,도달기지토공(D구간)" xfId="2249" xr:uid="{00000000-0005-0000-0000-0000C7080000}"/>
    <cellStyle name="_01-1.구조물 토공-_01-3.옥서오수신설  맨홀토공(OPEN-0.3)" xfId="2250" xr:uid="{00000000-0005-0000-0000-0000C8080000}"/>
    <cellStyle name="_01-1.구조물 토공-_01-3.옥서오수신설  맨홀토공(OPEN-0.3)_01-02.맨홀토공(OPEN-0.3)C-LINE" xfId="2251" xr:uid="{00000000-0005-0000-0000-0000C9080000}"/>
    <cellStyle name="_01-1.구조물 토공-_01-3.옥서오수신설  맨홀토공(OPEN-0.3)_01-02.맨홀토공(OPEN-0.3)C-LINE_02.구조물및추진,도달기지토공(D구간)" xfId="2252" xr:uid="{00000000-0005-0000-0000-0000CA080000}"/>
    <cellStyle name="_01-1.구조물 토공-_01-3.옥서오수신설  맨홀토공(OPEN-0.3)_01-02.맨홀토공(OPEN-0.3)D-LINE" xfId="2253" xr:uid="{00000000-0005-0000-0000-0000CB080000}"/>
    <cellStyle name="_01-1.구조물 토공-_01-3.옥서오수신설  맨홀토공(OPEN-0.3)_01-02.맨홀토공(OPEN-0.3)D-LINE_02.구조물및추진,도달기지토공(D구간)" xfId="2254" xr:uid="{00000000-0005-0000-0000-0000CC080000}"/>
    <cellStyle name="_01-1.구조물 토공-_01-3.옥서오수신설  맨홀토공(OPEN-0.3)_02.구조물및추진,도달기지토공(D구간)" xfId="2255" xr:uid="{00000000-0005-0000-0000-0000CD080000}"/>
    <cellStyle name="_01-1.구조물 토공-_02.구조물및추진,도달기지토공(D구간)" xfId="2256" xr:uid="{00000000-0005-0000-0000-0000CE080000}"/>
    <cellStyle name="_01-1.여천 배수설비 오수맨홀토공" xfId="2257" xr:uid="{00000000-0005-0000-0000-0000CF080000}"/>
    <cellStyle name="_01-1.여천 배수설비 오수맨홀토공_02.구조물및추진,도달기지토공(D구간)" xfId="2258" xr:uid="{00000000-0005-0000-0000-0000D0080000}"/>
    <cellStyle name="_01-1.옥구오수 구조물 토공" xfId="2259" xr:uid="{00000000-0005-0000-0000-0000D1080000}"/>
    <cellStyle name="_01-1.옥서오수 구조물 토공" xfId="2260" xr:uid="{00000000-0005-0000-0000-0000D2080000}"/>
    <cellStyle name="_01-1.임피오수 구조물 토공" xfId="2261" xr:uid="{00000000-0005-0000-0000-0000D3080000}"/>
    <cellStyle name="_015_LGPOWER" xfId="2262" xr:uid="{00000000-0005-0000-0000-0000D4080000}"/>
    <cellStyle name="_01U" xfId="2263" xr:uid="{00000000-0005-0000-0000-0000D5080000}"/>
    <cellStyle name="_01U_02측구공" xfId="2264" xr:uid="{00000000-0005-0000-0000-0000D6080000}"/>
    <cellStyle name="_01U_U-12" xfId="2265" xr:uid="{00000000-0005-0000-0000-0000D7080000}"/>
    <cellStyle name="_01U_U-12_02측구공" xfId="2266" xr:uid="{00000000-0005-0000-0000-0000D8080000}"/>
    <cellStyle name="_01U_U-12_수로BOX  (version 3)" xfId="2267" xr:uid="{00000000-0005-0000-0000-0000D9080000}"/>
    <cellStyle name="_01U_U-12_통로BOX " xfId="2268" xr:uid="{00000000-0005-0000-0000-0000DA080000}"/>
    <cellStyle name="_01U_U-13" xfId="2269" xr:uid="{00000000-0005-0000-0000-0000DB080000}"/>
    <cellStyle name="_01U_U-13_02측구공" xfId="2270" xr:uid="{00000000-0005-0000-0000-0000DC080000}"/>
    <cellStyle name="_01U_U-13_수로BOX  (version 3)" xfId="2271" xr:uid="{00000000-0005-0000-0000-0000DD080000}"/>
    <cellStyle name="_01U_U-13_통로BOX " xfId="2272" xr:uid="{00000000-0005-0000-0000-0000DE080000}"/>
    <cellStyle name="_01U_U-14" xfId="2273" xr:uid="{00000000-0005-0000-0000-0000DF080000}"/>
    <cellStyle name="_01U_U-14_02측구공" xfId="2274" xr:uid="{00000000-0005-0000-0000-0000E0080000}"/>
    <cellStyle name="_01U_U-14_수로BOX  (version 3)" xfId="2275" xr:uid="{00000000-0005-0000-0000-0000E1080000}"/>
    <cellStyle name="_01U_U-14_통로BOX " xfId="2276" xr:uid="{00000000-0005-0000-0000-0000E2080000}"/>
    <cellStyle name="_01U_U-14-1" xfId="2277" xr:uid="{00000000-0005-0000-0000-0000E3080000}"/>
    <cellStyle name="_01U_U-14-1_02측구공" xfId="2278" xr:uid="{00000000-0005-0000-0000-0000E4080000}"/>
    <cellStyle name="_01U_U-14-1_수로BOX  (version 3)" xfId="2279" xr:uid="{00000000-0005-0000-0000-0000E5080000}"/>
    <cellStyle name="_01U_U-14-1_통로BOX " xfId="2280" xr:uid="{00000000-0005-0000-0000-0000E6080000}"/>
    <cellStyle name="_01U_수로BOX  (version 3)" xfId="2281" xr:uid="{00000000-0005-0000-0000-0000E7080000}"/>
    <cellStyle name="_01U_통로BOX " xfId="2282" xr:uid="{00000000-0005-0000-0000-0000E8080000}"/>
    <cellStyle name="_01U-TypeL" xfId="2283" xr:uid="{00000000-0005-0000-0000-0000E9080000}"/>
    <cellStyle name="_01U-TypeL_02측구공" xfId="2284" xr:uid="{00000000-0005-0000-0000-0000EA080000}"/>
    <cellStyle name="_01U-TypeL_05U(5823)" xfId="2285" xr:uid="{00000000-0005-0000-0000-0000EB080000}"/>
    <cellStyle name="_01U-TypeL_05U(5823)_02측구공" xfId="2286" xr:uid="{00000000-0005-0000-0000-0000EC080000}"/>
    <cellStyle name="_01U-TypeL_05U(5823)_수로BOX  (version 3)" xfId="2287" xr:uid="{00000000-0005-0000-0000-0000ED080000}"/>
    <cellStyle name="_01U-TypeL_05U(5823)_통로BOX " xfId="2288" xr:uid="{00000000-0005-0000-0000-0000EE080000}"/>
    <cellStyle name="_01U-TypeL_U-12" xfId="2289" xr:uid="{00000000-0005-0000-0000-0000EF080000}"/>
    <cellStyle name="_01U-TypeL_U-12_02측구공" xfId="2290" xr:uid="{00000000-0005-0000-0000-0000F0080000}"/>
    <cellStyle name="_01U-TypeL_U-12_수로BOX  (version 3)" xfId="2291" xr:uid="{00000000-0005-0000-0000-0000F1080000}"/>
    <cellStyle name="_01U-TypeL_U-12_통로BOX " xfId="2292" xr:uid="{00000000-0005-0000-0000-0000F2080000}"/>
    <cellStyle name="_01U-TypeL_U-13" xfId="2293" xr:uid="{00000000-0005-0000-0000-0000F3080000}"/>
    <cellStyle name="_01U-TypeL_U-13_02측구공" xfId="2294" xr:uid="{00000000-0005-0000-0000-0000F4080000}"/>
    <cellStyle name="_01U-TypeL_U-13_수로BOX  (version 3)" xfId="2295" xr:uid="{00000000-0005-0000-0000-0000F5080000}"/>
    <cellStyle name="_01U-TypeL_U-13_통로BOX " xfId="2296" xr:uid="{00000000-0005-0000-0000-0000F6080000}"/>
    <cellStyle name="_01U-TypeL_U-14" xfId="2297" xr:uid="{00000000-0005-0000-0000-0000F7080000}"/>
    <cellStyle name="_01U-TypeL_U-14_02측구공" xfId="2298" xr:uid="{00000000-0005-0000-0000-0000F8080000}"/>
    <cellStyle name="_01U-TypeL_U-14_수로BOX  (version 3)" xfId="2299" xr:uid="{00000000-0005-0000-0000-0000F9080000}"/>
    <cellStyle name="_01U-TypeL_U-14_통로BOX " xfId="2300" xr:uid="{00000000-0005-0000-0000-0000FA080000}"/>
    <cellStyle name="_01U-TypeL_U-14-1" xfId="2301" xr:uid="{00000000-0005-0000-0000-0000FB080000}"/>
    <cellStyle name="_01U-TypeL_U-14-1_02측구공" xfId="2302" xr:uid="{00000000-0005-0000-0000-0000FC080000}"/>
    <cellStyle name="_01U-TypeL_U-14-1_수로BOX  (version 3)" xfId="2303" xr:uid="{00000000-0005-0000-0000-0000FD080000}"/>
    <cellStyle name="_01U-TypeL_U-14-1_통로BOX " xfId="2304" xr:uid="{00000000-0005-0000-0000-0000FE080000}"/>
    <cellStyle name="_01U-TypeL_수로BOX  (version 3)" xfId="2305" xr:uid="{00000000-0005-0000-0000-0000FF080000}"/>
    <cellStyle name="_01U-TypeL_통로BOX " xfId="2306" xr:uid="{00000000-0005-0000-0000-000000090000}"/>
    <cellStyle name="_01-배수지" xfId="2307" xr:uid="{00000000-0005-0000-0000-000001090000}"/>
    <cellStyle name="_01-배수지_변경내역서(의왕수도정비)-07.12.10(보할수정)-김후호수정" xfId="2308" xr:uid="{00000000-0005-0000-0000-000002090000}"/>
    <cellStyle name="_01-배수지_변경예정공정표(최종)" xfId="2309" xr:uid="{00000000-0005-0000-0000-000003090000}"/>
    <cellStyle name="_01-배수지_설계예" xfId="2310" xr:uid="{00000000-0005-0000-0000-000004090000}"/>
    <cellStyle name="_01-배수지_설계예_변경내역서(의왕수도정비)-07.12.10(보할수정)-김후호수정" xfId="2311" xr:uid="{00000000-0005-0000-0000-000005090000}"/>
    <cellStyle name="_01-배수지_설계예_변경예정공정표(최종)" xfId="2312" xr:uid="{00000000-0005-0000-0000-000006090000}"/>
    <cellStyle name="_01토공" xfId="2313" xr:uid="{00000000-0005-0000-0000-000007090000}"/>
    <cellStyle name="_01토공_라멘교 토공" xfId="2314" xr:uid="{00000000-0005-0000-0000-000008090000}"/>
    <cellStyle name="_01토공_철거" xfId="2315" xr:uid="{00000000-0005-0000-0000-000009090000}"/>
    <cellStyle name="_01토공_철거_라멘교 토공" xfId="2316" xr:uid="{00000000-0005-0000-0000-00000A090000}"/>
    <cellStyle name="_02.A-1 LINE관로토공" xfId="2317" xr:uid="{00000000-0005-0000-0000-00000B090000}"/>
    <cellStyle name="_02.A-1 LINE관로토공_02.구조물및추진,도달기지토공(D구간)" xfId="2318" xr:uid="{00000000-0005-0000-0000-00000C090000}"/>
    <cellStyle name="_02.A-1 LINE관로토공_행정배수지 라인(D500,수정)" xfId="2319" xr:uid="{00000000-0005-0000-0000-00000D090000}"/>
    <cellStyle name="_02.A-1 LINE관로토공_행정배수지 라인(D500,수정)_02.구조물및추진,도달기지토공(D구간)" xfId="2320" xr:uid="{00000000-0005-0000-0000-00000E090000}"/>
    <cellStyle name="_02.A-1 LINE관로토공_행정배수지 라인(D500,수정)_Book2" xfId="2321" xr:uid="{00000000-0005-0000-0000-00000F090000}"/>
    <cellStyle name="_02.A-1 LINE관로토공_행정배수지 라인(D500,수정)_Book2_02.구조물및추진,도달기지토공(D구간)" xfId="2322" xr:uid="{00000000-0005-0000-0000-000010090000}"/>
    <cellStyle name="_02.구조물공" xfId="2323" xr:uid="{00000000-0005-0000-0000-000011090000}"/>
    <cellStyle name="_02.구조물공(샘플)xls" xfId="2324" xr:uid="{00000000-0005-0000-0000-000012090000}"/>
    <cellStyle name="_021126_목포시청(총괄)" xfId="2325" xr:uid="{00000000-0005-0000-0000-000013090000}"/>
    <cellStyle name="_02U(5407)" xfId="2326" xr:uid="{00000000-0005-0000-0000-000014090000}"/>
    <cellStyle name="_02U(5407)_02측구공" xfId="2327" xr:uid="{00000000-0005-0000-0000-000015090000}"/>
    <cellStyle name="_02U(5407)_U-12" xfId="2328" xr:uid="{00000000-0005-0000-0000-000016090000}"/>
    <cellStyle name="_02U(5407)_U-12_02측구공" xfId="2329" xr:uid="{00000000-0005-0000-0000-000017090000}"/>
    <cellStyle name="_02U(5407)_U-12_수로BOX  (version 3)" xfId="2330" xr:uid="{00000000-0005-0000-0000-000018090000}"/>
    <cellStyle name="_02U(5407)_U-12_통로BOX " xfId="2331" xr:uid="{00000000-0005-0000-0000-000019090000}"/>
    <cellStyle name="_02U(5407)_U-13" xfId="2332" xr:uid="{00000000-0005-0000-0000-00001A090000}"/>
    <cellStyle name="_02U(5407)_U-13_02측구공" xfId="2333" xr:uid="{00000000-0005-0000-0000-00001B090000}"/>
    <cellStyle name="_02U(5407)_U-13_수로BOX  (version 3)" xfId="2334" xr:uid="{00000000-0005-0000-0000-00001C090000}"/>
    <cellStyle name="_02U(5407)_U-13_통로BOX " xfId="2335" xr:uid="{00000000-0005-0000-0000-00001D090000}"/>
    <cellStyle name="_02U(5407)_U-14" xfId="2336" xr:uid="{00000000-0005-0000-0000-00001E090000}"/>
    <cellStyle name="_02U(5407)_U-14_02측구공" xfId="2337" xr:uid="{00000000-0005-0000-0000-00001F090000}"/>
    <cellStyle name="_02U(5407)_U-14_수로BOX  (version 3)" xfId="2338" xr:uid="{00000000-0005-0000-0000-000020090000}"/>
    <cellStyle name="_02U(5407)_U-14_통로BOX " xfId="2339" xr:uid="{00000000-0005-0000-0000-000021090000}"/>
    <cellStyle name="_02U(5407)_U-14-1" xfId="2340" xr:uid="{00000000-0005-0000-0000-000022090000}"/>
    <cellStyle name="_02U(5407)_U-14-1_02측구공" xfId="2341" xr:uid="{00000000-0005-0000-0000-000023090000}"/>
    <cellStyle name="_02U(5407)_U-14-1_수로BOX  (version 3)" xfId="2342" xr:uid="{00000000-0005-0000-0000-000024090000}"/>
    <cellStyle name="_02U(5407)_U-14-1_통로BOX " xfId="2343" xr:uid="{00000000-0005-0000-0000-000025090000}"/>
    <cellStyle name="_02U(5407)_수로BOX  (version 3)" xfId="2344" xr:uid="{00000000-0005-0000-0000-000026090000}"/>
    <cellStyle name="_02U(5407)_통로BOX " xfId="2345" xr:uid="{00000000-0005-0000-0000-000027090000}"/>
    <cellStyle name="_02-가압장" xfId="2346" xr:uid="{00000000-0005-0000-0000-000028090000}"/>
    <cellStyle name="_02-가압장_변경내역서(의왕수도정비)-07.12.10(보할수정)-김후호수정" xfId="2347" xr:uid="{00000000-0005-0000-0000-000029090000}"/>
    <cellStyle name="_02-가압장_변경예정공정표(최종)" xfId="2348" xr:uid="{00000000-0005-0000-0000-00002A090000}"/>
    <cellStyle name="_02-가압장_설계예" xfId="2349" xr:uid="{00000000-0005-0000-0000-00002B090000}"/>
    <cellStyle name="_02-가압장_설계예_변경내역서(의왕수도정비)-07.12.10(보할수정)-김후호수정" xfId="2350" xr:uid="{00000000-0005-0000-0000-00002C090000}"/>
    <cellStyle name="_02-가압장_설계예_변경예정공정표(최종)" xfId="2351" xr:uid="{00000000-0005-0000-0000-00002D090000}"/>
    <cellStyle name="_02측구공" xfId="2352" xr:uid="{00000000-0005-0000-0000-00002E090000}"/>
    <cellStyle name="_03.구조물토공" xfId="2353" xr:uid="{00000000-0005-0000-0000-00002F090000}"/>
    <cellStyle name="_03.구조물토공_01.부대공(동판교3단계(본이설))" xfId="2354" xr:uid="{00000000-0005-0000-0000-000030090000}"/>
    <cellStyle name="_03.구조물토공_02.구조물및추진,도달기지토공(D구간)" xfId="2355" xr:uid="{00000000-0005-0000-0000-000031090000}"/>
    <cellStyle name="_03.송수B-LINE 구조물토공" xfId="2356" xr:uid="{00000000-0005-0000-0000-000032090000}"/>
    <cellStyle name="_03.송수B-LINE 구조물토공_02.구조물및추진,도달기지토공(D구간)" xfId="2357" xr:uid="{00000000-0005-0000-0000-000033090000}"/>
    <cellStyle name="_03.송수B-LINE 구조물토공_행정배수지 라인(D500,수정)" xfId="2358" xr:uid="{00000000-0005-0000-0000-000034090000}"/>
    <cellStyle name="_03.송수B-LINE 구조물토공_행정배수지 라인(D500,수정)_02.구조물및추진,도달기지토공(D구간)" xfId="2359" xr:uid="{00000000-0005-0000-0000-000035090000}"/>
    <cellStyle name="_03.송수B-LINE 구조물토공_행정배수지 라인(D500,수정)_Book2" xfId="2360" xr:uid="{00000000-0005-0000-0000-000036090000}"/>
    <cellStyle name="_03.송수B-LINE 구조물토공_행정배수지 라인(D500,수정)_Book2_02.구조물및추진,도달기지토공(D구간)" xfId="2361" xr:uid="{00000000-0005-0000-0000-000037090000}"/>
    <cellStyle name="_03.신월 오수 구조물공" xfId="2362" xr:uid="{00000000-0005-0000-0000-000038090000}"/>
    <cellStyle name="_03.여도오수 구조물공" xfId="2363" xr:uid="{00000000-0005-0000-0000-000039090000}"/>
    <cellStyle name="_03.여천오수 구조물공" xfId="2364" xr:uid="{00000000-0005-0000-0000-00003A090000}"/>
    <cellStyle name="_03.여천우수 구조물공" xfId="2365" xr:uid="{00000000-0005-0000-0000-00003B090000}"/>
    <cellStyle name="_03.차집 구조물공" xfId="2366" xr:uid="{00000000-0005-0000-0000-00003C090000}"/>
    <cellStyle name="_03.화장오수 구조물공" xfId="2367" xr:uid="{00000000-0005-0000-0000-00003D090000}"/>
    <cellStyle name="_04.A-1 LINE 구조물토공" xfId="2368" xr:uid="{00000000-0005-0000-0000-00003E090000}"/>
    <cellStyle name="_04.A-1 LINE 구조물토공_02.구조물및추진,도달기지토공(D구간)" xfId="2369" xr:uid="{00000000-0005-0000-0000-00003F090000}"/>
    <cellStyle name="_04.A-1 LINE 구조물토공_행정배수지 라인(D500,수정)" xfId="2370" xr:uid="{00000000-0005-0000-0000-000040090000}"/>
    <cellStyle name="_04.A-1 LINE 구조물토공_행정배수지 라인(D500,수정)_02.구조물및추진,도달기지토공(D구간)" xfId="2371" xr:uid="{00000000-0005-0000-0000-000041090000}"/>
    <cellStyle name="_04.A-1 LINE 구조물토공_행정배수지 라인(D500,수정)_Book2" xfId="2372" xr:uid="{00000000-0005-0000-0000-000042090000}"/>
    <cellStyle name="_04.A-1 LINE 구조물토공_행정배수지 라인(D500,수정)_Book2_02.구조물및추진,도달기지토공(D구간)" xfId="2373" xr:uid="{00000000-0005-0000-0000-000043090000}"/>
    <cellStyle name="_04.A-LINE 구조물토공(수정4-26)" xfId="2374" xr:uid="{00000000-0005-0000-0000-000044090000}"/>
    <cellStyle name="_04.A-LINE 구조물토공(수정4-26)_02.구조물및추진,도달기지토공(D구간)" xfId="2375" xr:uid="{00000000-0005-0000-0000-000045090000}"/>
    <cellStyle name="_04.기본 및 실시설계" xfId="2376" xr:uid="{00000000-0005-0000-0000-000046090000}"/>
    <cellStyle name="_04.대야 포장공-신설" xfId="2377" xr:uid="{00000000-0005-0000-0000-000047090000}"/>
    <cellStyle name="_04.도수 C-LINE 구조물토공" xfId="2378" xr:uid="{00000000-0005-0000-0000-000048090000}"/>
    <cellStyle name="_04.도수 C-LINE 구조물토공_000-1.주요자재 A-LINE" xfId="2379" xr:uid="{00000000-0005-0000-0000-000049090000}"/>
    <cellStyle name="_04.도수 C-LINE 구조물토공_000-1.주요자재 B-LINE" xfId="2380" xr:uid="{00000000-0005-0000-0000-00004A090000}"/>
    <cellStyle name="_04.도수 C-LINE 구조물토공_000-1.주요자재 C-LINE" xfId="2381" xr:uid="{00000000-0005-0000-0000-00004B090000}"/>
    <cellStyle name="_04.도수 C-LINE 구조물토공_02.구조물및추진,도달기지토공(D구간)" xfId="2382" xr:uid="{00000000-0005-0000-0000-00004C090000}"/>
    <cellStyle name="_04.도수 C-LINE 구조물토공_행정배수지 라인(D500,수정)" xfId="2383" xr:uid="{00000000-0005-0000-0000-00004D090000}"/>
    <cellStyle name="_04.도수 C-LINE 구조물토공_행정배수지 라인(D500,수정)_02.구조물및추진,도달기지토공(D구간)" xfId="2384" xr:uid="{00000000-0005-0000-0000-00004E090000}"/>
    <cellStyle name="_04.도수 C-LINE 구조물토공_행정배수지 라인(D500,수정)_Book2" xfId="2385" xr:uid="{00000000-0005-0000-0000-00004F090000}"/>
    <cellStyle name="_04.도수 C-LINE 구조물토공_행정배수지 라인(D500,수정)_Book2_02.구조물및추진,도달기지토공(D구간)" xfId="2386" xr:uid="{00000000-0005-0000-0000-000050090000}"/>
    <cellStyle name="_04.송수 F-LINE 구조물토공" xfId="2387" xr:uid="{00000000-0005-0000-0000-000051090000}"/>
    <cellStyle name="_04.송수 F-LINE 구조물토공_000-1.주요자재 A-LINE" xfId="2388" xr:uid="{00000000-0005-0000-0000-000052090000}"/>
    <cellStyle name="_04.송수 F-LINE 구조물토공_000-1.주요자재 B-LINE" xfId="2389" xr:uid="{00000000-0005-0000-0000-000053090000}"/>
    <cellStyle name="_04.송수 F-LINE 구조물토공_000-1.주요자재 C-LINE" xfId="2390" xr:uid="{00000000-0005-0000-0000-000054090000}"/>
    <cellStyle name="_04.송수 F-LINE 구조물토공_02.구조물및추진,도달기지토공(D구간)" xfId="2391" xr:uid="{00000000-0005-0000-0000-000055090000}"/>
    <cellStyle name="_04.송수 F-LINE 구조물토공_행정배수지 라인(D500,수정)" xfId="2392" xr:uid="{00000000-0005-0000-0000-000056090000}"/>
    <cellStyle name="_04.송수 F-LINE 구조물토공_행정배수지 라인(D500,수정)_02.구조물및추진,도달기지토공(D구간)" xfId="2393" xr:uid="{00000000-0005-0000-0000-000057090000}"/>
    <cellStyle name="_04.송수 F-LINE 구조물토공_행정배수지 라인(D500,수정)_Book2" xfId="2394" xr:uid="{00000000-0005-0000-0000-000058090000}"/>
    <cellStyle name="_04.송수 F-LINE 구조물토공_행정배수지 라인(D500,수정)_Book2_02.구조물및추진,도달기지토공(D구간)" xfId="2395" xr:uid="{00000000-0005-0000-0000-000059090000}"/>
    <cellStyle name="_04.송수A-LINE 구조물토공" xfId="2396" xr:uid="{00000000-0005-0000-0000-00005A090000}"/>
    <cellStyle name="_04.송수A-LINE 구조물토공_000-1.주요자재 A-LINE" xfId="2397" xr:uid="{00000000-0005-0000-0000-00005B090000}"/>
    <cellStyle name="_04.송수A-LINE 구조물토공_000-1.주요자재 B-LINE" xfId="2398" xr:uid="{00000000-0005-0000-0000-00005C090000}"/>
    <cellStyle name="_04.송수A-LINE 구조물토공_000-1.주요자재 C-LINE" xfId="2399" xr:uid="{00000000-0005-0000-0000-00005D090000}"/>
    <cellStyle name="_04.송수A-LINE 구조물토공_02.구조물및추진,도달기지토공(D구간)" xfId="2400" xr:uid="{00000000-0005-0000-0000-00005E090000}"/>
    <cellStyle name="_04.송수A-LINE 구조물토공_행정배수지 라인(D500,수정)" xfId="2401" xr:uid="{00000000-0005-0000-0000-00005F090000}"/>
    <cellStyle name="_04.송수A-LINE 구조물토공_행정배수지 라인(D500,수정)_02.구조물및추진,도달기지토공(D구간)" xfId="2402" xr:uid="{00000000-0005-0000-0000-000060090000}"/>
    <cellStyle name="_04.송수A-LINE 구조물토공_행정배수지 라인(D500,수정)_Book2" xfId="2403" xr:uid="{00000000-0005-0000-0000-000061090000}"/>
    <cellStyle name="_04.송수A-LINE 구조물토공_행정배수지 라인(D500,수정)_Book2_02.구조물및추진,도달기지토공(D구간)" xfId="2404" xr:uid="{00000000-0005-0000-0000-000062090000}"/>
    <cellStyle name="_04.송수B-LINE 구조물토공" xfId="2405" xr:uid="{00000000-0005-0000-0000-000063090000}"/>
    <cellStyle name="_04.송수B-LINE 구조물토공_000-1.주요자재 A-LINE" xfId="2406" xr:uid="{00000000-0005-0000-0000-000064090000}"/>
    <cellStyle name="_04.송수B-LINE 구조물토공_000-1.주요자재 B-LINE" xfId="2407" xr:uid="{00000000-0005-0000-0000-000065090000}"/>
    <cellStyle name="_04.송수B-LINE 구조물토공_000-1.주요자재 C-LINE" xfId="2408" xr:uid="{00000000-0005-0000-0000-000066090000}"/>
    <cellStyle name="_04.송수B-LINE 구조물토공_02.구조물및추진,도달기지토공(D구간)" xfId="2409" xr:uid="{00000000-0005-0000-0000-000067090000}"/>
    <cellStyle name="_04.송수B-LINE 구조물토공_행정배수지 라인(D500,수정)" xfId="2410" xr:uid="{00000000-0005-0000-0000-000068090000}"/>
    <cellStyle name="_04.송수B-LINE 구조물토공_행정배수지 라인(D500,수정)_02.구조물및추진,도달기지토공(D구간)" xfId="2411" xr:uid="{00000000-0005-0000-0000-000069090000}"/>
    <cellStyle name="_04.송수B-LINE 구조물토공_행정배수지 라인(D500,수정)_Book2" xfId="2412" xr:uid="{00000000-0005-0000-0000-00006A090000}"/>
    <cellStyle name="_04.송수B-LINE 구조물토공_행정배수지 라인(D500,수정)_Book2_02.구조물및추진,도달기지토공(D구간)" xfId="2413" xr:uid="{00000000-0005-0000-0000-00006B090000}"/>
    <cellStyle name="_04.송수C-LINE 구조물토공" xfId="2414" xr:uid="{00000000-0005-0000-0000-00006C090000}"/>
    <cellStyle name="_04.송수E-LINE 구조물토공" xfId="2415" xr:uid="{00000000-0005-0000-0000-00006D090000}"/>
    <cellStyle name="_04.송수E-LINE 구조물토공_000-1.주요자재 A-LINE" xfId="2416" xr:uid="{00000000-0005-0000-0000-00006E090000}"/>
    <cellStyle name="_04.송수E-LINE 구조물토공_000-1.주요자재 B-LINE" xfId="2417" xr:uid="{00000000-0005-0000-0000-00006F090000}"/>
    <cellStyle name="_04.송수E-LINE 구조물토공_000-1.주요자재 C-LINE" xfId="2418" xr:uid="{00000000-0005-0000-0000-000070090000}"/>
    <cellStyle name="_04.송수E-LINE 구조물토공_02.구조물및추진,도달기지토공(D구간)" xfId="2419" xr:uid="{00000000-0005-0000-0000-000071090000}"/>
    <cellStyle name="_04.송수E-LINE 구조물토공_행정배수지 라인(D500,수정)" xfId="2420" xr:uid="{00000000-0005-0000-0000-000072090000}"/>
    <cellStyle name="_04.송수E-LINE 구조물토공_행정배수지 라인(D500,수정)_02.구조물및추진,도달기지토공(D구간)" xfId="2421" xr:uid="{00000000-0005-0000-0000-000073090000}"/>
    <cellStyle name="_04.송수E-LINE 구조물토공_행정배수지 라인(D500,수정)_Book2" xfId="2422" xr:uid="{00000000-0005-0000-0000-000074090000}"/>
    <cellStyle name="_04.송수E-LINE 구조물토공_행정배수지 라인(D500,수정)_Book2_02.구조물및추진,도달기지토공(D구간)" xfId="2423" xr:uid="{00000000-0005-0000-0000-000075090000}"/>
    <cellStyle name="_04.연초도수구조물토공" xfId="2424" xr:uid="{00000000-0005-0000-0000-000076090000}"/>
    <cellStyle name="_04.차룡계통구조물토공(수정4-13)" xfId="2425" xr:uid="{00000000-0005-0000-0000-000077090000}"/>
    <cellStyle name="_04.창원1공구구조물토공(수정4-13)" xfId="2426" xr:uid="{00000000-0005-0000-0000-000078090000}"/>
    <cellStyle name="_04U(7994)" xfId="2427" xr:uid="{00000000-0005-0000-0000-000079090000}"/>
    <cellStyle name="_04U(7994)_02측구공" xfId="2428" xr:uid="{00000000-0005-0000-0000-00007A090000}"/>
    <cellStyle name="_04U(7994)_U-12" xfId="2429" xr:uid="{00000000-0005-0000-0000-00007B090000}"/>
    <cellStyle name="_04U(7994)_U-12_02측구공" xfId="2430" xr:uid="{00000000-0005-0000-0000-00007C090000}"/>
    <cellStyle name="_04U(7994)_U-12_수로BOX  (version 3)" xfId="2431" xr:uid="{00000000-0005-0000-0000-00007D090000}"/>
    <cellStyle name="_04U(7994)_U-12_통로BOX " xfId="2432" xr:uid="{00000000-0005-0000-0000-00007E090000}"/>
    <cellStyle name="_04U(7994)_U-13" xfId="2433" xr:uid="{00000000-0005-0000-0000-00007F090000}"/>
    <cellStyle name="_04U(7994)_U-13_02측구공" xfId="2434" xr:uid="{00000000-0005-0000-0000-000080090000}"/>
    <cellStyle name="_04U(7994)_U-13_수로BOX  (version 3)" xfId="2435" xr:uid="{00000000-0005-0000-0000-000081090000}"/>
    <cellStyle name="_04U(7994)_U-13_통로BOX " xfId="2436" xr:uid="{00000000-0005-0000-0000-000082090000}"/>
    <cellStyle name="_04U(7994)_U-14" xfId="2437" xr:uid="{00000000-0005-0000-0000-000083090000}"/>
    <cellStyle name="_04U(7994)_U-14_02측구공" xfId="2438" xr:uid="{00000000-0005-0000-0000-000084090000}"/>
    <cellStyle name="_04U(7994)_U-14_수로BOX  (version 3)" xfId="2439" xr:uid="{00000000-0005-0000-0000-000085090000}"/>
    <cellStyle name="_04U(7994)_U-14_통로BOX " xfId="2440" xr:uid="{00000000-0005-0000-0000-000086090000}"/>
    <cellStyle name="_04U(7994)_U-14-1" xfId="2441" xr:uid="{00000000-0005-0000-0000-000087090000}"/>
    <cellStyle name="_04U(7994)_U-14-1_02측구공" xfId="2442" xr:uid="{00000000-0005-0000-0000-000088090000}"/>
    <cellStyle name="_04U(7994)_U-14-1_수로BOX  (version 3)" xfId="2443" xr:uid="{00000000-0005-0000-0000-000089090000}"/>
    <cellStyle name="_04U(7994)_U-14-1_통로BOX " xfId="2444" xr:uid="{00000000-0005-0000-0000-00008A090000}"/>
    <cellStyle name="_04U(7994)_수로BOX  (version 3)" xfId="2445" xr:uid="{00000000-0005-0000-0000-00008B090000}"/>
    <cellStyle name="_04U(7994)_통로BOX " xfId="2446" xr:uid="{00000000-0005-0000-0000-00008C090000}"/>
    <cellStyle name="_05.송수B-LINE접합부토공" xfId="2447" xr:uid="{00000000-0005-0000-0000-00008D090000}"/>
    <cellStyle name="_05.접합부토공" xfId="2448" xr:uid="{00000000-0005-0000-0000-00008E090000}"/>
    <cellStyle name="_05U(5823)" xfId="2449" xr:uid="{00000000-0005-0000-0000-00008F090000}"/>
    <cellStyle name="_05U(5823)_02측구공" xfId="2450" xr:uid="{00000000-0005-0000-0000-000090090000}"/>
    <cellStyle name="_05U(5823)_수로BOX  (version 3)" xfId="2451" xr:uid="{00000000-0005-0000-0000-000091090000}"/>
    <cellStyle name="_05U(5823)_통로BOX " xfId="2452" xr:uid="{00000000-0005-0000-0000-000092090000}"/>
    <cellStyle name="_060321-장평면용산면상수도수수시설실시" xfId="2453" xr:uid="{00000000-0005-0000-0000-000093090000}"/>
    <cellStyle name="_060614_포천시(총괄설계안)ver4.0" xfId="2454" xr:uid="{00000000-0005-0000-0000-000094090000}"/>
    <cellStyle name="_06-부대공" xfId="2455" xr:uid="{00000000-0005-0000-0000-000095090000}"/>
    <cellStyle name="_08낙석방지울타리" xfId="2456" xr:uid="{00000000-0005-0000-0000-000096090000}"/>
    <cellStyle name="_09-3 토공 평균H 조서" xfId="2457" xr:uid="{00000000-0005-0000-0000-000097090000}"/>
    <cellStyle name="_09-3 토공 평균H 조서_01-02.맨홀토공(OPEN-0.3)D-LINE" xfId="2458" xr:uid="{00000000-0005-0000-0000-000098090000}"/>
    <cellStyle name="_09-3 토공 평균H 조서_01-02.맨홀토공(OPEN-0.3)D-LINE_01-02.맨홀토공(OPEN-0.3)C-LINE" xfId="2459" xr:uid="{00000000-0005-0000-0000-000099090000}"/>
    <cellStyle name="_09-3 토공 평균H 조서_01-02.맨홀토공(OPEN-0.3)D-LINE_01-02.맨홀토공(OPEN-0.3)C-LINE_02.구조물및추진,도달기지토공(D구간)" xfId="2460" xr:uid="{00000000-0005-0000-0000-00009A090000}"/>
    <cellStyle name="_09-3 토공 평균H 조서_01-02.맨홀토공(OPEN-0.3)D-LINE_01-02.맨홀토공(OPEN-0.3)D-LINE" xfId="2461" xr:uid="{00000000-0005-0000-0000-00009B090000}"/>
    <cellStyle name="_09-3 토공 평균H 조서_01-02.맨홀토공(OPEN-0.3)D-LINE_01-02.맨홀토공(OPEN-0.3)D-LINE_02.구조물및추진,도달기지토공(D구간)" xfId="2462" xr:uid="{00000000-0005-0000-0000-00009C090000}"/>
    <cellStyle name="_09-3 토공 평균H 조서_01-02.맨홀토공(OPEN-0.3)D-LINE_02.구조물및추진,도달기지토공(D구간)" xfId="2463" xr:uid="{00000000-0005-0000-0000-00009D090000}"/>
    <cellStyle name="_09-3 토공 평균H 조서_01-3.옥구오수신설  맨홀토공(OPEN-0.3)" xfId="2464" xr:uid="{00000000-0005-0000-0000-00009E090000}"/>
    <cellStyle name="_09-3 토공 평균H 조서_01-3.옥구오수신설  맨홀토공(OPEN-0.3)_01-02.맨홀토공(OPEN-0.3)C-LINE" xfId="2465" xr:uid="{00000000-0005-0000-0000-00009F090000}"/>
    <cellStyle name="_09-3 토공 평균H 조서_01-3.옥구오수신설  맨홀토공(OPEN-0.3)_01-02.맨홀토공(OPEN-0.3)C-LINE_02.구조물및추진,도달기지토공(D구간)" xfId="2466" xr:uid="{00000000-0005-0000-0000-0000A0090000}"/>
    <cellStyle name="_09-3 토공 평균H 조서_01-3.옥구오수신설  맨홀토공(OPEN-0.3)_01-02.맨홀토공(OPEN-0.3)D-LINE" xfId="2467" xr:uid="{00000000-0005-0000-0000-0000A1090000}"/>
    <cellStyle name="_09-3 토공 평균H 조서_01-3.옥구오수신설  맨홀토공(OPEN-0.3)_01-02.맨홀토공(OPEN-0.3)D-LINE_02.구조물및추진,도달기지토공(D구간)" xfId="2468" xr:uid="{00000000-0005-0000-0000-0000A2090000}"/>
    <cellStyle name="_09-3 토공 평균H 조서_01-3.옥구오수신설  맨홀토공(OPEN-0.3)_02.구조물및추진,도달기지토공(D구간)" xfId="2469" xr:uid="{00000000-0005-0000-0000-0000A3090000}"/>
    <cellStyle name="_09-3 토공 평균H 조서_01-3.옥서오수신설  맨홀토공(OPEN-0.3)" xfId="2470" xr:uid="{00000000-0005-0000-0000-0000A4090000}"/>
    <cellStyle name="_09-3 토공 평균H 조서_01-3.옥서오수신설  맨홀토공(OPEN-0.3)_01-02.맨홀토공(OPEN-0.3)C-LINE" xfId="2471" xr:uid="{00000000-0005-0000-0000-0000A5090000}"/>
    <cellStyle name="_09-3 토공 평균H 조서_01-3.옥서오수신설  맨홀토공(OPEN-0.3)_01-02.맨홀토공(OPEN-0.3)C-LINE_02.구조물및추진,도달기지토공(D구간)" xfId="2472" xr:uid="{00000000-0005-0000-0000-0000A6090000}"/>
    <cellStyle name="_09-3 토공 평균H 조서_01-3.옥서오수신설  맨홀토공(OPEN-0.3)_01-02.맨홀토공(OPEN-0.3)D-LINE" xfId="2473" xr:uid="{00000000-0005-0000-0000-0000A7090000}"/>
    <cellStyle name="_09-3 토공 평균H 조서_01-3.옥서오수신설  맨홀토공(OPEN-0.3)_01-02.맨홀토공(OPEN-0.3)D-LINE_02.구조물및추진,도달기지토공(D구간)" xfId="2474" xr:uid="{00000000-0005-0000-0000-0000A8090000}"/>
    <cellStyle name="_09-3 토공 평균H 조서_01-3.옥서오수신설  맨홀토공(OPEN-0.3)_02.구조물및추진,도달기지토공(D구간)" xfId="2475" xr:uid="{00000000-0005-0000-0000-0000A9090000}"/>
    <cellStyle name="_09-3 토공 평균H 조서_02.구조물및추진,도달기지토공(D구간)" xfId="2476" xr:uid="{00000000-0005-0000-0000-0000AA090000}"/>
    <cellStyle name="_09월소장단회의자료1" xfId="2477" xr:uid="{00000000-0005-0000-0000-0000AB090000}"/>
    <cellStyle name="_09월소장단회의자료1_B-1,B-1-1노선변경실정보고" xfId="2478" xr:uid="{00000000-0005-0000-0000-0000AC090000}"/>
    <cellStyle name="_09월소장단회의자료1_B-1,B-1-1노선변경실정보고_발주내역서(제주도 하수처리장)1" xfId="2479" xr:uid="{00000000-0005-0000-0000-0000AD090000}"/>
    <cellStyle name="_09월소장단회의자료1_B-1,B-1-1노선변경실정보고_번암,산서하수처리장(처리장+관로+마을하수-1)" xfId="2480" xr:uid="{00000000-0005-0000-0000-0000AE090000}"/>
    <cellStyle name="_09월소장단회의자료1_B-1,B-1-1노선변경실정보고_조천배수지 확장사업 내역서" xfId="2481" xr:uid="{00000000-0005-0000-0000-0000AF090000}"/>
    <cellStyle name="_09월소장단회의자료1_B-1,B-1-1노선변경실정보고_진안지방상수도개발사업2-19(마을배수관로미포함)" xfId="2482" xr:uid="{00000000-0005-0000-0000-0000B0090000}"/>
    <cellStyle name="_09월소장단회의자료1_B-1,B-1-1노선변경실정보고_진안지방상수도개발사업2-19(마을배수관로미포함)_고수,공음,신림마을하수도" xfId="2483" xr:uid="{00000000-0005-0000-0000-0000B1090000}"/>
    <cellStyle name="_09월소장단회의자료1_B-1,B-1-1노선변경실정보고_진안지방상수도개발사업2-19(마을배수관로미포함)_고수,공음,신림마을하수도_발주내역서(제주도 하수처리장)1" xfId="2484" xr:uid="{00000000-0005-0000-0000-0000B2090000}"/>
    <cellStyle name="_09월소장단회의자료1_B-1,B-1-1노선변경실정보고_진안지방상수도개발사업2-19(마을배수관로미포함)_고수,공음,신림마을하수도_조천배수지 확장사업 내역서" xfId="2485" xr:uid="{00000000-0005-0000-0000-0000B3090000}"/>
    <cellStyle name="_09월소장단회의자료1_B-1,B-1-1노선변경실정보고_진안지방상수도개발사업2-19(마을배수관로미포함)_발주내역서(제주도 하수처리장)1" xfId="2486" xr:uid="{00000000-0005-0000-0000-0000B4090000}"/>
    <cellStyle name="_09월소장단회의자료1_B-1,B-1-1노선변경실정보고_진안지방상수도개발사업2-19(마을배수관로미포함)_번암,산서하수처리장(처리장+관로+마을하수-1)" xfId="2487" xr:uid="{00000000-0005-0000-0000-0000B5090000}"/>
    <cellStyle name="_09월소장단회의자료1_B-1,B-1-1노선변경실정보고_진안지방상수도개발사업2-19(마을배수관로미포함)_조천배수지 확장사업 내역서" xfId="2488" xr:uid="{00000000-0005-0000-0000-0000B6090000}"/>
    <cellStyle name="_09월소장단회의자료1_발주내역서(제주도 하수처리장)1" xfId="2489" xr:uid="{00000000-0005-0000-0000-0000B7090000}"/>
    <cellStyle name="_09월소장단회의자료1_번암,산서하수처리장(처리장+관로+마을하수-1)" xfId="2490" xr:uid="{00000000-0005-0000-0000-0000B8090000}"/>
    <cellStyle name="_09월소장단회의자료1_조천배수지 확장사업 내역서" xfId="2491" xr:uid="{00000000-0005-0000-0000-0000B9090000}"/>
    <cellStyle name="_09월소장단회의자료1_진안지방상수도개발사업2-19(마을배수관로미포함)" xfId="2492" xr:uid="{00000000-0005-0000-0000-0000BA090000}"/>
    <cellStyle name="_09월소장단회의자료1_진안지방상수도개발사업2-19(마을배수관로미포함)_고수,공음,신림마을하수도" xfId="2493" xr:uid="{00000000-0005-0000-0000-0000BB090000}"/>
    <cellStyle name="_09월소장단회의자료1_진안지방상수도개발사업2-19(마을배수관로미포함)_고수,공음,신림마을하수도_발주내역서(제주도 하수처리장)1" xfId="2494" xr:uid="{00000000-0005-0000-0000-0000BC090000}"/>
    <cellStyle name="_09월소장단회의자료1_진안지방상수도개발사업2-19(마을배수관로미포함)_고수,공음,신림마을하수도_조천배수지 확장사업 내역서" xfId="2495" xr:uid="{00000000-0005-0000-0000-0000BD090000}"/>
    <cellStyle name="_09월소장단회의자료1_진안지방상수도개발사업2-19(마을배수관로미포함)_발주내역서(제주도 하수처리장)1" xfId="2496" xr:uid="{00000000-0005-0000-0000-0000BE090000}"/>
    <cellStyle name="_09월소장단회의자료1_진안지방상수도개발사업2-19(마을배수관로미포함)_번암,산서하수처리장(처리장+관로+마을하수-1)" xfId="2497" xr:uid="{00000000-0005-0000-0000-0000BF090000}"/>
    <cellStyle name="_09월소장단회의자료1_진안지방상수도개발사업2-19(마을배수관로미포함)_조천배수지 확장사업 내역서" xfId="2498" xr:uid="{00000000-0005-0000-0000-0000C0090000}"/>
    <cellStyle name="_09월소장단회의자료1_토공계획" xfId="2499" xr:uid="{00000000-0005-0000-0000-0000C1090000}"/>
    <cellStyle name="_09월소장단회의자료1_토공계획_B-1,B-1-1노선변경실정보고" xfId="2500" xr:uid="{00000000-0005-0000-0000-0000C2090000}"/>
    <cellStyle name="_09월소장단회의자료1_토공계획_B-1,B-1-1노선변경실정보고_발주내역서(제주도 하수처리장)1" xfId="2501" xr:uid="{00000000-0005-0000-0000-0000C3090000}"/>
    <cellStyle name="_09월소장단회의자료1_토공계획_B-1,B-1-1노선변경실정보고_번암,산서하수처리장(처리장+관로+마을하수-1)" xfId="2502" xr:uid="{00000000-0005-0000-0000-0000C4090000}"/>
    <cellStyle name="_09월소장단회의자료1_토공계획_B-1,B-1-1노선변경실정보고_조천배수지 확장사업 내역서" xfId="2503" xr:uid="{00000000-0005-0000-0000-0000C5090000}"/>
    <cellStyle name="_09월소장단회의자료1_토공계획_B-1,B-1-1노선변경실정보고_진안지방상수도개발사업2-19(마을배수관로미포함)" xfId="2504" xr:uid="{00000000-0005-0000-0000-0000C6090000}"/>
    <cellStyle name="_09월소장단회의자료1_토공계획_B-1,B-1-1노선변경실정보고_진안지방상수도개발사업2-19(마을배수관로미포함)_고수,공음,신림마을하수도" xfId="2505" xr:uid="{00000000-0005-0000-0000-0000C7090000}"/>
    <cellStyle name="_09월소장단회의자료1_토공계획_B-1,B-1-1노선변경실정보고_진안지방상수도개발사업2-19(마을배수관로미포함)_고수,공음,신림마을하수도_발주내역서(제주도 하수처리장)1" xfId="2506" xr:uid="{00000000-0005-0000-0000-0000C8090000}"/>
    <cellStyle name="_09월소장단회의자료1_토공계획_B-1,B-1-1노선변경실정보고_진안지방상수도개발사업2-19(마을배수관로미포함)_고수,공음,신림마을하수도_조천배수지 확장사업 내역서" xfId="2507" xr:uid="{00000000-0005-0000-0000-0000C9090000}"/>
    <cellStyle name="_09월소장단회의자료1_토공계획_B-1,B-1-1노선변경실정보고_진안지방상수도개발사업2-19(마을배수관로미포함)_발주내역서(제주도 하수처리장)1" xfId="2508" xr:uid="{00000000-0005-0000-0000-0000CA090000}"/>
    <cellStyle name="_09월소장단회의자료1_토공계획_B-1,B-1-1노선변경실정보고_진안지방상수도개발사업2-19(마을배수관로미포함)_번암,산서하수처리장(처리장+관로+마을하수-1)" xfId="2509" xr:uid="{00000000-0005-0000-0000-0000CB090000}"/>
    <cellStyle name="_09월소장단회의자료1_토공계획_B-1,B-1-1노선변경실정보고_진안지방상수도개발사업2-19(마을배수관로미포함)_조천배수지 확장사업 내역서" xfId="2510" xr:uid="{00000000-0005-0000-0000-0000CC090000}"/>
    <cellStyle name="_09월소장단회의자료1_토공계획_구조물공사시공계획서" xfId="2511" xr:uid="{00000000-0005-0000-0000-0000CD090000}"/>
    <cellStyle name="_09월소장단회의자료1_토공계획_구조물공사시공계획서_B-1,B-1-1노선변경실정보고" xfId="2512" xr:uid="{00000000-0005-0000-0000-0000CE090000}"/>
    <cellStyle name="_09월소장단회의자료1_토공계획_구조물공사시공계획서_B-1,B-1-1노선변경실정보고_발주내역서(제주도 하수처리장)1" xfId="2513" xr:uid="{00000000-0005-0000-0000-0000CF090000}"/>
    <cellStyle name="_09월소장단회의자료1_토공계획_구조물공사시공계획서_B-1,B-1-1노선변경실정보고_번암,산서하수처리장(처리장+관로+마을하수-1)" xfId="2514" xr:uid="{00000000-0005-0000-0000-0000D0090000}"/>
    <cellStyle name="_09월소장단회의자료1_토공계획_구조물공사시공계획서_B-1,B-1-1노선변경실정보고_조천배수지 확장사업 내역서" xfId="2515" xr:uid="{00000000-0005-0000-0000-0000D1090000}"/>
    <cellStyle name="_09월소장단회의자료1_토공계획_구조물공사시공계획서_B-1,B-1-1노선변경실정보고_진안지방상수도개발사업2-19(마을배수관로미포함)" xfId="2516" xr:uid="{00000000-0005-0000-0000-0000D2090000}"/>
    <cellStyle name="_09월소장단회의자료1_토공계획_구조물공사시공계획서_B-1,B-1-1노선변경실정보고_진안지방상수도개발사업2-19(마을배수관로미포함)_고수,공음,신림마을하수도" xfId="2517" xr:uid="{00000000-0005-0000-0000-0000D3090000}"/>
    <cellStyle name="_09월소장단회의자료1_토공계획_구조물공사시공계획서_B-1,B-1-1노선변경실정보고_진안지방상수도개발사업2-19(마을배수관로미포함)_고수,공음,신림마을하수도_발주내역서(제주도 하수처리장)1" xfId="2518" xr:uid="{00000000-0005-0000-0000-0000D4090000}"/>
    <cellStyle name="_09월소장단회의자료1_토공계획_구조물공사시공계획서_B-1,B-1-1노선변경실정보고_진안지방상수도개발사업2-19(마을배수관로미포함)_고수,공음,신림마을하수도_조천배수지 확장사업 내역서" xfId="2519" xr:uid="{00000000-0005-0000-0000-0000D5090000}"/>
    <cellStyle name="_09월소장단회의자료1_토공계획_구조물공사시공계획서_B-1,B-1-1노선변경실정보고_진안지방상수도개발사업2-19(마을배수관로미포함)_발주내역서(제주도 하수처리장)1" xfId="2520" xr:uid="{00000000-0005-0000-0000-0000D6090000}"/>
    <cellStyle name="_09월소장단회의자료1_토공계획_구조물공사시공계획서_B-1,B-1-1노선변경실정보고_진안지방상수도개발사업2-19(마을배수관로미포함)_번암,산서하수처리장(처리장+관로+마을하수-1)" xfId="2521" xr:uid="{00000000-0005-0000-0000-0000D7090000}"/>
    <cellStyle name="_09월소장단회의자료1_토공계획_구조물공사시공계획서_B-1,B-1-1노선변경실정보고_진안지방상수도개발사업2-19(마을배수관로미포함)_조천배수지 확장사업 내역서" xfId="2522" xr:uid="{00000000-0005-0000-0000-0000D8090000}"/>
    <cellStyle name="_09월소장단회의자료1_토공계획_구조물공사시공계획서_발주내역서(제주도 하수처리장)1" xfId="2523" xr:uid="{00000000-0005-0000-0000-0000D9090000}"/>
    <cellStyle name="_09월소장단회의자료1_토공계획_구조물공사시공계획서_번암,산서하수처리장(처리장+관로+마을하수-1)" xfId="2524" xr:uid="{00000000-0005-0000-0000-0000DA090000}"/>
    <cellStyle name="_09월소장단회의자료1_토공계획_구조물공사시공계획서_조천배수지 확장사업 내역서" xfId="2525" xr:uid="{00000000-0005-0000-0000-0000DB090000}"/>
    <cellStyle name="_09월소장단회의자료1_토공계획_구조물공사시공계획서_진안지방상수도개발사업2-19(마을배수관로미포함)" xfId="2526" xr:uid="{00000000-0005-0000-0000-0000DC090000}"/>
    <cellStyle name="_09월소장단회의자료1_토공계획_구조물공사시공계획서_진안지방상수도개발사업2-19(마을배수관로미포함)_고수,공음,신림마을하수도" xfId="2527" xr:uid="{00000000-0005-0000-0000-0000DD090000}"/>
    <cellStyle name="_09월소장단회의자료1_토공계획_구조물공사시공계획서_진안지방상수도개발사업2-19(마을배수관로미포함)_고수,공음,신림마을하수도_발주내역서(제주도 하수처리장)1" xfId="2528" xr:uid="{00000000-0005-0000-0000-0000DE090000}"/>
    <cellStyle name="_09월소장단회의자료1_토공계획_구조물공사시공계획서_진안지방상수도개발사업2-19(마을배수관로미포함)_고수,공음,신림마을하수도_조천배수지 확장사업 내역서" xfId="2529" xr:uid="{00000000-0005-0000-0000-0000DF090000}"/>
    <cellStyle name="_09월소장단회의자료1_토공계획_구조물공사시공계획서_진안지방상수도개발사업2-19(마을배수관로미포함)_발주내역서(제주도 하수처리장)1" xfId="2530" xr:uid="{00000000-0005-0000-0000-0000E0090000}"/>
    <cellStyle name="_09월소장단회의자료1_토공계획_구조물공사시공계획서_진안지방상수도개발사업2-19(마을배수관로미포함)_번암,산서하수처리장(처리장+관로+마을하수-1)" xfId="2531" xr:uid="{00000000-0005-0000-0000-0000E1090000}"/>
    <cellStyle name="_09월소장단회의자료1_토공계획_구조물공사시공계획서_진안지방상수도개발사업2-19(마을배수관로미포함)_조천배수지 확장사업 내역서" xfId="2532" xr:uid="{00000000-0005-0000-0000-0000E2090000}"/>
    <cellStyle name="_09월소장단회의자료1_토공계획_발주내역서(제주도 하수처리장)1" xfId="2533" xr:uid="{00000000-0005-0000-0000-0000E3090000}"/>
    <cellStyle name="_09월소장단회의자료1_토공계획_번암,산서하수처리장(처리장+관로+마을하수-1)" xfId="2534" xr:uid="{00000000-0005-0000-0000-0000E4090000}"/>
    <cellStyle name="_09월소장단회의자료1_토공계획_조천배수지 확장사업 내역서" xfId="2535" xr:uid="{00000000-0005-0000-0000-0000E5090000}"/>
    <cellStyle name="_09월소장단회의자료1_토공계획_진안지방상수도개발사업2-19(마을배수관로미포함)" xfId="2536" xr:uid="{00000000-0005-0000-0000-0000E6090000}"/>
    <cellStyle name="_09월소장단회의자료1_토공계획_진안지방상수도개발사업2-19(마을배수관로미포함)_고수,공음,신림마을하수도" xfId="2537" xr:uid="{00000000-0005-0000-0000-0000E7090000}"/>
    <cellStyle name="_09월소장단회의자료1_토공계획_진안지방상수도개발사업2-19(마을배수관로미포함)_고수,공음,신림마을하수도_발주내역서(제주도 하수처리장)1" xfId="2538" xr:uid="{00000000-0005-0000-0000-0000E8090000}"/>
    <cellStyle name="_09월소장단회의자료1_토공계획_진안지방상수도개발사업2-19(마을배수관로미포함)_고수,공음,신림마을하수도_조천배수지 확장사업 내역서" xfId="2539" xr:uid="{00000000-0005-0000-0000-0000E9090000}"/>
    <cellStyle name="_09월소장단회의자료1_토공계획_진안지방상수도개발사업2-19(마을배수관로미포함)_발주내역서(제주도 하수처리장)1" xfId="2540" xr:uid="{00000000-0005-0000-0000-0000EA090000}"/>
    <cellStyle name="_09월소장단회의자료1_토공계획_진안지방상수도개발사업2-19(마을배수관로미포함)_번암,산서하수처리장(처리장+관로+마을하수-1)" xfId="2541" xr:uid="{00000000-0005-0000-0000-0000EB090000}"/>
    <cellStyle name="_09월소장단회의자료1_토공계획_진안지방상수도개발사업2-19(마을배수관로미포함)_조천배수지 확장사업 내역서" xfId="2542" xr:uid="{00000000-0005-0000-0000-0000EC090000}"/>
    <cellStyle name="_09월소장단회의자료1_토공계획_토공사시공계획서" xfId="2543" xr:uid="{00000000-0005-0000-0000-0000ED090000}"/>
    <cellStyle name="_09월소장단회의자료1_토공계획_토공사시공계획서(포)" xfId="2544" xr:uid="{00000000-0005-0000-0000-0000EE090000}"/>
    <cellStyle name="_09월소장단회의자료1_토공계획_토공사시공계획서(포)_B-1,B-1-1노선변경실정보고" xfId="2545" xr:uid="{00000000-0005-0000-0000-0000EF090000}"/>
    <cellStyle name="_09월소장단회의자료1_토공계획_토공사시공계획서(포)_B-1,B-1-1노선변경실정보고_발주내역서(제주도 하수처리장)1" xfId="2546" xr:uid="{00000000-0005-0000-0000-0000F0090000}"/>
    <cellStyle name="_09월소장단회의자료1_토공계획_토공사시공계획서(포)_B-1,B-1-1노선변경실정보고_번암,산서하수처리장(처리장+관로+마을하수-1)" xfId="2547" xr:uid="{00000000-0005-0000-0000-0000F1090000}"/>
    <cellStyle name="_09월소장단회의자료1_토공계획_토공사시공계획서(포)_B-1,B-1-1노선변경실정보고_조천배수지 확장사업 내역서" xfId="2548" xr:uid="{00000000-0005-0000-0000-0000F2090000}"/>
    <cellStyle name="_09월소장단회의자료1_토공계획_토공사시공계획서(포)_B-1,B-1-1노선변경실정보고_진안지방상수도개발사업2-19(마을배수관로미포함)" xfId="2549" xr:uid="{00000000-0005-0000-0000-0000F3090000}"/>
    <cellStyle name="_09월소장단회의자료1_토공계획_토공사시공계획서(포)_B-1,B-1-1노선변경실정보고_진안지방상수도개발사업2-19(마을배수관로미포함)_고수,공음,신림마을하수도" xfId="2550" xr:uid="{00000000-0005-0000-0000-0000F4090000}"/>
    <cellStyle name="_09월소장단회의자료1_토공계획_토공사시공계획서(포)_B-1,B-1-1노선변경실정보고_진안지방상수도개발사업2-19(마을배수관로미포함)_고수,공음,신림마을하수도_발주내역서(제주도 하수처리장)1" xfId="2551" xr:uid="{00000000-0005-0000-0000-0000F5090000}"/>
    <cellStyle name="_09월소장단회의자료1_토공계획_토공사시공계획서(포)_B-1,B-1-1노선변경실정보고_진안지방상수도개발사업2-19(마을배수관로미포함)_고수,공음,신림마을하수도_조천배수지 확장사업 내역서" xfId="2552" xr:uid="{00000000-0005-0000-0000-0000F6090000}"/>
    <cellStyle name="_09월소장단회의자료1_토공계획_토공사시공계획서(포)_B-1,B-1-1노선변경실정보고_진안지방상수도개발사업2-19(마을배수관로미포함)_발주내역서(제주도 하수처리장)1" xfId="2553" xr:uid="{00000000-0005-0000-0000-0000F7090000}"/>
    <cellStyle name="_09월소장단회의자료1_토공계획_토공사시공계획서(포)_B-1,B-1-1노선변경실정보고_진안지방상수도개발사업2-19(마을배수관로미포함)_번암,산서하수처리장(처리장+관로+마을하수-1)" xfId="2554" xr:uid="{00000000-0005-0000-0000-0000F8090000}"/>
    <cellStyle name="_09월소장단회의자료1_토공계획_토공사시공계획서(포)_B-1,B-1-1노선변경실정보고_진안지방상수도개발사업2-19(마을배수관로미포함)_조천배수지 확장사업 내역서" xfId="2555" xr:uid="{00000000-0005-0000-0000-0000F9090000}"/>
    <cellStyle name="_09월소장단회의자료1_토공계획_토공사시공계획서(포)_발주내역서(제주도 하수처리장)1" xfId="2556" xr:uid="{00000000-0005-0000-0000-0000FA090000}"/>
    <cellStyle name="_09월소장단회의자료1_토공계획_토공사시공계획서(포)_번암,산서하수처리장(처리장+관로+마을하수-1)" xfId="2557" xr:uid="{00000000-0005-0000-0000-0000FB090000}"/>
    <cellStyle name="_09월소장단회의자료1_토공계획_토공사시공계획서(포)_조천배수지 확장사업 내역서" xfId="2558" xr:uid="{00000000-0005-0000-0000-0000FC090000}"/>
    <cellStyle name="_09월소장단회의자료1_토공계획_토공사시공계획서(포)_진안지방상수도개발사업2-19(마을배수관로미포함)" xfId="2559" xr:uid="{00000000-0005-0000-0000-0000FD090000}"/>
    <cellStyle name="_09월소장단회의자료1_토공계획_토공사시공계획서(포)_진안지방상수도개발사업2-19(마을배수관로미포함)_고수,공음,신림마을하수도" xfId="2560" xr:uid="{00000000-0005-0000-0000-0000FE090000}"/>
    <cellStyle name="_09월소장단회의자료1_토공계획_토공사시공계획서(포)_진안지방상수도개발사업2-19(마을배수관로미포함)_고수,공음,신림마을하수도_발주내역서(제주도 하수처리장)1" xfId="2561" xr:uid="{00000000-0005-0000-0000-0000FF090000}"/>
    <cellStyle name="_09월소장단회의자료1_토공계획_토공사시공계획서(포)_진안지방상수도개발사업2-19(마을배수관로미포함)_고수,공음,신림마을하수도_조천배수지 확장사업 내역서" xfId="2562" xr:uid="{00000000-0005-0000-0000-0000000A0000}"/>
    <cellStyle name="_09월소장단회의자료1_토공계획_토공사시공계획서(포)_진안지방상수도개발사업2-19(마을배수관로미포함)_발주내역서(제주도 하수처리장)1" xfId="2563" xr:uid="{00000000-0005-0000-0000-0000010A0000}"/>
    <cellStyle name="_09월소장단회의자료1_토공계획_토공사시공계획서(포)_진안지방상수도개발사업2-19(마을배수관로미포함)_번암,산서하수처리장(처리장+관로+마을하수-1)" xfId="2564" xr:uid="{00000000-0005-0000-0000-0000020A0000}"/>
    <cellStyle name="_09월소장단회의자료1_토공계획_토공사시공계획서(포)_진안지방상수도개발사업2-19(마을배수관로미포함)_조천배수지 확장사업 내역서" xfId="2565" xr:uid="{00000000-0005-0000-0000-0000030A0000}"/>
    <cellStyle name="_09월소장단회의자료1_토공계획_토공사시공계획서_B-1,B-1-1노선변경실정보고" xfId="2566" xr:uid="{00000000-0005-0000-0000-0000040A0000}"/>
    <cellStyle name="_09월소장단회의자료1_토공계획_토공사시공계획서_B-1,B-1-1노선변경실정보고_발주내역서(제주도 하수처리장)1" xfId="2567" xr:uid="{00000000-0005-0000-0000-0000050A0000}"/>
    <cellStyle name="_09월소장단회의자료1_토공계획_토공사시공계획서_B-1,B-1-1노선변경실정보고_번암,산서하수처리장(처리장+관로+마을하수-1)" xfId="2568" xr:uid="{00000000-0005-0000-0000-0000060A0000}"/>
    <cellStyle name="_09월소장단회의자료1_토공계획_토공사시공계획서_B-1,B-1-1노선변경실정보고_조천배수지 확장사업 내역서" xfId="2569" xr:uid="{00000000-0005-0000-0000-0000070A0000}"/>
    <cellStyle name="_09월소장단회의자료1_토공계획_토공사시공계획서_B-1,B-1-1노선변경실정보고_진안지방상수도개발사업2-19(마을배수관로미포함)" xfId="2570" xr:uid="{00000000-0005-0000-0000-0000080A0000}"/>
    <cellStyle name="_09월소장단회의자료1_토공계획_토공사시공계획서_B-1,B-1-1노선변경실정보고_진안지방상수도개발사업2-19(마을배수관로미포함)_고수,공음,신림마을하수도" xfId="2571" xr:uid="{00000000-0005-0000-0000-0000090A0000}"/>
    <cellStyle name="_09월소장단회의자료1_토공계획_토공사시공계획서_B-1,B-1-1노선변경실정보고_진안지방상수도개발사업2-19(마을배수관로미포함)_고수,공음,신림마을하수도_발주내역서(제주도 하수처리장)1" xfId="2572" xr:uid="{00000000-0005-0000-0000-00000A0A0000}"/>
    <cellStyle name="_09월소장단회의자료1_토공계획_토공사시공계획서_B-1,B-1-1노선변경실정보고_진안지방상수도개발사업2-19(마을배수관로미포함)_고수,공음,신림마을하수도_조천배수지 확장사업 내역서" xfId="2573" xr:uid="{00000000-0005-0000-0000-00000B0A0000}"/>
    <cellStyle name="_09월소장단회의자료1_토공계획_토공사시공계획서_B-1,B-1-1노선변경실정보고_진안지방상수도개발사업2-19(마을배수관로미포함)_발주내역서(제주도 하수처리장)1" xfId="2574" xr:uid="{00000000-0005-0000-0000-00000C0A0000}"/>
    <cellStyle name="_09월소장단회의자료1_토공계획_토공사시공계획서_B-1,B-1-1노선변경실정보고_진안지방상수도개발사업2-19(마을배수관로미포함)_번암,산서하수처리장(처리장+관로+마을하수-1)" xfId="2575" xr:uid="{00000000-0005-0000-0000-00000D0A0000}"/>
    <cellStyle name="_09월소장단회의자료1_토공계획_토공사시공계획서_B-1,B-1-1노선변경실정보고_진안지방상수도개발사업2-19(마을배수관로미포함)_조천배수지 확장사업 내역서" xfId="2576" xr:uid="{00000000-0005-0000-0000-00000E0A0000}"/>
    <cellStyle name="_09월소장단회의자료1_토공계획_토공사시공계획서_발주내역서(제주도 하수처리장)1" xfId="2577" xr:uid="{00000000-0005-0000-0000-00000F0A0000}"/>
    <cellStyle name="_09월소장단회의자료1_토공계획_토공사시공계획서_번암,산서하수처리장(처리장+관로+마을하수-1)" xfId="2578" xr:uid="{00000000-0005-0000-0000-0000100A0000}"/>
    <cellStyle name="_09월소장단회의자료1_토공계획_토공사시공계획서_조천배수지 확장사업 내역서" xfId="2579" xr:uid="{00000000-0005-0000-0000-0000110A0000}"/>
    <cellStyle name="_09월소장단회의자료1_토공계획_토공사시공계획서_진안지방상수도개발사업2-19(마을배수관로미포함)" xfId="2580" xr:uid="{00000000-0005-0000-0000-0000120A0000}"/>
    <cellStyle name="_09월소장단회의자료1_토공계획_토공사시공계획서_진안지방상수도개발사업2-19(마을배수관로미포함)_고수,공음,신림마을하수도" xfId="2581" xr:uid="{00000000-0005-0000-0000-0000130A0000}"/>
    <cellStyle name="_09월소장단회의자료1_토공계획_토공사시공계획서_진안지방상수도개발사업2-19(마을배수관로미포함)_고수,공음,신림마을하수도_발주내역서(제주도 하수처리장)1" xfId="2582" xr:uid="{00000000-0005-0000-0000-0000140A0000}"/>
    <cellStyle name="_09월소장단회의자료1_토공계획_토공사시공계획서_진안지방상수도개발사업2-19(마을배수관로미포함)_고수,공음,신림마을하수도_조천배수지 확장사업 내역서" xfId="2583" xr:uid="{00000000-0005-0000-0000-0000150A0000}"/>
    <cellStyle name="_09월소장단회의자료1_토공계획_토공사시공계획서_진안지방상수도개발사업2-19(마을배수관로미포함)_발주내역서(제주도 하수처리장)1" xfId="2584" xr:uid="{00000000-0005-0000-0000-0000160A0000}"/>
    <cellStyle name="_09월소장단회의자료1_토공계획_토공사시공계획서_진안지방상수도개발사업2-19(마을배수관로미포함)_번암,산서하수처리장(처리장+관로+마을하수-1)" xfId="2585" xr:uid="{00000000-0005-0000-0000-0000170A0000}"/>
    <cellStyle name="_09월소장단회의자료1_토공계획_토공사시공계획서_진안지방상수도개발사업2-19(마을배수관로미포함)_조천배수지 확장사업 내역서" xfId="2586" xr:uid="{00000000-0005-0000-0000-0000180A0000}"/>
    <cellStyle name="_09월소장단회의자료1_토공시공계획서(효)" xfId="2587" xr:uid="{00000000-0005-0000-0000-0000190A0000}"/>
    <cellStyle name="_09월소장단회의자료1_토공시공계획서(효)_B-1,B-1-1노선변경실정보고" xfId="2588" xr:uid="{00000000-0005-0000-0000-00001A0A0000}"/>
    <cellStyle name="_09월소장단회의자료1_토공시공계획서(효)_B-1,B-1-1노선변경실정보고_발주내역서(제주도 하수처리장)1" xfId="2589" xr:uid="{00000000-0005-0000-0000-00001B0A0000}"/>
    <cellStyle name="_09월소장단회의자료1_토공시공계획서(효)_B-1,B-1-1노선변경실정보고_번암,산서하수처리장(처리장+관로+마을하수-1)" xfId="2590" xr:uid="{00000000-0005-0000-0000-00001C0A0000}"/>
    <cellStyle name="_09월소장단회의자료1_토공시공계획서(효)_B-1,B-1-1노선변경실정보고_조천배수지 확장사업 내역서" xfId="2591" xr:uid="{00000000-0005-0000-0000-00001D0A0000}"/>
    <cellStyle name="_09월소장단회의자료1_토공시공계획서(효)_B-1,B-1-1노선변경실정보고_진안지방상수도개발사업2-19(마을배수관로미포함)" xfId="2592" xr:uid="{00000000-0005-0000-0000-00001E0A0000}"/>
    <cellStyle name="_09월소장단회의자료1_토공시공계획서(효)_B-1,B-1-1노선변경실정보고_진안지방상수도개발사업2-19(마을배수관로미포함)_고수,공음,신림마을하수도" xfId="2593" xr:uid="{00000000-0005-0000-0000-00001F0A0000}"/>
    <cellStyle name="_09월소장단회의자료1_토공시공계획서(효)_B-1,B-1-1노선변경실정보고_진안지방상수도개발사업2-19(마을배수관로미포함)_고수,공음,신림마을하수도_발주내역서(제주도 하수처리장)1" xfId="2594" xr:uid="{00000000-0005-0000-0000-0000200A0000}"/>
    <cellStyle name="_09월소장단회의자료1_토공시공계획서(효)_B-1,B-1-1노선변경실정보고_진안지방상수도개발사업2-19(마을배수관로미포함)_고수,공음,신림마을하수도_조천배수지 확장사업 내역서" xfId="2595" xr:uid="{00000000-0005-0000-0000-0000210A0000}"/>
    <cellStyle name="_09월소장단회의자료1_토공시공계획서(효)_B-1,B-1-1노선변경실정보고_진안지방상수도개발사업2-19(마을배수관로미포함)_발주내역서(제주도 하수처리장)1" xfId="2596" xr:uid="{00000000-0005-0000-0000-0000220A0000}"/>
    <cellStyle name="_09월소장단회의자료1_토공시공계획서(효)_B-1,B-1-1노선변경실정보고_진안지방상수도개발사업2-19(마을배수관로미포함)_번암,산서하수처리장(처리장+관로+마을하수-1)" xfId="2597" xr:uid="{00000000-0005-0000-0000-0000230A0000}"/>
    <cellStyle name="_09월소장단회의자료1_토공시공계획서(효)_B-1,B-1-1노선변경실정보고_진안지방상수도개발사업2-19(마을배수관로미포함)_조천배수지 확장사업 내역서" xfId="2598" xr:uid="{00000000-0005-0000-0000-0000240A0000}"/>
    <cellStyle name="_09월소장단회의자료1_토공시공계획서(효)_구조물공사시공계획서" xfId="2599" xr:uid="{00000000-0005-0000-0000-0000250A0000}"/>
    <cellStyle name="_09월소장단회의자료1_토공시공계획서(효)_구조물공사시공계획서_B-1,B-1-1노선변경실정보고" xfId="2600" xr:uid="{00000000-0005-0000-0000-0000260A0000}"/>
    <cellStyle name="_09월소장단회의자료1_토공시공계획서(효)_구조물공사시공계획서_B-1,B-1-1노선변경실정보고_발주내역서(제주도 하수처리장)1" xfId="2601" xr:uid="{00000000-0005-0000-0000-0000270A0000}"/>
    <cellStyle name="_09월소장단회의자료1_토공시공계획서(효)_구조물공사시공계획서_B-1,B-1-1노선변경실정보고_번암,산서하수처리장(처리장+관로+마을하수-1)" xfId="2602" xr:uid="{00000000-0005-0000-0000-0000280A0000}"/>
    <cellStyle name="_09월소장단회의자료1_토공시공계획서(효)_구조물공사시공계획서_B-1,B-1-1노선변경실정보고_조천배수지 확장사업 내역서" xfId="2603" xr:uid="{00000000-0005-0000-0000-0000290A0000}"/>
    <cellStyle name="_09월소장단회의자료1_토공시공계획서(효)_구조물공사시공계획서_B-1,B-1-1노선변경실정보고_진안지방상수도개발사업2-19(마을배수관로미포함)" xfId="2604" xr:uid="{00000000-0005-0000-0000-00002A0A0000}"/>
    <cellStyle name="_09월소장단회의자료1_토공시공계획서(효)_구조물공사시공계획서_B-1,B-1-1노선변경실정보고_진안지방상수도개발사업2-19(마을배수관로미포함)_고수,공음,신림마을하수도" xfId="2605" xr:uid="{00000000-0005-0000-0000-00002B0A0000}"/>
    <cellStyle name="_09월소장단회의자료1_토공시공계획서(효)_구조물공사시공계획서_B-1,B-1-1노선변경실정보고_진안지방상수도개발사업2-19(마을배수관로미포함)_고수,공음,신림마을하수도_발주내역서(제주도 하수처리장)1" xfId="2606" xr:uid="{00000000-0005-0000-0000-00002C0A0000}"/>
    <cellStyle name="_09월소장단회의자료1_토공시공계획서(효)_구조물공사시공계획서_B-1,B-1-1노선변경실정보고_진안지방상수도개발사업2-19(마을배수관로미포함)_고수,공음,신림마을하수도_조천배수지 확장사업 내역서" xfId="2607" xr:uid="{00000000-0005-0000-0000-00002D0A0000}"/>
    <cellStyle name="_09월소장단회의자료1_토공시공계획서(효)_구조물공사시공계획서_B-1,B-1-1노선변경실정보고_진안지방상수도개발사업2-19(마을배수관로미포함)_발주내역서(제주도 하수처리장)1" xfId="2608" xr:uid="{00000000-0005-0000-0000-00002E0A0000}"/>
    <cellStyle name="_09월소장단회의자료1_토공시공계획서(효)_구조물공사시공계획서_B-1,B-1-1노선변경실정보고_진안지방상수도개발사업2-19(마을배수관로미포함)_번암,산서하수처리장(처리장+관로+마을하수-1)" xfId="2609" xr:uid="{00000000-0005-0000-0000-00002F0A0000}"/>
    <cellStyle name="_09월소장단회의자료1_토공시공계획서(효)_구조물공사시공계획서_B-1,B-1-1노선변경실정보고_진안지방상수도개발사업2-19(마을배수관로미포함)_조천배수지 확장사업 내역서" xfId="2610" xr:uid="{00000000-0005-0000-0000-0000300A0000}"/>
    <cellStyle name="_09월소장단회의자료1_토공시공계획서(효)_구조물공사시공계획서_발주내역서(제주도 하수처리장)1" xfId="2611" xr:uid="{00000000-0005-0000-0000-0000310A0000}"/>
    <cellStyle name="_09월소장단회의자료1_토공시공계획서(효)_구조물공사시공계획서_번암,산서하수처리장(처리장+관로+마을하수-1)" xfId="2612" xr:uid="{00000000-0005-0000-0000-0000320A0000}"/>
    <cellStyle name="_09월소장단회의자료1_토공시공계획서(효)_구조물공사시공계획서_조천배수지 확장사업 내역서" xfId="2613" xr:uid="{00000000-0005-0000-0000-0000330A0000}"/>
    <cellStyle name="_09월소장단회의자료1_토공시공계획서(효)_구조물공사시공계획서_진안지방상수도개발사업2-19(마을배수관로미포함)" xfId="2614" xr:uid="{00000000-0005-0000-0000-0000340A0000}"/>
    <cellStyle name="_09월소장단회의자료1_토공시공계획서(효)_구조물공사시공계획서_진안지방상수도개발사업2-19(마을배수관로미포함)_고수,공음,신림마을하수도" xfId="2615" xr:uid="{00000000-0005-0000-0000-0000350A0000}"/>
    <cellStyle name="_09월소장단회의자료1_토공시공계획서(효)_구조물공사시공계획서_진안지방상수도개발사업2-19(마을배수관로미포함)_고수,공음,신림마을하수도_발주내역서(제주도 하수처리장)1" xfId="2616" xr:uid="{00000000-0005-0000-0000-0000360A0000}"/>
    <cellStyle name="_09월소장단회의자료1_토공시공계획서(효)_구조물공사시공계획서_진안지방상수도개발사업2-19(마을배수관로미포함)_고수,공음,신림마을하수도_조천배수지 확장사업 내역서" xfId="2617" xr:uid="{00000000-0005-0000-0000-0000370A0000}"/>
    <cellStyle name="_09월소장단회의자료1_토공시공계획서(효)_구조물공사시공계획서_진안지방상수도개발사업2-19(마을배수관로미포함)_발주내역서(제주도 하수처리장)1" xfId="2618" xr:uid="{00000000-0005-0000-0000-0000380A0000}"/>
    <cellStyle name="_09월소장단회의자료1_토공시공계획서(효)_구조물공사시공계획서_진안지방상수도개발사업2-19(마을배수관로미포함)_번암,산서하수처리장(처리장+관로+마을하수-1)" xfId="2619" xr:uid="{00000000-0005-0000-0000-0000390A0000}"/>
    <cellStyle name="_09월소장단회의자료1_토공시공계획서(효)_구조물공사시공계획서_진안지방상수도개발사업2-19(마을배수관로미포함)_조천배수지 확장사업 내역서" xfId="2620" xr:uid="{00000000-0005-0000-0000-00003A0A0000}"/>
    <cellStyle name="_09월소장단회의자료1_토공시공계획서(효)_발주내역서(제주도 하수처리장)1" xfId="2621" xr:uid="{00000000-0005-0000-0000-00003B0A0000}"/>
    <cellStyle name="_09월소장단회의자료1_토공시공계획서(효)_번암,산서하수처리장(처리장+관로+마을하수-1)" xfId="2622" xr:uid="{00000000-0005-0000-0000-00003C0A0000}"/>
    <cellStyle name="_09월소장단회의자료1_토공시공계획서(효)_조천배수지 확장사업 내역서" xfId="2623" xr:uid="{00000000-0005-0000-0000-00003D0A0000}"/>
    <cellStyle name="_09월소장단회의자료1_토공시공계획서(효)_진안지방상수도개발사업2-19(마을배수관로미포함)" xfId="2624" xr:uid="{00000000-0005-0000-0000-00003E0A0000}"/>
    <cellStyle name="_09월소장단회의자료1_토공시공계획서(효)_진안지방상수도개발사업2-19(마을배수관로미포함)_고수,공음,신림마을하수도" xfId="2625" xr:uid="{00000000-0005-0000-0000-00003F0A0000}"/>
    <cellStyle name="_09월소장단회의자료1_토공시공계획서(효)_진안지방상수도개발사업2-19(마을배수관로미포함)_고수,공음,신림마을하수도_발주내역서(제주도 하수처리장)1" xfId="2626" xr:uid="{00000000-0005-0000-0000-0000400A0000}"/>
    <cellStyle name="_09월소장단회의자료1_토공시공계획서(효)_진안지방상수도개발사업2-19(마을배수관로미포함)_고수,공음,신림마을하수도_조천배수지 확장사업 내역서" xfId="2627" xr:uid="{00000000-0005-0000-0000-0000410A0000}"/>
    <cellStyle name="_09월소장단회의자료1_토공시공계획서(효)_진안지방상수도개발사업2-19(마을배수관로미포함)_발주내역서(제주도 하수처리장)1" xfId="2628" xr:uid="{00000000-0005-0000-0000-0000420A0000}"/>
    <cellStyle name="_09월소장단회의자료1_토공시공계획서(효)_진안지방상수도개발사업2-19(마을배수관로미포함)_번암,산서하수처리장(처리장+관로+마을하수-1)" xfId="2629" xr:uid="{00000000-0005-0000-0000-0000430A0000}"/>
    <cellStyle name="_09월소장단회의자료1_토공시공계획서(효)_진안지방상수도개발사업2-19(마을배수관로미포함)_조천배수지 확장사업 내역서" xfId="2630" xr:uid="{00000000-0005-0000-0000-0000440A0000}"/>
    <cellStyle name="_09월소장단회의자료1_토공시공계획서(효)_토공사시공계획서" xfId="2631" xr:uid="{00000000-0005-0000-0000-0000450A0000}"/>
    <cellStyle name="_09월소장단회의자료1_토공시공계획서(효)_토공사시공계획서(포)" xfId="2632" xr:uid="{00000000-0005-0000-0000-0000460A0000}"/>
    <cellStyle name="_09월소장단회의자료1_토공시공계획서(효)_토공사시공계획서(포)_B-1,B-1-1노선변경실정보고" xfId="2633" xr:uid="{00000000-0005-0000-0000-0000470A0000}"/>
    <cellStyle name="_09월소장단회의자료1_토공시공계획서(효)_토공사시공계획서(포)_B-1,B-1-1노선변경실정보고_발주내역서(제주도 하수처리장)1" xfId="2634" xr:uid="{00000000-0005-0000-0000-0000480A0000}"/>
    <cellStyle name="_09월소장단회의자료1_토공시공계획서(효)_토공사시공계획서(포)_B-1,B-1-1노선변경실정보고_번암,산서하수처리장(처리장+관로+마을하수-1)" xfId="2635" xr:uid="{00000000-0005-0000-0000-0000490A0000}"/>
    <cellStyle name="_09월소장단회의자료1_토공시공계획서(효)_토공사시공계획서(포)_B-1,B-1-1노선변경실정보고_조천배수지 확장사업 내역서" xfId="2636" xr:uid="{00000000-0005-0000-0000-00004A0A0000}"/>
    <cellStyle name="_09월소장단회의자료1_토공시공계획서(효)_토공사시공계획서(포)_B-1,B-1-1노선변경실정보고_진안지방상수도개발사업2-19(마을배수관로미포함)" xfId="2637" xr:uid="{00000000-0005-0000-0000-00004B0A0000}"/>
    <cellStyle name="_09월소장단회의자료1_토공시공계획서(효)_토공사시공계획서(포)_B-1,B-1-1노선변경실정보고_진안지방상수도개발사업2-19(마을배수관로미포함)_고수,공음,신림마을하수도" xfId="2638" xr:uid="{00000000-0005-0000-0000-00004C0A0000}"/>
    <cellStyle name="_09월소장단회의자료1_토공시공계획서(효)_토공사시공계획서(포)_B-1,B-1-1노선변경실정보고_진안지방상수도개발사업2-19(마을배수관로미포함)_고수,공음,신림마을하수도_발주내역서(제주도 하수처리장)1" xfId="2639" xr:uid="{00000000-0005-0000-0000-00004D0A0000}"/>
    <cellStyle name="_09월소장단회의자료1_토공시공계획서(효)_토공사시공계획서(포)_B-1,B-1-1노선변경실정보고_진안지방상수도개발사업2-19(마을배수관로미포함)_고수,공음,신림마을하수도_조천배수지 확장사업 내역서" xfId="2640" xr:uid="{00000000-0005-0000-0000-00004E0A0000}"/>
    <cellStyle name="_09월소장단회의자료1_토공시공계획서(효)_토공사시공계획서(포)_B-1,B-1-1노선변경실정보고_진안지방상수도개발사업2-19(마을배수관로미포함)_발주내역서(제주도 하수처리장)1" xfId="2641" xr:uid="{00000000-0005-0000-0000-00004F0A0000}"/>
    <cellStyle name="_09월소장단회의자료1_토공시공계획서(효)_토공사시공계획서(포)_B-1,B-1-1노선변경실정보고_진안지방상수도개발사업2-19(마을배수관로미포함)_번암,산서하수처리장(처리장+관로+마을하수-1)" xfId="2642" xr:uid="{00000000-0005-0000-0000-0000500A0000}"/>
    <cellStyle name="_09월소장단회의자료1_토공시공계획서(효)_토공사시공계획서(포)_B-1,B-1-1노선변경실정보고_진안지방상수도개발사업2-19(마을배수관로미포함)_조천배수지 확장사업 내역서" xfId="2643" xr:uid="{00000000-0005-0000-0000-0000510A0000}"/>
    <cellStyle name="_09월소장단회의자료1_토공시공계획서(효)_토공사시공계획서(포)_발주내역서(제주도 하수처리장)1" xfId="2644" xr:uid="{00000000-0005-0000-0000-0000520A0000}"/>
    <cellStyle name="_09월소장단회의자료1_토공시공계획서(효)_토공사시공계획서(포)_번암,산서하수처리장(처리장+관로+마을하수-1)" xfId="2645" xr:uid="{00000000-0005-0000-0000-0000530A0000}"/>
    <cellStyle name="_09월소장단회의자료1_토공시공계획서(효)_토공사시공계획서(포)_조천배수지 확장사업 내역서" xfId="2646" xr:uid="{00000000-0005-0000-0000-0000540A0000}"/>
    <cellStyle name="_09월소장단회의자료1_토공시공계획서(효)_토공사시공계획서(포)_진안지방상수도개발사업2-19(마을배수관로미포함)" xfId="2647" xr:uid="{00000000-0005-0000-0000-0000550A0000}"/>
    <cellStyle name="_09월소장단회의자료1_토공시공계획서(효)_토공사시공계획서(포)_진안지방상수도개발사업2-19(마을배수관로미포함)_고수,공음,신림마을하수도" xfId="2648" xr:uid="{00000000-0005-0000-0000-0000560A0000}"/>
    <cellStyle name="_09월소장단회의자료1_토공시공계획서(효)_토공사시공계획서(포)_진안지방상수도개발사업2-19(마을배수관로미포함)_고수,공음,신림마을하수도_발주내역서(제주도 하수처리장)1" xfId="2649" xr:uid="{00000000-0005-0000-0000-0000570A0000}"/>
    <cellStyle name="_09월소장단회의자료1_토공시공계획서(효)_토공사시공계획서(포)_진안지방상수도개발사업2-19(마을배수관로미포함)_고수,공음,신림마을하수도_조천배수지 확장사업 내역서" xfId="2650" xr:uid="{00000000-0005-0000-0000-0000580A0000}"/>
    <cellStyle name="_09월소장단회의자료1_토공시공계획서(효)_토공사시공계획서(포)_진안지방상수도개발사업2-19(마을배수관로미포함)_발주내역서(제주도 하수처리장)1" xfId="2651" xr:uid="{00000000-0005-0000-0000-0000590A0000}"/>
    <cellStyle name="_09월소장단회의자료1_토공시공계획서(효)_토공사시공계획서(포)_진안지방상수도개발사업2-19(마을배수관로미포함)_번암,산서하수처리장(처리장+관로+마을하수-1)" xfId="2652" xr:uid="{00000000-0005-0000-0000-00005A0A0000}"/>
    <cellStyle name="_09월소장단회의자료1_토공시공계획서(효)_토공사시공계획서(포)_진안지방상수도개발사업2-19(마을배수관로미포함)_조천배수지 확장사업 내역서" xfId="2653" xr:uid="{00000000-0005-0000-0000-00005B0A0000}"/>
    <cellStyle name="_09월소장단회의자료1_토공시공계획서(효)_토공사시공계획서_B-1,B-1-1노선변경실정보고" xfId="2654" xr:uid="{00000000-0005-0000-0000-00005C0A0000}"/>
    <cellStyle name="_09월소장단회의자료1_토공시공계획서(효)_토공사시공계획서_B-1,B-1-1노선변경실정보고_발주내역서(제주도 하수처리장)1" xfId="2655" xr:uid="{00000000-0005-0000-0000-00005D0A0000}"/>
    <cellStyle name="_09월소장단회의자료1_토공시공계획서(효)_토공사시공계획서_B-1,B-1-1노선변경실정보고_번암,산서하수처리장(처리장+관로+마을하수-1)" xfId="2656" xr:uid="{00000000-0005-0000-0000-00005E0A0000}"/>
    <cellStyle name="_09월소장단회의자료1_토공시공계획서(효)_토공사시공계획서_B-1,B-1-1노선변경실정보고_조천배수지 확장사업 내역서" xfId="2657" xr:uid="{00000000-0005-0000-0000-00005F0A0000}"/>
    <cellStyle name="_09월소장단회의자료1_토공시공계획서(효)_토공사시공계획서_B-1,B-1-1노선변경실정보고_진안지방상수도개발사업2-19(마을배수관로미포함)" xfId="2658" xr:uid="{00000000-0005-0000-0000-0000600A0000}"/>
    <cellStyle name="_09월소장단회의자료1_토공시공계획서(효)_토공사시공계획서_B-1,B-1-1노선변경실정보고_진안지방상수도개발사업2-19(마을배수관로미포함)_고수,공음,신림마을하수도" xfId="2659" xr:uid="{00000000-0005-0000-0000-0000610A0000}"/>
    <cellStyle name="_09월소장단회의자료1_토공시공계획서(효)_토공사시공계획서_B-1,B-1-1노선변경실정보고_진안지방상수도개발사업2-19(마을배수관로미포함)_고수,공음,신림마을하수도_발주내역서(제주도 하수처리장)1" xfId="2660" xr:uid="{00000000-0005-0000-0000-0000620A0000}"/>
    <cellStyle name="_09월소장단회의자료1_토공시공계획서(효)_토공사시공계획서_B-1,B-1-1노선변경실정보고_진안지방상수도개발사업2-19(마을배수관로미포함)_고수,공음,신림마을하수도_조천배수지 확장사업 내역서" xfId="2661" xr:uid="{00000000-0005-0000-0000-0000630A0000}"/>
    <cellStyle name="_09월소장단회의자료1_토공시공계획서(효)_토공사시공계획서_B-1,B-1-1노선변경실정보고_진안지방상수도개발사업2-19(마을배수관로미포함)_발주내역서(제주도 하수처리장)1" xfId="2662" xr:uid="{00000000-0005-0000-0000-0000640A0000}"/>
    <cellStyle name="_09월소장단회의자료1_토공시공계획서(효)_토공사시공계획서_B-1,B-1-1노선변경실정보고_진안지방상수도개발사업2-19(마을배수관로미포함)_번암,산서하수처리장(처리장+관로+마을하수-1)" xfId="2663" xr:uid="{00000000-0005-0000-0000-0000650A0000}"/>
    <cellStyle name="_09월소장단회의자료1_토공시공계획서(효)_토공사시공계획서_B-1,B-1-1노선변경실정보고_진안지방상수도개발사업2-19(마을배수관로미포함)_조천배수지 확장사업 내역서" xfId="2664" xr:uid="{00000000-0005-0000-0000-0000660A0000}"/>
    <cellStyle name="_09월소장단회의자료1_토공시공계획서(효)_토공사시공계획서_발주내역서(제주도 하수처리장)1" xfId="2665" xr:uid="{00000000-0005-0000-0000-0000670A0000}"/>
    <cellStyle name="_09월소장단회의자료1_토공시공계획서(효)_토공사시공계획서_번암,산서하수처리장(처리장+관로+마을하수-1)" xfId="2666" xr:uid="{00000000-0005-0000-0000-0000680A0000}"/>
    <cellStyle name="_09월소장단회의자료1_토공시공계획서(효)_토공사시공계획서_조천배수지 확장사업 내역서" xfId="2667" xr:uid="{00000000-0005-0000-0000-0000690A0000}"/>
    <cellStyle name="_09월소장단회의자료1_토공시공계획서(효)_토공사시공계획서_진안지방상수도개발사업2-19(마을배수관로미포함)" xfId="2668" xr:uid="{00000000-0005-0000-0000-00006A0A0000}"/>
    <cellStyle name="_09월소장단회의자료1_토공시공계획서(효)_토공사시공계획서_진안지방상수도개발사업2-19(마을배수관로미포함)_고수,공음,신림마을하수도" xfId="2669" xr:uid="{00000000-0005-0000-0000-00006B0A0000}"/>
    <cellStyle name="_09월소장단회의자료1_토공시공계획서(효)_토공사시공계획서_진안지방상수도개발사업2-19(마을배수관로미포함)_고수,공음,신림마을하수도_발주내역서(제주도 하수처리장)1" xfId="2670" xr:uid="{00000000-0005-0000-0000-00006C0A0000}"/>
    <cellStyle name="_09월소장단회의자료1_토공시공계획서(효)_토공사시공계획서_진안지방상수도개발사업2-19(마을배수관로미포함)_고수,공음,신림마을하수도_조천배수지 확장사업 내역서" xfId="2671" xr:uid="{00000000-0005-0000-0000-00006D0A0000}"/>
    <cellStyle name="_09월소장단회의자료1_토공시공계획서(효)_토공사시공계획서_진안지방상수도개발사업2-19(마을배수관로미포함)_발주내역서(제주도 하수처리장)1" xfId="2672" xr:uid="{00000000-0005-0000-0000-00006E0A0000}"/>
    <cellStyle name="_09월소장단회의자료1_토공시공계획서(효)_토공사시공계획서_진안지방상수도개발사업2-19(마을배수관로미포함)_번암,산서하수처리장(처리장+관로+마을하수-1)" xfId="2673" xr:uid="{00000000-0005-0000-0000-00006F0A0000}"/>
    <cellStyle name="_09월소장단회의자료1_토공시공계획서(효)_토공사시공계획서_진안지방상수도개발사업2-19(마을배수관로미포함)_조천배수지 확장사업 내역서" xfId="2674" xr:uid="{00000000-0005-0000-0000-0000700A0000}"/>
    <cellStyle name="_1) 토공수량집계(배수A)" xfId="2675" xr:uid="{00000000-0005-0000-0000-0000710A0000}"/>
    <cellStyle name="_1) 토공수량집계(배수A)_01.부대공(동판교3단계(본이설))" xfId="2676" xr:uid="{00000000-0005-0000-0000-0000720A0000}"/>
    <cellStyle name="_1) 토공수량집계(배수A)_02.구조물및추진,도달기지토공(D구간)" xfId="2677" xr:uid="{00000000-0005-0000-0000-0000730A0000}"/>
    <cellStyle name="_1) 토공수량집계(배수B)" xfId="2678" xr:uid="{00000000-0005-0000-0000-0000740A0000}"/>
    <cellStyle name="_1) 토공수량집계(배수B)_01.부대공(동판교3단계(본이설))" xfId="2679" xr:uid="{00000000-0005-0000-0000-0000750A0000}"/>
    <cellStyle name="_1) 토공수량집계(배수B)_02.구조물및추진,도달기지토공(D구간)" xfId="2680" xr:uid="{00000000-0005-0000-0000-0000760A0000}"/>
    <cellStyle name="_1) 토공수량집계(송수A)" xfId="2681" xr:uid="{00000000-0005-0000-0000-0000770A0000}"/>
    <cellStyle name="_1) 토공수량집계(송수A)_01.부대공(동판교3단계(본이설))" xfId="2682" xr:uid="{00000000-0005-0000-0000-0000780A0000}"/>
    <cellStyle name="_1) 토공수량집계(송수A)_02.구조물및추진,도달기지토공(D구간)" xfId="2683" xr:uid="{00000000-0005-0000-0000-0000790A0000}"/>
    <cellStyle name="_1) 토공수량집계(송수A1)" xfId="2684" xr:uid="{00000000-0005-0000-0000-00007A0A0000}"/>
    <cellStyle name="_1) 토공수량집계(송수A1)_01.부대공(동판교3단계(본이설))" xfId="2685" xr:uid="{00000000-0005-0000-0000-00007B0A0000}"/>
    <cellStyle name="_1) 토공수량집계(송수A1)_02.구조물및추진,도달기지토공(D구간)" xfId="2686" xr:uid="{00000000-0005-0000-0000-00007C0A0000}"/>
    <cellStyle name="_1. 예산서(샘플)" xfId="2687" xr:uid="{00000000-0005-0000-0000-00007D0A0000}"/>
    <cellStyle name="_1. 예산서(전화)" xfId="2688" xr:uid="{00000000-0005-0000-0000-00007E0A0000}"/>
    <cellStyle name="_1.0 토공" xfId="2689" xr:uid="{00000000-0005-0000-0000-00007F0A0000}"/>
    <cellStyle name="_1.0설계내역서(전체-최종)" xfId="2690" xr:uid="{00000000-0005-0000-0000-0000800A0000}"/>
    <cellStyle name="_1.0토공" xfId="2691" xr:uid="{00000000-0005-0000-0000-0000810A0000}"/>
    <cellStyle name="_1.토공" xfId="2692" xr:uid="{00000000-0005-0000-0000-0000820A0000}"/>
    <cellStyle name="_10.역T형옹벽(H=5.0),개거(0.5X0.5)" xfId="2693" xr:uid="{00000000-0005-0000-0000-0000830A0000}"/>
    <cellStyle name="_11. 석축" xfId="2694" xr:uid="{00000000-0005-0000-0000-0000840A0000}"/>
    <cellStyle name="_11. 석축_2(변경)-토공" xfId="2695" xr:uid="{00000000-0005-0000-0000-0000850A0000}"/>
    <cellStyle name="_11. 석축_2(변경)-토공_20040423_동해2리 오지도로" xfId="2696" xr:uid="{00000000-0005-0000-0000-0000860A0000}"/>
    <cellStyle name="_11. 석축_2(변경)-토공_20040523_반계3리 오지도로" xfId="2697" xr:uid="{00000000-0005-0000-0000-0000870A0000}"/>
    <cellStyle name="_11. 석축_2(변경)-토공_20040530_양잠2리(사당골)" xfId="2698" xr:uid="{00000000-0005-0000-0000-0000880A0000}"/>
    <cellStyle name="_11. 석축_2(변경)-토공_20040601_누동2리(장곰)" xfId="2699" xr:uid="{00000000-0005-0000-0000-0000890A0000}"/>
    <cellStyle name="_11. 석축_2(변경)-토공_20040610_황촌1리 오지도로" xfId="2700" xr:uid="{00000000-0005-0000-0000-00008A0A0000}"/>
    <cellStyle name="_11. 석축_2(변경)-토공_20040614_고남4리(옷점)" xfId="2701" xr:uid="{00000000-0005-0000-0000-00008B0A0000}"/>
    <cellStyle name="_11. 석축_2(변경)-토공_20040618_고남5리 오지도로" xfId="2702" xr:uid="{00000000-0005-0000-0000-00008C0A0000}"/>
    <cellStyle name="_11. 석축_2(변경)-토공_20040710_장곡2리 오지도로" xfId="2703" xr:uid="{00000000-0005-0000-0000-00008D0A0000}"/>
    <cellStyle name="_11. 석축_2(변경)-토공_20040712_장곡1리 오지도로" xfId="2704" xr:uid="{00000000-0005-0000-0000-00008E0A0000}"/>
    <cellStyle name="_11. 석축_2(변경)-토공_20040920_가의도하천정비" xfId="2705" xr:uid="{00000000-0005-0000-0000-00008F0A0000}"/>
    <cellStyle name="_11. 석축_20040423_동해2리 오지도로" xfId="2706" xr:uid="{00000000-0005-0000-0000-0000900A0000}"/>
    <cellStyle name="_11. 석축_20040523_반계3리 오지도로" xfId="2707" xr:uid="{00000000-0005-0000-0000-0000910A0000}"/>
    <cellStyle name="_11. 석축_20040530_양잠2리(사당골)" xfId="2708" xr:uid="{00000000-0005-0000-0000-0000920A0000}"/>
    <cellStyle name="_11. 석축_20040601_누동2리(장곰)" xfId="2709" xr:uid="{00000000-0005-0000-0000-0000930A0000}"/>
    <cellStyle name="_11. 석축_20040610_황촌1리 오지도로" xfId="2710" xr:uid="{00000000-0005-0000-0000-0000940A0000}"/>
    <cellStyle name="_11. 석축_20040614_고남4리(옷점)" xfId="2711" xr:uid="{00000000-0005-0000-0000-0000950A0000}"/>
    <cellStyle name="_11. 석축_20040618_고남5리 오지도로" xfId="2712" xr:uid="{00000000-0005-0000-0000-0000960A0000}"/>
    <cellStyle name="_11. 석축_20040710_장곡2리 오지도로" xfId="2713" xr:uid="{00000000-0005-0000-0000-0000970A0000}"/>
    <cellStyle name="_11. 석축_20040712_장곡1리 오지도로" xfId="2714" xr:uid="{00000000-0005-0000-0000-0000980A0000}"/>
    <cellStyle name="_11. 석축_20040920_가의도하천정비" xfId="2715" xr:uid="{00000000-0005-0000-0000-0000990A0000}"/>
    <cellStyle name="_11.토공수량및집계최종(03.05.27)" xfId="2716" xr:uid="{00000000-0005-0000-0000-00009A0A0000}"/>
    <cellStyle name="_13(석축)" xfId="2717" xr:uid="{00000000-0005-0000-0000-00009B0A0000}"/>
    <cellStyle name="_13(석축)_2(변경)-토공" xfId="2718" xr:uid="{00000000-0005-0000-0000-00009C0A0000}"/>
    <cellStyle name="_13(석축)_2(변경)-토공_20040423_동해2리 오지도로" xfId="2719" xr:uid="{00000000-0005-0000-0000-00009D0A0000}"/>
    <cellStyle name="_13(석축)_2(변경)-토공_20040523_반계3리 오지도로" xfId="2720" xr:uid="{00000000-0005-0000-0000-00009E0A0000}"/>
    <cellStyle name="_13(석축)_2(변경)-토공_20040530_양잠2리(사당골)" xfId="2721" xr:uid="{00000000-0005-0000-0000-00009F0A0000}"/>
    <cellStyle name="_13(석축)_2(변경)-토공_20040601_누동2리(장곰)" xfId="2722" xr:uid="{00000000-0005-0000-0000-0000A00A0000}"/>
    <cellStyle name="_13(석축)_2(변경)-토공_20040610_황촌1리 오지도로" xfId="2723" xr:uid="{00000000-0005-0000-0000-0000A10A0000}"/>
    <cellStyle name="_13(석축)_2(변경)-토공_20040614_고남4리(옷점)" xfId="2724" xr:uid="{00000000-0005-0000-0000-0000A20A0000}"/>
    <cellStyle name="_13(석축)_2(변경)-토공_20040618_고남5리 오지도로" xfId="2725" xr:uid="{00000000-0005-0000-0000-0000A30A0000}"/>
    <cellStyle name="_13(석축)_2(변경)-토공_20040710_장곡2리 오지도로" xfId="2726" xr:uid="{00000000-0005-0000-0000-0000A40A0000}"/>
    <cellStyle name="_13(석축)_2(변경)-토공_20040712_장곡1리 오지도로" xfId="2727" xr:uid="{00000000-0005-0000-0000-0000A50A0000}"/>
    <cellStyle name="_13(석축)_2(변경)-토공_20040920_가의도하천정비" xfId="2728" xr:uid="{00000000-0005-0000-0000-0000A60A0000}"/>
    <cellStyle name="_13(석축)_20040423_동해2리 오지도로" xfId="2729" xr:uid="{00000000-0005-0000-0000-0000A70A0000}"/>
    <cellStyle name="_13(석축)_20040523_반계3리 오지도로" xfId="2730" xr:uid="{00000000-0005-0000-0000-0000A80A0000}"/>
    <cellStyle name="_13(석축)_20040530_양잠2리(사당골)" xfId="2731" xr:uid="{00000000-0005-0000-0000-0000A90A0000}"/>
    <cellStyle name="_13(석축)_20040601_누동2리(장곰)" xfId="2732" xr:uid="{00000000-0005-0000-0000-0000AA0A0000}"/>
    <cellStyle name="_13(석축)_20040610_황촌1리 오지도로" xfId="2733" xr:uid="{00000000-0005-0000-0000-0000AB0A0000}"/>
    <cellStyle name="_13(석축)_20040614_고남4리(옷점)" xfId="2734" xr:uid="{00000000-0005-0000-0000-0000AC0A0000}"/>
    <cellStyle name="_13(석축)_20040618_고남5리 오지도로" xfId="2735" xr:uid="{00000000-0005-0000-0000-0000AD0A0000}"/>
    <cellStyle name="_13(석축)_20040710_장곡2리 오지도로" xfId="2736" xr:uid="{00000000-0005-0000-0000-0000AE0A0000}"/>
    <cellStyle name="_13(석축)_20040712_장곡1리 오지도로" xfId="2737" xr:uid="{00000000-0005-0000-0000-0000AF0A0000}"/>
    <cellStyle name="_13(석축)_20040920_가의도하천정비" xfId="2738" xr:uid="{00000000-0005-0000-0000-0000B00A0000}"/>
    <cellStyle name="_19.수중보(옹벽포함)" xfId="2739" xr:uid="{00000000-0005-0000-0000-0000B10A0000}"/>
    <cellStyle name="_19.수중보(옹벽포함)_2(변경)-토공" xfId="2740" xr:uid="{00000000-0005-0000-0000-0000B20A0000}"/>
    <cellStyle name="_19.수중보(옹벽포함)_2(변경)-토공_20040423_동해2리 오지도로" xfId="2741" xr:uid="{00000000-0005-0000-0000-0000B30A0000}"/>
    <cellStyle name="_19.수중보(옹벽포함)_2(변경)-토공_20040523_반계3리 오지도로" xfId="2742" xr:uid="{00000000-0005-0000-0000-0000B40A0000}"/>
    <cellStyle name="_19.수중보(옹벽포함)_2(변경)-토공_20040530_양잠2리(사당골)" xfId="2743" xr:uid="{00000000-0005-0000-0000-0000B50A0000}"/>
    <cellStyle name="_19.수중보(옹벽포함)_2(변경)-토공_20040601_누동2리(장곰)" xfId="2744" xr:uid="{00000000-0005-0000-0000-0000B60A0000}"/>
    <cellStyle name="_19.수중보(옹벽포함)_2(변경)-토공_20040610_황촌1리 오지도로" xfId="2745" xr:uid="{00000000-0005-0000-0000-0000B70A0000}"/>
    <cellStyle name="_19.수중보(옹벽포함)_2(변경)-토공_20040614_고남4리(옷점)" xfId="2746" xr:uid="{00000000-0005-0000-0000-0000B80A0000}"/>
    <cellStyle name="_19.수중보(옹벽포함)_2(변경)-토공_20040618_고남5리 오지도로" xfId="2747" xr:uid="{00000000-0005-0000-0000-0000B90A0000}"/>
    <cellStyle name="_19.수중보(옹벽포함)_2(변경)-토공_20040710_장곡2리 오지도로" xfId="2748" xr:uid="{00000000-0005-0000-0000-0000BA0A0000}"/>
    <cellStyle name="_19.수중보(옹벽포함)_2(변경)-토공_20040712_장곡1리 오지도로" xfId="2749" xr:uid="{00000000-0005-0000-0000-0000BB0A0000}"/>
    <cellStyle name="_19.수중보(옹벽포함)_2(변경)-토공_20040920_가의도하천정비" xfId="2750" xr:uid="{00000000-0005-0000-0000-0000BC0A0000}"/>
    <cellStyle name="_19.수중보(옹벽포함)_20040423_동해2리 오지도로" xfId="2751" xr:uid="{00000000-0005-0000-0000-0000BD0A0000}"/>
    <cellStyle name="_19.수중보(옹벽포함)_20040523_반계3리 오지도로" xfId="2752" xr:uid="{00000000-0005-0000-0000-0000BE0A0000}"/>
    <cellStyle name="_19.수중보(옹벽포함)_20040530_양잠2리(사당골)" xfId="2753" xr:uid="{00000000-0005-0000-0000-0000BF0A0000}"/>
    <cellStyle name="_19.수중보(옹벽포함)_20040601_누동2리(장곰)" xfId="2754" xr:uid="{00000000-0005-0000-0000-0000C00A0000}"/>
    <cellStyle name="_19.수중보(옹벽포함)_20040610_황촌1리 오지도로" xfId="2755" xr:uid="{00000000-0005-0000-0000-0000C10A0000}"/>
    <cellStyle name="_19.수중보(옹벽포함)_20040614_고남4리(옷점)" xfId="2756" xr:uid="{00000000-0005-0000-0000-0000C20A0000}"/>
    <cellStyle name="_19.수중보(옹벽포함)_20040618_고남5리 오지도로" xfId="2757" xr:uid="{00000000-0005-0000-0000-0000C30A0000}"/>
    <cellStyle name="_19.수중보(옹벽포함)_20040710_장곡2리 오지도로" xfId="2758" xr:uid="{00000000-0005-0000-0000-0000C40A0000}"/>
    <cellStyle name="_19.수중보(옹벽포함)_20040712_장곡1리 오지도로" xfId="2759" xr:uid="{00000000-0005-0000-0000-0000C50A0000}"/>
    <cellStyle name="_19.수중보(옹벽포함)_20040920_가의도하천정비" xfId="2760" xr:uid="{00000000-0005-0000-0000-0000C60A0000}"/>
    <cellStyle name="_1예산서_전기" xfId="2761" xr:uid="{00000000-0005-0000-0000-0000C70A0000}"/>
    <cellStyle name="_1-토공" xfId="2762" xr:uid="{00000000-0005-0000-0000-0000C80A0000}"/>
    <cellStyle name="_2.1 토공" xfId="2763" xr:uid="{00000000-0005-0000-0000-0000C90A0000}"/>
    <cellStyle name="_2.2 구조물토공" xfId="2764" xr:uid="{00000000-0005-0000-0000-0000CA0A0000}"/>
    <cellStyle name="_2.2 구조물토공_02.구조물및추진,도달기지토공(D구간)" xfId="2765" xr:uid="{00000000-0005-0000-0000-0000CB0A0000}"/>
    <cellStyle name="_2.2 구조물토공_2.3 추진토공" xfId="2766" xr:uid="{00000000-0005-0000-0000-0000CC0A0000}"/>
    <cellStyle name="_2.포장공(4지구)" xfId="2767" xr:uid="{00000000-0005-0000-0000-0000CD0A0000}"/>
    <cellStyle name="_2001년1월소장단회의REV2" xfId="2768" xr:uid="{00000000-0005-0000-0000-0000CE0A0000}"/>
    <cellStyle name="_2001년1월소장단회의REV2_B-1,B-1-1노선변경실정보고" xfId="2769" xr:uid="{00000000-0005-0000-0000-0000CF0A0000}"/>
    <cellStyle name="_2001년1월소장단회의REV2_B-1,B-1-1노선변경실정보고_발주내역서(제주도 하수처리장)1" xfId="2770" xr:uid="{00000000-0005-0000-0000-0000D00A0000}"/>
    <cellStyle name="_2001년1월소장단회의REV2_B-1,B-1-1노선변경실정보고_번암,산서하수처리장(처리장+관로+마을하수-1)" xfId="2771" xr:uid="{00000000-0005-0000-0000-0000D10A0000}"/>
    <cellStyle name="_2001년1월소장단회의REV2_B-1,B-1-1노선변경실정보고_조천배수지 확장사업 내역서" xfId="2772" xr:uid="{00000000-0005-0000-0000-0000D20A0000}"/>
    <cellStyle name="_2001년1월소장단회의REV2_B-1,B-1-1노선변경실정보고_진안지방상수도개발사업2-19(마을배수관로미포함)" xfId="2773" xr:uid="{00000000-0005-0000-0000-0000D30A0000}"/>
    <cellStyle name="_2001년1월소장단회의REV2_B-1,B-1-1노선변경실정보고_진안지방상수도개발사업2-19(마을배수관로미포함)_고수,공음,신림마을하수도" xfId="2774" xr:uid="{00000000-0005-0000-0000-0000D40A0000}"/>
    <cellStyle name="_2001년1월소장단회의REV2_B-1,B-1-1노선변경실정보고_진안지방상수도개발사업2-19(마을배수관로미포함)_고수,공음,신림마을하수도_발주내역서(제주도 하수처리장)1" xfId="2775" xr:uid="{00000000-0005-0000-0000-0000D50A0000}"/>
    <cellStyle name="_2001년1월소장단회의REV2_B-1,B-1-1노선변경실정보고_진안지방상수도개발사업2-19(마을배수관로미포함)_고수,공음,신림마을하수도_조천배수지 확장사업 내역서" xfId="2776" xr:uid="{00000000-0005-0000-0000-0000D60A0000}"/>
    <cellStyle name="_2001년1월소장단회의REV2_B-1,B-1-1노선변경실정보고_진안지방상수도개발사업2-19(마을배수관로미포함)_발주내역서(제주도 하수처리장)1" xfId="2777" xr:uid="{00000000-0005-0000-0000-0000D70A0000}"/>
    <cellStyle name="_2001년1월소장단회의REV2_B-1,B-1-1노선변경실정보고_진안지방상수도개발사업2-19(마을배수관로미포함)_번암,산서하수처리장(처리장+관로+마을하수-1)" xfId="2778" xr:uid="{00000000-0005-0000-0000-0000D80A0000}"/>
    <cellStyle name="_2001년1월소장단회의REV2_B-1,B-1-1노선변경실정보고_진안지방상수도개발사업2-19(마을배수관로미포함)_조천배수지 확장사업 내역서" xfId="2779" xr:uid="{00000000-0005-0000-0000-0000D90A0000}"/>
    <cellStyle name="_2001년1월소장단회의REV2_발주내역서(제주도 하수처리장)1" xfId="2780" xr:uid="{00000000-0005-0000-0000-0000DA0A0000}"/>
    <cellStyle name="_2001년1월소장단회의REV2_번암,산서하수처리장(처리장+관로+마을하수-1)" xfId="2781" xr:uid="{00000000-0005-0000-0000-0000DB0A0000}"/>
    <cellStyle name="_2001년1월소장단회의REV2_조천배수지 확장사업 내역서" xfId="2782" xr:uid="{00000000-0005-0000-0000-0000DC0A0000}"/>
    <cellStyle name="_2001년1월소장단회의REV2_진안지방상수도개발사업2-19(마을배수관로미포함)" xfId="2783" xr:uid="{00000000-0005-0000-0000-0000DD0A0000}"/>
    <cellStyle name="_2001년1월소장단회의REV2_진안지방상수도개발사업2-19(마을배수관로미포함)_고수,공음,신림마을하수도" xfId="2784" xr:uid="{00000000-0005-0000-0000-0000DE0A0000}"/>
    <cellStyle name="_2001년1월소장단회의REV2_진안지방상수도개발사업2-19(마을배수관로미포함)_고수,공음,신림마을하수도_발주내역서(제주도 하수처리장)1" xfId="2785" xr:uid="{00000000-0005-0000-0000-0000DF0A0000}"/>
    <cellStyle name="_2001년1월소장단회의REV2_진안지방상수도개발사업2-19(마을배수관로미포함)_고수,공음,신림마을하수도_조천배수지 확장사업 내역서" xfId="2786" xr:uid="{00000000-0005-0000-0000-0000E00A0000}"/>
    <cellStyle name="_2001년1월소장단회의REV2_진안지방상수도개발사업2-19(마을배수관로미포함)_발주내역서(제주도 하수처리장)1" xfId="2787" xr:uid="{00000000-0005-0000-0000-0000E10A0000}"/>
    <cellStyle name="_2001년1월소장단회의REV2_진안지방상수도개발사업2-19(마을배수관로미포함)_번암,산서하수처리장(처리장+관로+마을하수-1)" xfId="2788" xr:uid="{00000000-0005-0000-0000-0000E20A0000}"/>
    <cellStyle name="_2001년1월소장단회의REV2_진안지방상수도개발사업2-19(마을배수관로미포함)_조천배수지 확장사업 내역서" xfId="2789" xr:uid="{00000000-0005-0000-0000-0000E30A0000}"/>
    <cellStyle name="_2001년1월소장단회의REV2_토공계획" xfId="2790" xr:uid="{00000000-0005-0000-0000-0000E40A0000}"/>
    <cellStyle name="_2001년1월소장단회의REV2_토공계획_B-1,B-1-1노선변경실정보고" xfId="2791" xr:uid="{00000000-0005-0000-0000-0000E50A0000}"/>
    <cellStyle name="_2001년1월소장단회의REV2_토공계획_B-1,B-1-1노선변경실정보고_발주내역서(제주도 하수처리장)1" xfId="2792" xr:uid="{00000000-0005-0000-0000-0000E60A0000}"/>
    <cellStyle name="_2001년1월소장단회의REV2_토공계획_B-1,B-1-1노선변경실정보고_번암,산서하수처리장(처리장+관로+마을하수-1)" xfId="2793" xr:uid="{00000000-0005-0000-0000-0000E70A0000}"/>
    <cellStyle name="_2001년1월소장단회의REV2_토공계획_B-1,B-1-1노선변경실정보고_조천배수지 확장사업 내역서" xfId="2794" xr:uid="{00000000-0005-0000-0000-0000E80A0000}"/>
    <cellStyle name="_2001년1월소장단회의REV2_토공계획_B-1,B-1-1노선변경실정보고_진안지방상수도개발사업2-19(마을배수관로미포함)" xfId="2795" xr:uid="{00000000-0005-0000-0000-0000E90A0000}"/>
    <cellStyle name="_2001년1월소장단회의REV2_토공계획_B-1,B-1-1노선변경실정보고_진안지방상수도개발사업2-19(마을배수관로미포함)_고수,공음,신림마을하수도" xfId="2796" xr:uid="{00000000-0005-0000-0000-0000EA0A0000}"/>
    <cellStyle name="_2001년1월소장단회의REV2_토공계획_B-1,B-1-1노선변경실정보고_진안지방상수도개발사업2-19(마을배수관로미포함)_고수,공음,신림마을하수도_발주내역서(제주도 하수처리장)1" xfId="2797" xr:uid="{00000000-0005-0000-0000-0000EB0A0000}"/>
    <cellStyle name="_2001년1월소장단회의REV2_토공계획_B-1,B-1-1노선변경실정보고_진안지방상수도개발사업2-19(마을배수관로미포함)_고수,공음,신림마을하수도_조천배수지 확장사업 내역서" xfId="2798" xr:uid="{00000000-0005-0000-0000-0000EC0A0000}"/>
    <cellStyle name="_2001년1월소장단회의REV2_토공계획_B-1,B-1-1노선변경실정보고_진안지방상수도개발사업2-19(마을배수관로미포함)_발주내역서(제주도 하수처리장)1" xfId="2799" xr:uid="{00000000-0005-0000-0000-0000ED0A0000}"/>
    <cellStyle name="_2001년1월소장단회의REV2_토공계획_B-1,B-1-1노선변경실정보고_진안지방상수도개발사업2-19(마을배수관로미포함)_번암,산서하수처리장(처리장+관로+마을하수-1)" xfId="2800" xr:uid="{00000000-0005-0000-0000-0000EE0A0000}"/>
    <cellStyle name="_2001년1월소장단회의REV2_토공계획_B-1,B-1-1노선변경실정보고_진안지방상수도개발사업2-19(마을배수관로미포함)_조천배수지 확장사업 내역서" xfId="2801" xr:uid="{00000000-0005-0000-0000-0000EF0A0000}"/>
    <cellStyle name="_2001년1월소장단회의REV2_토공계획_구조물공사시공계획서" xfId="2802" xr:uid="{00000000-0005-0000-0000-0000F00A0000}"/>
    <cellStyle name="_2001년1월소장단회의REV2_토공계획_구조물공사시공계획서_B-1,B-1-1노선변경실정보고" xfId="2803" xr:uid="{00000000-0005-0000-0000-0000F10A0000}"/>
    <cellStyle name="_2001년1월소장단회의REV2_토공계획_구조물공사시공계획서_B-1,B-1-1노선변경실정보고_발주내역서(제주도 하수처리장)1" xfId="2804" xr:uid="{00000000-0005-0000-0000-0000F20A0000}"/>
    <cellStyle name="_2001년1월소장단회의REV2_토공계획_구조물공사시공계획서_B-1,B-1-1노선변경실정보고_번암,산서하수처리장(처리장+관로+마을하수-1)" xfId="2805" xr:uid="{00000000-0005-0000-0000-0000F30A0000}"/>
    <cellStyle name="_2001년1월소장단회의REV2_토공계획_구조물공사시공계획서_B-1,B-1-1노선변경실정보고_조천배수지 확장사업 내역서" xfId="2806" xr:uid="{00000000-0005-0000-0000-0000F40A0000}"/>
    <cellStyle name="_2001년1월소장단회의REV2_토공계획_구조물공사시공계획서_B-1,B-1-1노선변경실정보고_진안지방상수도개발사업2-19(마을배수관로미포함)" xfId="2807" xr:uid="{00000000-0005-0000-0000-0000F50A0000}"/>
    <cellStyle name="_2001년1월소장단회의REV2_토공계획_구조물공사시공계획서_B-1,B-1-1노선변경실정보고_진안지방상수도개발사업2-19(마을배수관로미포함)_고수,공음,신림마을하수도" xfId="2808" xr:uid="{00000000-0005-0000-0000-0000F60A0000}"/>
    <cellStyle name="_2001년1월소장단회의REV2_토공계획_구조물공사시공계획서_B-1,B-1-1노선변경실정보고_진안지방상수도개발사업2-19(마을배수관로미포함)_고수,공음,신림마을하수도_발주내역서(제주도 하수처리장)1" xfId="2809" xr:uid="{00000000-0005-0000-0000-0000F70A0000}"/>
    <cellStyle name="_2001년1월소장단회의REV2_토공계획_구조물공사시공계획서_B-1,B-1-1노선변경실정보고_진안지방상수도개발사업2-19(마을배수관로미포함)_고수,공음,신림마을하수도_조천배수지 확장사업 내역서" xfId="2810" xr:uid="{00000000-0005-0000-0000-0000F80A0000}"/>
    <cellStyle name="_2001년1월소장단회의REV2_토공계획_구조물공사시공계획서_B-1,B-1-1노선변경실정보고_진안지방상수도개발사업2-19(마을배수관로미포함)_발주내역서(제주도 하수처리장)1" xfId="2811" xr:uid="{00000000-0005-0000-0000-0000F90A0000}"/>
    <cellStyle name="_2001년1월소장단회의REV2_토공계획_구조물공사시공계획서_B-1,B-1-1노선변경실정보고_진안지방상수도개발사업2-19(마을배수관로미포함)_번암,산서하수처리장(처리장+관로+마을하수-1)" xfId="2812" xr:uid="{00000000-0005-0000-0000-0000FA0A0000}"/>
    <cellStyle name="_2001년1월소장단회의REV2_토공계획_구조물공사시공계획서_B-1,B-1-1노선변경실정보고_진안지방상수도개발사업2-19(마을배수관로미포함)_조천배수지 확장사업 내역서" xfId="2813" xr:uid="{00000000-0005-0000-0000-0000FB0A0000}"/>
    <cellStyle name="_2001년1월소장단회의REV2_토공계획_구조물공사시공계획서_발주내역서(제주도 하수처리장)1" xfId="2814" xr:uid="{00000000-0005-0000-0000-0000FC0A0000}"/>
    <cellStyle name="_2001년1월소장단회의REV2_토공계획_구조물공사시공계획서_번암,산서하수처리장(처리장+관로+마을하수-1)" xfId="2815" xr:uid="{00000000-0005-0000-0000-0000FD0A0000}"/>
    <cellStyle name="_2001년1월소장단회의REV2_토공계획_구조물공사시공계획서_조천배수지 확장사업 내역서" xfId="2816" xr:uid="{00000000-0005-0000-0000-0000FE0A0000}"/>
    <cellStyle name="_2001년1월소장단회의REV2_토공계획_구조물공사시공계획서_진안지방상수도개발사업2-19(마을배수관로미포함)" xfId="2817" xr:uid="{00000000-0005-0000-0000-0000FF0A0000}"/>
    <cellStyle name="_2001년1월소장단회의REV2_토공계획_구조물공사시공계획서_진안지방상수도개발사업2-19(마을배수관로미포함)_고수,공음,신림마을하수도" xfId="2818" xr:uid="{00000000-0005-0000-0000-0000000B0000}"/>
    <cellStyle name="_2001년1월소장단회의REV2_토공계획_구조물공사시공계획서_진안지방상수도개발사업2-19(마을배수관로미포함)_고수,공음,신림마을하수도_발주내역서(제주도 하수처리장)1" xfId="2819" xr:uid="{00000000-0005-0000-0000-0000010B0000}"/>
    <cellStyle name="_2001년1월소장단회의REV2_토공계획_구조물공사시공계획서_진안지방상수도개발사업2-19(마을배수관로미포함)_고수,공음,신림마을하수도_조천배수지 확장사업 내역서" xfId="2820" xr:uid="{00000000-0005-0000-0000-0000020B0000}"/>
    <cellStyle name="_2001년1월소장단회의REV2_토공계획_구조물공사시공계획서_진안지방상수도개발사업2-19(마을배수관로미포함)_발주내역서(제주도 하수처리장)1" xfId="2821" xr:uid="{00000000-0005-0000-0000-0000030B0000}"/>
    <cellStyle name="_2001년1월소장단회의REV2_토공계획_구조물공사시공계획서_진안지방상수도개발사업2-19(마을배수관로미포함)_번암,산서하수처리장(처리장+관로+마을하수-1)" xfId="2822" xr:uid="{00000000-0005-0000-0000-0000040B0000}"/>
    <cellStyle name="_2001년1월소장단회의REV2_토공계획_구조물공사시공계획서_진안지방상수도개발사업2-19(마을배수관로미포함)_조천배수지 확장사업 내역서" xfId="2823" xr:uid="{00000000-0005-0000-0000-0000050B0000}"/>
    <cellStyle name="_2001년1월소장단회의REV2_토공계획_발주내역서(제주도 하수처리장)1" xfId="2824" xr:uid="{00000000-0005-0000-0000-0000060B0000}"/>
    <cellStyle name="_2001년1월소장단회의REV2_토공계획_번암,산서하수처리장(처리장+관로+마을하수-1)" xfId="2825" xr:uid="{00000000-0005-0000-0000-0000070B0000}"/>
    <cellStyle name="_2001년1월소장단회의REV2_토공계획_조천배수지 확장사업 내역서" xfId="2826" xr:uid="{00000000-0005-0000-0000-0000080B0000}"/>
    <cellStyle name="_2001년1월소장단회의REV2_토공계획_진안지방상수도개발사업2-19(마을배수관로미포함)" xfId="2827" xr:uid="{00000000-0005-0000-0000-0000090B0000}"/>
    <cellStyle name="_2001년1월소장단회의REV2_토공계획_진안지방상수도개발사업2-19(마을배수관로미포함)_고수,공음,신림마을하수도" xfId="2828" xr:uid="{00000000-0005-0000-0000-00000A0B0000}"/>
    <cellStyle name="_2001년1월소장단회의REV2_토공계획_진안지방상수도개발사업2-19(마을배수관로미포함)_고수,공음,신림마을하수도_발주내역서(제주도 하수처리장)1" xfId="2829" xr:uid="{00000000-0005-0000-0000-00000B0B0000}"/>
    <cellStyle name="_2001년1월소장단회의REV2_토공계획_진안지방상수도개발사업2-19(마을배수관로미포함)_고수,공음,신림마을하수도_조천배수지 확장사업 내역서" xfId="2830" xr:uid="{00000000-0005-0000-0000-00000C0B0000}"/>
    <cellStyle name="_2001년1월소장단회의REV2_토공계획_진안지방상수도개발사업2-19(마을배수관로미포함)_발주내역서(제주도 하수처리장)1" xfId="2831" xr:uid="{00000000-0005-0000-0000-00000D0B0000}"/>
    <cellStyle name="_2001년1월소장단회의REV2_토공계획_진안지방상수도개발사업2-19(마을배수관로미포함)_번암,산서하수처리장(처리장+관로+마을하수-1)" xfId="2832" xr:uid="{00000000-0005-0000-0000-00000E0B0000}"/>
    <cellStyle name="_2001년1월소장단회의REV2_토공계획_진안지방상수도개발사업2-19(마을배수관로미포함)_조천배수지 확장사업 내역서" xfId="2833" xr:uid="{00000000-0005-0000-0000-00000F0B0000}"/>
    <cellStyle name="_2001년1월소장단회의REV2_토공계획_토공사시공계획서" xfId="2834" xr:uid="{00000000-0005-0000-0000-0000100B0000}"/>
    <cellStyle name="_2001년1월소장단회의REV2_토공계획_토공사시공계획서(포)" xfId="2835" xr:uid="{00000000-0005-0000-0000-0000110B0000}"/>
    <cellStyle name="_2001년1월소장단회의REV2_토공계획_토공사시공계획서(포)_B-1,B-1-1노선변경실정보고" xfId="2836" xr:uid="{00000000-0005-0000-0000-0000120B0000}"/>
    <cellStyle name="_2001년1월소장단회의REV2_토공계획_토공사시공계획서(포)_B-1,B-1-1노선변경실정보고_발주내역서(제주도 하수처리장)1" xfId="2837" xr:uid="{00000000-0005-0000-0000-0000130B0000}"/>
    <cellStyle name="_2001년1월소장단회의REV2_토공계획_토공사시공계획서(포)_B-1,B-1-1노선변경실정보고_번암,산서하수처리장(처리장+관로+마을하수-1)" xfId="2838" xr:uid="{00000000-0005-0000-0000-0000140B0000}"/>
    <cellStyle name="_2001년1월소장단회의REV2_토공계획_토공사시공계획서(포)_B-1,B-1-1노선변경실정보고_조천배수지 확장사업 내역서" xfId="2839" xr:uid="{00000000-0005-0000-0000-0000150B0000}"/>
    <cellStyle name="_2001년1월소장단회의REV2_토공계획_토공사시공계획서(포)_B-1,B-1-1노선변경실정보고_진안지방상수도개발사업2-19(마을배수관로미포함)" xfId="2840" xr:uid="{00000000-0005-0000-0000-0000160B0000}"/>
    <cellStyle name="_2001년1월소장단회의REV2_토공계획_토공사시공계획서(포)_B-1,B-1-1노선변경실정보고_진안지방상수도개발사업2-19(마을배수관로미포함)_고수,공음,신림마을하수도" xfId="2841" xr:uid="{00000000-0005-0000-0000-0000170B0000}"/>
    <cellStyle name="_2001년1월소장단회의REV2_토공계획_토공사시공계획서(포)_B-1,B-1-1노선변경실정보고_진안지방상수도개발사업2-19(마을배수관로미포함)_고수,공음,신림마을하수도_발주내역서(제주도 하수처리장)1" xfId="2842" xr:uid="{00000000-0005-0000-0000-0000180B0000}"/>
    <cellStyle name="_2001년1월소장단회의REV2_토공계획_토공사시공계획서(포)_B-1,B-1-1노선변경실정보고_진안지방상수도개발사업2-19(마을배수관로미포함)_고수,공음,신림마을하수도_조천배수지 확장사업 내역서" xfId="2843" xr:uid="{00000000-0005-0000-0000-0000190B0000}"/>
    <cellStyle name="_2001년1월소장단회의REV2_토공계획_토공사시공계획서(포)_B-1,B-1-1노선변경실정보고_진안지방상수도개발사업2-19(마을배수관로미포함)_발주내역서(제주도 하수처리장)1" xfId="2844" xr:uid="{00000000-0005-0000-0000-00001A0B0000}"/>
    <cellStyle name="_2001년1월소장단회의REV2_토공계획_토공사시공계획서(포)_B-1,B-1-1노선변경실정보고_진안지방상수도개발사업2-19(마을배수관로미포함)_번암,산서하수처리장(처리장+관로+마을하수-1)" xfId="2845" xr:uid="{00000000-0005-0000-0000-00001B0B0000}"/>
    <cellStyle name="_2001년1월소장단회의REV2_토공계획_토공사시공계획서(포)_B-1,B-1-1노선변경실정보고_진안지방상수도개발사업2-19(마을배수관로미포함)_조천배수지 확장사업 내역서" xfId="2846" xr:uid="{00000000-0005-0000-0000-00001C0B0000}"/>
    <cellStyle name="_2001년1월소장단회의REV2_토공계획_토공사시공계획서(포)_발주내역서(제주도 하수처리장)1" xfId="2847" xr:uid="{00000000-0005-0000-0000-00001D0B0000}"/>
    <cellStyle name="_2001년1월소장단회의REV2_토공계획_토공사시공계획서(포)_번암,산서하수처리장(처리장+관로+마을하수-1)" xfId="2848" xr:uid="{00000000-0005-0000-0000-00001E0B0000}"/>
    <cellStyle name="_2001년1월소장단회의REV2_토공계획_토공사시공계획서(포)_조천배수지 확장사업 내역서" xfId="2849" xr:uid="{00000000-0005-0000-0000-00001F0B0000}"/>
    <cellStyle name="_2001년1월소장단회의REV2_토공계획_토공사시공계획서(포)_진안지방상수도개발사업2-19(마을배수관로미포함)" xfId="2850" xr:uid="{00000000-0005-0000-0000-0000200B0000}"/>
    <cellStyle name="_2001년1월소장단회의REV2_토공계획_토공사시공계획서(포)_진안지방상수도개발사업2-19(마을배수관로미포함)_고수,공음,신림마을하수도" xfId="2851" xr:uid="{00000000-0005-0000-0000-0000210B0000}"/>
    <cellStyle name="_2001년1월소장단회의REV2_토공계획_토공사시공계획서(포)_진안지방상수도개발사업2-19(마을배수관로미포함)_고수,공음,신림마을하수도_발주내역서(제주도 하수처리장)1" xfId="2852" xr:uid="{00000000-0005-0000-0000-0000220B0000}"/>
    <cellStyle name="_2001년1월소장단회의REV2_토공계획_토공사시공계획서(포)_진안지방상수도개발사업2-19(마을배수관로미포함)_고수,공음,신림마을하수도_조천배수지 확장사업 내역서" xfId="2853" xr:uid="{00000000-0005-0000-0000-0000230B0000}"/>
    <cellStyle name="_2001년1월소장단회의REV2_토공계획_토공사시공계획서(포)_진안지방상수도개발사업2-19(마을배수관로미포함)_발주내역서(제주도 하수처리장)1" xfId="2854" xr:uid="{00000000-0005-0000-0000-0000240B0000}"/>
    <cellStyle name="_2001년1월소장단회의REV2_토공계획_토공사시공계획서(포)_진안지방상수도개발사업2-19(마을배수관로미포함)_번암,산서하수처리장(처리장+관로+마을하수-1)" xfId="2855" xr:uid="{00000000-0005-0000-0000-0000250B0000}"/>
    <cellStyle name="_2001년1월소장단회의REV2_토공계획_토공사시공계획서(포)_진안지방상수도개발사업2-19(마을배수관로미포함)_조천배수지 확장사업 내역서" xfId="2856" xr:uid="{00000000-0005-0000-0000-0000260B0000}"/>
    <cellStyle name="_2001년1월소장단회의REV2_토공계획_토공사시공계획서_B-1,B-1-1노선변경실정보고" xfId="2857" xr:uid="{00000000-0005-0000-0000-0000270B0000}"/>
    <cellStyle name="_2001년1월소장단회의REV2_토공계획_토공사시공계획서_B-1,B-1-1노선변경실정보고_발주내역서(제주도 하수처리장)1" xfId="2858" xr:uid="{00000000-0005-0000-0000-0000280B0000}"/>
    <cellStyle name="_2001년1월소장단회의REV2_토공계획_토공사시공계획서_B-1,B-1-1노선변경실정보고_번암,산서하수처리장(처리장+관로+마을하수-1)" xfId="2859" xr:uid="{00000000-0005-0000-0000-0000290B0000}"/>
    <cellStyle name="_2001년1월소장단회의REV2_토공계획_토공사시공계획서_B-1,B-1-1노선변경실정보고_조천배수지 확장사업 내역서" xfId="2860" xr:uid="{00000000-0005-0000-0000-00002A0B0000}"/>
    <cellStyle name="_2001년1월소장단회의REV2_토공계획_토공사시공계획서_B-1,B-1-1노선변경실정보고_진안지방상수도개발사업2-19(마을배수관로미포함)" xfId="2861" xr:uid="{00000000-0005-0000-0000-00002B0B0000}"/>
    <cellStyle name="_2001년1월소장단회의REV2_토공계획_토공사시공계획서_B-1,B-1-1노선변경실정보고_진안지방상수도개발사업2-19(마을배수관로미포함)_고수,공음,신림마을하수도" xfId="2862" xr:uid="{00000000-0005-0000-0000-00002C0B0000}"/>
    <cellStyle name="_2001년1월소장단회의REV2_토공계획_토공사시공계획서_B-1,B-1-1노선변경실정보고_진안지방상수도개발사업2-19(마을배수관로미포함)_고수,공음,신림마을하수도_발주내역서(제주도 하수처리장)1" xfId="2863" xr:uid="{00000000-0005-0000-0000-00002D0B0000}"/>
    <cellStyle name="_2001년1월소장단회의REV2_토공계획_토공사시공계획서_B-1,B-1-1노선변경실정보고_진안지방상수도개발사업2-19(마을배수관로미포함)_고수,공음,신림마을하수도_조천배수지 확장사업 내역서" xfId="2864" xr:uid="{00000000-0005-0000-0000-00002E0B0000}"/>
    <cellStyle name="_2001년1월소장단회의REV2_토공계획_토공사시공계획서_B-1,B-1-1노선변경실정보고_진안지방상수도개발사업2-19(마을배수관로미포함)_발주내역서(제주도 하수처리장)1" xfId="2865" xr:uid="{00000000-0005-0000-0000-00002F0B0000}"/>
    <cellStyle name="_2001년1월소장단회의REV2_토공계획_토공사시공계획서_B-1,B-1-1노선변경실정보고_진안지방상수도개발사업2-19(마을배수관로미포함)_번암,산서하수처리장(처리장+관로+마을하수-1)" xfId="2866" xr:uid="{00000000-0005-0000-0000-0000300B0000}"/>
    <cellStyle name="_2001년1월소장단회의REV2_토공계획_토공사시공계획서_B-1,B-1-1노선변경실정보고_진안지방상수도개발사업2-19(마을배수관로미포함)_조천배수지 확장사업 내역서" xfId="2867" xr:uid="{00000000-0005-0000-0000-0000310B0000}"/>
    <cellStyle name="_2001년1월소장단회의REV2_토공계획_토공사시공계획서_발주내역서(제주도 하수처리장)1" xfId="2868" xr:uid="{00000000-0005-0000-0000-0000320B0000}"/>
    <cellStyle name="_2001년1월소장단회의REV2_토공계획_토공사시공계획서_번암,산서하수처리장(처리장+관로+마을하수-1)" xfId="2869" xr:uid="{00000000-0005-0000-0000-0000330B0000}"/>
    <cellStyle name="_2001년1월소장단회의REV2_토공계획_토공사시공계획서_조천배수지 확장사업 내역서" xfId="2870" xr:uid="{00000000-0005-0000-0000-0000340B0000}"/>
    <cellStyle name="_2001년1월소장단회의REV2_토공계획_토공사시공계획서_진안지방상수도개발사업2-19(마을배수관로미포함)" xfId="2871" xr:uid="{00000000-0005-0000-0000-0000350B0000}"/>
    <cellStyle name="_2001년1월소장단회의REV2_토공계획_토공사시공계획서_진안지방상수도개발사업2-19(마을배수관로미포함)_고수,공음,신림마을하수도" xfId="2872" xr:uid="{00000000-0005-0000-0000-0000360B0000}"/>
    <cellStyle name="_2001년1월소장단회의REV2_토공계획_토공사시공계획서_진안지방상수도개발사업2-19(마을배수관로미포함)_고수,공음,신림마을하수도_발주내역서(제주도 하수처리장)1" xfId="2873" xr:uid="{00000000-0005-0000-0000-0000370B0000}"/>
    <cellStyle name="_2001년1월소장단회의REV2_토공계획_토공사시공계획서_진안지방상수도개발사업2-19(마을배수관로미포함)_고수,공음,신림마을하수도_조천배수지 확장사업 내역서" xfId="2874" xr:uid="{00000000-0005-0000-0000-0000380B0000}"/>
    <cellStyle name="_2001년1월소장단회의REV2_토공계획_토공사시공계획서_진안지방상수도개발사업2-19(마을배수관로미포함)_발주내역서(제주도 하수처리장)1" xfId="2875" xr:uid="{00000000-0005-0000-0000-0000390B0000}"/>
    <cellStyle name="_2001년1월소장단회의REV2_토공계획_토공사시공계획서_진안지방상수도개발사업2-19(마을배수관로미포함)_번암,산서하수처리장(처리장+관로+마을하수-1)" xfId="2876" xr:uid="{00000000-0005-0000-0000-00003A0B0000}"/>
    <cellStyle name="_2001년1월소장단회의REV2_토공계획_토공사시공계획서_진안지방상수도개발사업2-19(마을배수관로미포함)_조천배수지 확장사업 내역서" xfId="2877" xr:uid="{00000000-0005-0000-0000-00003B0B0000}"/>
    <cellStyle name="_2001년1월소장단회의REV2_토공시공계획서(효)" xfId="2878" xr:uid="{00000000-0005-0000-0000-00003C0B0000}"/>
    <cellStyle name="_2001년1월소장단회의REV2_토공시공계획서(효)_B-1,B-1-1노선변경실정보고" xfId="2879" xr:uid="{00000000-0005-0000-0000-00003D0B0000}"/>
    <cellStyle name="_2001년1월소장단회의REV2_토공시공계획서(효)_B-1,B-1-1노선변경실정보고_발주내역서(제주도 하수처리장)1" xfId="2880" xr:uid="{00000000-0005-0000-0000-00003E0B0000}"/>
    <cellStyle name="_2001년1월소장단회의REV2_토공시공계획서(효)_B-1,B-1-1노선변경실정보고_번암,산서하수처리장(처리장+관로+마을하수-1)" xfId="2881" xr:uid="{00000000-0005-0000-0000-00003F0B0000}"/>
    <cellStyle name="_2001년1월소장단회의REV2_토공시공계획서(효)_B-1,B-1-1노선변경실정보고_조천배수지 확장사업 내역서" xfId="2882" xr:uid="{00000000-0005-0000-0000-0000400B0000}"/>
    <cellStyle name="_2001년1월소장단회의REV2_토공시공계획서(효)_B-1,B-1-1노선변경실정보고_진안지방상수도개발사업2-19(마을배수관로미포함)" xfId="2883" xr:uid="{00000000-0005-0000-0000-0000410B0000}"/>
    <cellStyle name="_2001년1월소장단회의REV2_토공시공계획서(효)_B-1,B-1-1노선변경실정보고_진안지방상수도개발사업2-19(마을배수관로미포함)_고수,공음,신림마을하수도" xfId="2884" xr:uid="{00000000-0005-0000-0000-0000420B0000}"/>
    <cellStyle name="_2001년1월소장단회의REV2_토공시공계획서(효)_B-1,B-1-1노선변경실정보고_진안지방상수도개발사업2-19(마을배수관로미포함)_고수,공음,신림마을하수도_발주내역서(제주도 하수처리장)1" xfId="2885" xr:uid="{00000000-0005-0000-0000-0000430B0000}"/>
    <cellStyle name="_2001년1월소장단회의REV2_토공시공계획서(효)_B-1,B-1-1노선변경실정보고_진안지방상수도개발사업2-19(마을배수관로미포함)_고수,공음,신림마을하수도_조천배수지 확장사업 내역서" xfId="2886" xr:uid="{00000000-0005-0000-0000-0000440B0000}"/>
    <cellStyle name="_2001년1월소장단회의REV2_토공시공계획서(효)_B-1,B-1-1노선변경실정보고_진안지방상수도개발사업2-19(마을배수관로미포함)_발주내역서(제주도 하수처리장)1" xfId="2887" xr:uid="{00000000-0005-0000-0000-0000450B0000}"/>
    <cellStyle name="_2001년1월소장단회의REV2_토공시공계획서(효)_B-1,B-1-1노선변경실정보고_진안지방상수도개발사업2-19(마을배수관로미포함)_번암,산서하수처리장(처리장+관로+마을하수-1)" xfId="2888" xr:uid="{00000000-0005-0000-0000-0000460B0000}"/>
    <cellStyle name="_2001년1월소장단회의REV2_토공시공계획서(효)_B-1,B-1-1노선변경실정보고_진안지방상수도개발사업2-19(마을배수관로미포함)_조천배수지 확장사업 내역서" xfId="2889" xr:uid="{00000000-0005-0000-0000-0000470B0000}"/>
    <cellStyle name="_2001년1월소장단회의REV2_토공시공계획서(효)_구조물공사시공계획서" xfId="2890" xr:uid="{00000000-0005-0000-0000-0000480B0000}"/>
    <cellStyle name="_2001년1월소장단회의REV2_토공시공계획서(효)_구조물공사시공계획서_B-1,B-1-1노선변경실정보고" xfId="2891" xr:uid="{00000000-0005-0000-0000-0000490B0000}"/>
    <cellStyle name="_2001년1월소장단회의REV2_토공시공계획서(효)_구조물공사시공계획서_B-1,B-1-1노선변경실정보고_발주내역서(제주도 하수처리장)1" xfId="2892" xr:uid="{00000000-0005-0000-0000-00004A0B0000}"/>
    <cellStyle name="_2001년1월소장단회의REV2_토공시공계획서(효)_구조물공사시공계획서_B-1,B-1-1노선변경실정보고_번암,산서하수처리장(처리장+관로+마을하수-1)" xfId="2893" xr:uid="{00000000-0005-0000-0000-00004B0B0000}"/>
    <cellStyle name="_2001년1월소장단회의REV2_토공시공계획서(효)_구조물공사시공계획서_B-1,B-1-1노선변경실정보고_조천배수지 확장사업 내역서" xfId="2894" xr:uid="{00000000-0005-0000-0000-00004C0B0000}"/>
    <cellStyle name="_2001년1월소장단회의REV2_토공시공계획서(효)_구조물공사시공계획서_B-1,B-1-1노선변경실정보고_진안지방상수도개발사업2-19(마을배수관로미포함)" xfId="2895" xr:uid="{00000000-0005-0000-0000-00004D0B0000}"/>
    <cellStyle name="_2001년1월소장단회의REV2_토공시공계획서(효)_구조물공사시공계획서_B-1,B-1-1노선변경실정보고_진안지방상수도개발사업2-19(마을배수관로미포함)_고수,공음,신림마을하수도" xfId="2896" xr:uid="{00000000-0005-0000-0000-00004E0B0000}"/>
    <cellStyle name="_2001년1월소장단회의REV2_토공시공계획서(효)_구조물공사시공계획서_B-1,B-1-1노선변경실정보고_진안지방상수도개발사업2-19(마을배수관로미포함)_고수,공음,신림마을하수도_발주내역서(제주도 하수처리장)1" xfId="2897" xr:uid="{00000000-0005-0000-0000-00004F0B0000}"/>
    <cellStyle name="_2001년1월소장단회의REV2_토공시공계획서(효)_구조물공사시공계획서_B-1,B-1-1노선변경실정보고_진안지방상수도개발사업2-19(마을배수관로미포함)_고수,공음,신림마을하수도_조천배수지 확장사업 내역서" xfId="2898" xr:uid="{00000000-0005-0000-0000-0000500B0000}"/>
    <cellStyle name="_2001년1월소장단회의REV2_토공시공계획서(효)_구조물공사시공계획서_B-1,B-1-1노선변경실정보고_진안지방상수도개발사업2-19(마을배수관로미포함)_발주내역서(제주도 하수처리장)1" xfId="2899" xr:uid="{00000000-0005-0000-0000-0000510B0000}"/>
    <cellStyle name="_2001년1월소장단회의REV2_토공시공계획서(효)_구조물공사시공계획서_B-1,B-1-1노선변경실정보고_진안지방상수도개발사업2-19(마을배수관로미포함)_번암,산서하수처리장(처리장+관로+마을하수-1)" xfId="2900" xr:uid="{00000000-0005-0000-0000-0000520B0000}"/>
    <cellStyle name="_2001년1월소장단회의REV2_토공시공계획서(효)_구조물공사시공계획서_B-1,B-1-1노선변경실정보고_진안지방상수도개발사업2-19(마을배수관로미포함)_조천배수지 확장사업 내역서" xfId="2901" xr:uid="{00000000-0005-0000-0000-0000530B0000}"/>
    <cellStyle name="_2001년1월소장단회의REV2_토공시공계획서(효)_구조물공사시공계획서_발주내역서(제주도 하수처리장)1" xfId="2902" xr:uid="{00000000-0005-0000-0000-0000540B0000}"/>
    <cellStyle name="_2001년1월소장단회의REV2_토공시공계획서(효)_구조물공사시공계획서_번암,산서하수처리장(처리장+관로+마을하수-1)" xfId="2903" xr:uid="{00000000-0005-0000-0000-0000550B0000}"/>
    <cellStyle name="_2001년1월소장단회의REV2_토공시공계획서(효)_구조물공사시공계획서_조천배수지 확장사업 내역서" xfId="2904" xr:uid="{00000000-0005-0000-0000-0000560B0000}"/>
    <cellStyle name="_2001년1월소장단회의REV2_토공시공계획서(효)_구조물공사시공계획서_진안지방상수도개발사업2-19(마을배수관로미포함)" xfId="2905" xr:uid="{00000000-0005-0000-0000-0000570B0000}"/>
    <cellStyle name="_2001년1월소장단회의REV2_토공시공계획서(효)_구조물공사시공계획서_진안지방상수도개발사업2-19(마을배수관로미포함)_고수,공음,신림마을하수도" xfId="2906" xr:uid="{00000000-0005-0000-0000-0000580B0000}"/>
    <cellStyle name="_2001년1월소장단회의REV2_토공시공계획서(효)_구조물공사시공계획서_진안지방상수도개발사업2-19(마을배수관로미포함)_고수,공음,신림마을하수도_발주내역서(제주도 하수처리장)1" xfId="2907" xr:uid="{00000000-0005-0000-0000-0000590B0000}"/>
    <cellStyle name="_2001년1월소장단회의REV2_토공시공계획서(효)_구조물공사시공계획서_진안지방상수도개발사업2-19(마을배수관로미포함)_고수,공음,신림마을하수도_조천배수지 확장사업 내역서" xfId="2908" xr:uid="{00000000-0005-0000-0000-00005A0B0000}"/>
    <cellStyle name="_2001년1월소장단회의REV2_토공시공계획서(효)_구조물공사시공계획서_진안지방상수도개발사업2-19(마을배수관로미포함)_발주내역서(제주도 하수처리장)1" xfId="2909" xr:uid="{00000000-0005-0000-0000-00005B0B0000}"/>
    <cellStyle name="_2001년1월소장단회의REV2_토공시공계획서(효)_구조물공사시공계획서_진안지방상수도개발사업2-19(마을배수관로미포함)_번암,산서하수처리장(처리장+관로+마을하수-1)" xfId="2910" xr:uid="{00000000-0005-0000-0000-00005C0B0000}"/>
    <cellStyle name="_2001년1월소장단회의REV2_토공시공계획서(효)_구조물공사시공계획서_진안지방상수도개발사업2-19(마을배수관로미포함)_조천배수지 확장사업 내역서" xfId="2911" xr:uid="{00000000-0005-0000-0000-00005D0B0000}"/>
    <cellStyle name="_2001년1월소장단회의REV2_토공시공계획서(효)_발주내역서(제주도 하수처리장)1" xfId="2912" xr:uid="{00000000-0005-0000-0000-00005E0B0000}"/>
    <cellStyle name="_2001년1월소장단회의REV2_토공시공계획서(효)_번암,산서하수처리장(처리장+관로+마을하수-1)" xfId="2913" xr:uid="{00000000-0005-0000-0000-00005F0B0000}"/>
    <cellStyle name="_2001년1월소장단회의REV2_토공시공계획서(효)_조천배수지 확장사업 내역서" xfId="2914" xr:uid="{00000000-0005-0000-0000-0000600B0000}"/>
    <cellStyle name="_2001년1월소장단회의REV2_토공시공계획서(효)_진안지방상수도개발사업2-19(마을배수관로미포함)" xfId="2915" xr:uid="{00000000-0005-0000-0000-0000610B0000}"/>
    <cellStyle name="_2001년1월소장단회의REV2_토공시공계획서(효)_진안지방상수도개발사업2-19(마을배수관로미포함)_고수,공음,신림마을하수도" xfId="2916" xr:uid="{00000000-0005-0000-0000-0000620B0000}"/>
    <cellStyle name="_2001년1월소장단회의REV2_토공시공계획서(효)_진안지방상수도개발사업2-19(마을배수관로미포함)_고수,공음,신림마을하수도_발주내역서(제주도 하수처리장)1" xfId="2917" xr:uid="{00000000-0005-0000-0000-0000630B0000}"/>
    <cellStyle name="_2001년1월소장단회의REV2_토공시공계획서(효)_진안지방상수도개발사업2-19(마을배수관로미포함)_고수,공음,신림마을하수도_조천배수지 확장사업 내역서" xfId="2918" xr:uid="{00000000-0005-0000-0000-0000640B0000}"/>
    <cellStyle name="_2001년1월소장단회의REV2_토공시공계획서(효)_진안지방상수도개발사업2-19(마을배수관로미포함)_발주내역서(제주도 하수처리장)1" xfId="2919" xr:uid="{00000000-0005-0000-0000-0000650B0000}"/>
    <cellStyle name="_2001년1월소장단회의REV2_토공시공계획서(효)_진안지방상수도개발사업2-19(마을배수관로미포함)_번암,산서하수처리장(처리장+관로+마을하수-1)" xfId="2920" xr:uid="{00000000-0005-0000-0000-0000660B0000}"/>
    <cellStyle name="_2001년1월소장단회의REV2_토공시공계획서(효)_진안지방상수도개발사업2-19(마을배수관로미포함)_조천배수지 확장사업 내역서" xfId="2921" xr:uid="{00000000-0005-0000-0000-0000670B0000}"/>
    <cellStyle name="_2001년1월소장단회의REV2_토공시공계획서(효)_토공사시공계획서" xfId="2922" xr:uid="{00000000-0005-0000-0000-0000680B0000}"/>
    <cellStyle name="_2001년1월소장단회의REV2_토공시공계획서(효)_토공사시공계획서(포)" xfId="2923" xr:uid="{00000000-0005-0000-0000-0000690B0000}"/>
    <cellStyle name="_2001년1월소장단회의REV2_토공시공계획서(효)_토공사시공계획서(포)_B-1,B-1-1노선변경실정보고" xfId="2924" xr:uid="{00000000-0005-0000-0000-00006A0B0000}"/>
    <cellStyle name="_2001년1월소장단회의REV2_토공시공계획서(효)_토공사시공계획서(포)_B-1,B-1-1노선변경실정보고_발주내역서(제주도 하수처리장)1" xfId="2925" xr:uid="{00000000-0005-0000-0000-00006B0B0000}"/>
    <cellStyle name="_2001년1월소장단회의REV2_토공시공계획서(효)_토공사시공계획서(포)_B-1,B-1-1노선변경실정보고_번암,산서하수처리장(처리장+관로+마을하수-1)" xfId="2926" xr:uid="{00000000-0005-0000-0000-00006C0B0000}"/>
    <cellStyle name="_2001년1월소장단회의REV2_토공시공계획서(효)_토공사시공계획서(포)_B-1,B-1-1노선변경실정보고_조천배수지 확장사업 내역서" xfId="2927" xr:uid="{00000000-0005-0000-0000-00006D0B0000}"/>
    <cellStyle name="_2001년1월소장단회의REV2_토공시공계획서(효)_토공사시공계획서(포)_B-1,B-1-1노선변경실정보고_진안지방상수도개발사업2-19(마을배수관로미포함)" xfId="2928" xr:uid="{00000000-0005-0000-0000-00006E0B0000}"/>
    <cellStyle name="_2001년1월소장단회의REV2_토공시공계획서(효)_토공사시공계획서(포)_B-1,B-1-1노선변경실정보고_진안지방상수도개발사업2-19(마을배수관로미포함)_고수,공음,신림마을하수도" xfId="2929" xr:uid="{00000000-0005-0000-0000-00006F0B0000}"/>
    <cellStyle name="_2001년1월소장단회의REV2_토공시공계획서(효)_토공사시공계획서(포)_B-1,B-1-1노선변경실정보고_진안지방상수도개발사업2-19(마을배수관로미포함)_고수,공음,신림마을하수도_발주내역서(제주도 하수처리장)1" xfId="2930" xr:uid="{00000000-0005-0000-0000-0000700B0000}"/>
    <cellStyle name="_2001년1월소장단회의REV2_토공시공계획서(효)_토공사시공계획서(포)_B-1,B-1-1노선변경실정보고_진안지방상수도개발사업2-19(마을배수관로미포함)_고수,공음,신림마을하수도_조천배수지 확장사업 내역서" xfId="2931" xr:uid="{00000000-0005-0000-0000-0000710B0000}"/>
    <cellStyle name="_2001년1월소장단회의REV2_토공시공계획서(효)_토공사시공계획서(포)_B-1,B-1-1노선변경실정보고_진안지방상수도개발사업2-19(마을배수관로미포함)_발주내역서(제주도 하수처리장)1" xfId="2932" xr:uid="{00000000-0005-0000-0000-0000720B0000}"/>
    <cellStyle name="_2001년1월소장단회의REV2_토공시공계획서(효)_토공사시공계획서(포)_B-1,B-1-1노선변경실정보고_진안지방상수도개발사업2-19(마을배수관로미포함)_번암,산서하수처리장(처리장+관로+마을하수-1)" xfId="2933" xr:uid="{00000000-0005-0000-0000-0000730B0000}"/>
    <cellStyle name="_2001년1월소장단회의REV2_토공시공계획서(효)_토공사시공계획서(포)_B-1,B-1-1노선변경실정보고_진안지방상수도개발사업2-19(마을배수관로미포함)_조천배수지 확장사업 내역서" xfId="2934" xr:uid="{00000000-0005-0000-0000-0000740B0000}"/>
    <cellStyle name="_2001년1월소장단회의REV2_토공시공계획서(효)_토공사시공계획서(포)_발주내역서(제주도 하수처리장)1" xfId="2935" xr:uid="{00000000-0005-0000-0000-0000750B0000}"/>
    <cellStyle name="_2001년1월소장단회의REV2_토공시공계획서(효)_토공사시공계획서(포)_번암,산서하수처리장(처리장+관로+마을하수-1)" xfId="2936" xr:uid="{00000000-0005-0000-0000-0000760B0000}"/>
    <cellStyle name="_2001년1월소장단회의REV2_토공시공계획서(효)_토공사시공계획서(포)_조천배수지 확장사업 내역서" xfId="2937" xr:uid="{00000000-0005-0000-0000-0000770B0000}"/>
    <cellStyle name="_2001년1월소장단회의REV2_토공시공계획서(효)_토공사시공계획서(포)_진안지방상수도개발사업2-19(마을배수관로미포함)" xfId="2938" xr:uid="{00000000-0005-0000-0000-0000780B0000}"/>
    <cellStyle name="_2001년1월소장단회의REV2_토공시공계획서(효)_토공사시공계획서(포)_진안지방상수도개발사업2-19(마을배수관로미포함)_고수,공음,신림마을하수도" xfId="2939" xr:uid="{00000000-0005-0000-0000-0000790B0000}"/>
    <cellStyle name="_2001년1월소장단회의REV2_토공시공계획서(효)_토공사시공계획서(포)_진안지방상수도개발사업2-19(마을배수관로미포함)_고수,공음,신림마을하수도_발주내역서(제주도 하수처리장)1" xfId="2940" xr:uid="{00000000-0005-0000-0000-00007A0B0000}"/>
    <cellStyle name="_2001년1월소장단회의REV2_토공시공계획서(효)_토공사시공계획서(포)_진안지방상수도개발사업2-19(마을배수관로미포함)_고수,공음,신림마을하수도_조천배수지 확장사업 내역서" xfId="2941" xr:uid="{00000000-0005-0000-0000-00007B0B0000}"/>
    <cellStyle name="_2001년1월소장단회의REV2_토공시공계획서(효)_토공사시공계획서(포)_진안지방상수도개발사업2-19(마을배수관로미포함)_발주내역서(제주도 하수처리장)1" xfId="2942" xr:uid="{00000000-0005-0000-0000-00007C0B0000}"/>
    <cellStyle name="_2001년1월소장단회의REV2_토공시공계획서(효)_토공사시공계획서(포)_진안지방상수도개발사업2-19(마을배수관로미포함)_번암,산서하수처리장(처리장+관로+마을하수-1)" xfId="2943" xr:uid="{00000000-0005-0000-0000-00007D0B0000}"/>
    <cellStyle name="_2001년1월소장단회의REV2_토공시공계획서(효)_토공사시공계획서(포)_진안지방상수도개발사업2-19(마을배수관로미포함)_조천배수지 확장사업 내역서" xfId="2944" xr:uid="{00000000-0005-0000-0000-00007E0B0000}"/>
    <cellStyle name="_2001년1월소장단회의REV2_토공시공계획서(효)_토공사시공계획서_B-1,B-1-1노선변경실정보고" xfId="2945" xr:uid="{00000000-0005-0000-0000-00007F0B0000}"/>
    <cellStyle name="_2001년1월소장단회의REV2_토공시공계획서(효)_토공사시공계획서_B-1,B-1-1노선변경실정보고_발주내역서(제주도 하수처리장)1" xfId="2946" xr:uid="{00000000-0005-0000-0000-0000800B0000}"/>
    <cellStyle name="_2001년1월소장단회의REV2_토공시공계획서(효)_토공사시공계획서_B-1,B-1-1노선변경실정보고_번암,산서하수처리장(처리장+관로+마을하수-1)" xfId="2947" xr:uid="{00000000-0005-0000-0000-0000810B0000}"/>
    <cellStyle name="_2001년1월소장단회의REV2_토공시공계획서(효)_토공사시공계획서_B-1,B-1-1노선변경실정보고_조천배수지 확장사업 내역서" xfId="2948" xr:uid="{00000000-0005-0000-0000-0000820B0000}"/>
    <cellStyle name="_2001년1월소장단회의REV2_토공시공계획서(효)_토공사시공계획서_B-1,B-1-1노선변경실정보고_진안지방상수도개발사업2-19(마을배수관로미포함)" xfId="2949" xr:uid="{00000000-0005-0000-0000-0000830B0000}"/>
    <cellStyle name="_2001년1월소장단회의REV2_토공시공계획서(효)_토공사시공계획서_B-1,B-1-1노선변경실정보고_진안지방상수도개발사업2-19(마을배수관로미포함)_고수,공음,신림마을하수도" xfId="2950" xr:uid="{00000000-0005-0000-0000-0000840B0000}"/>
    <cellStyle name="_2001년1월소장단회의REV2_토공시공계획서(효)_토공사시공계획서_B-1,B-1-1노선변경실정보고_진안지방상수도개발사업2-19(마을배수관로미포함)_고수,공음,신림마을하수도_발주내역서(제주도 하수처리장)1" xfId="2951" xr:uid="{00000000-0005-0000-0000-0000850B0000}"/>
    <cellStyle name="_2001년1월소장단회의REV2_토공시공계획서(효)_토공사시공계획서_B-1,B-1-1노선변경실정보고_진안지방상수도개발사업2-19(마을배수관로미포함)_고수,공음,신림마을하수도_조천배수지 확장사업 내역서" xfId="2952" xr:uid="{00000000-0005-0000-0000-0000860B0000}"/>
    <cellStyle name="_2001년1월소장단회의REV2_토공시공계획서(효)_토공사시공계획서_B-1,B-1-1노선변경실정보고_진안지방상수도개발사업2-19(마을배수관로미포함)_발주내역서(제주도 하수처리장)1" xfId="2953" xr:uid="{00000000-0005-0000-0000-0000870B0000}"/>
    <cellStyle name="_2001년1월소장단회의REV2_토공시공계획서(효)_토공사시공계획서_B-1,B-1-1노선변경실정보고_진안지방상수도개발사업2-19(마을배수관로미포함)_번암,산서하수처리장(처리장+관로+마을하수-1)" xfId="2954" xr:uid="{00000000-0005-0000-0000-0000880B0000}"/>
    <cellStyle name="_2001년1월소장단회의REV2_토공시공계획서(효)_토공사시공계획서_B-1,B-1-1노선변경실정보고_진안지방상수도개발사업2-19(마을배수관로미포함)_조천배수지 확장사업 내역서" xfId="2955" xr:uid="{00000000-0005-0000-0000-0000890B0000}"/>
    <cellStyle name="_2001년1월소장단회의REV2_토공시공계획서(효)_토공사시공계획서_발주내역서(제주도 하수처리장)1" xfId="2956" xr:uid="{00000000-0005-0000-0000-00008A0B0000}"/>
    <cellStyle name="_2001년1월소장단회의REV2_토공시공계획서(효)_토공사시공계획서_번암,산서하수처리장(처리장+관로+마을하수-1)" xfId="2957" xr:uid="{00000000-0005-0000-0000-00008B0B0000}"/>
    <cellStyle name="_2001년1월소장단회의REV2_토공시공계획서(효)_토공사시공계획서_조천배수지 확장사업 내역서" xfId="2958" xr:uid="{00000000-0005-0000-0000-00008C0B0000}"/>
    <cellStyle name="_2001년1월소장단회의REV2_토공시공계획서(효)_토공사시공계획서_진안지방상수도개발사업2-19(마을배수관로미포함)" xfId="2959" xr:uid="{00000000-0005-0000-0000-00008D0B0000}"/>
    <cellStyle name="_2001년1월소장단회의REV2_토공시공계획서(효)_토공사시공계획서_진안지방상수도개발사업2-19(마을배수관로미포함)_고수,공음,신림마을하수도" xfId="2960" xr:uid="{00000000-0005-0000-0000-00008E0B0000}"/>
    <cellStyle name="_2001년1월소장단회의REV2_토공시공계획서(효)_토공사시공계획서_진안지방상수도개발사업2-19(마을배수관로미포함)_고수,공음,신림마을하수도_발주내역서(제주도 하수처리장)1" xfId="2961" xr:uid="{00000000-0005-0000-0000-00008F0B0000}"/>
    <cellStyle name="_2001년1월소장단회의REV2_토공시공계획서(효)_토공사시공계획서_진안지방상수도개발사업2-19(마을배수관로미포함)_고수,공음,신림마을하수도_조천배수지 확장사업 내역서" xfId="2962" xr:uid="{00000000-0005-0000-0000-0000900B0000}"/>
    <cellStyle name="_2001년1월소장단회의REV2_토공시공계획서(효)_토공사시공계획서_진안지방상수도개발사업2-19(마을배수관로미포함)_발주내역서(제주도 하수처리장)1" xfId="2963" xr:uid="{00000000-0005-0000-0000-0000910B0000}"/>
    <cellStyle name="_2001년1월소장단회의REV2_토공시공계획서(효)_토공사시공계획서_진안지방상수도개발사업2-19(마을배수관로미포함)_번암,산서하수처리장(처리장+관로+마을하수-1)" xfId="2964" xr:uid="{00000000-0005-0000-0000-0000920B0000}"/>
    <cellStyle name="_2001년1월소장단회의REV2_토공시공계획서(효)_토공사시공계획서_진안지방상수도개발사업2-19(마을배수관로미포함)_조천배수지 확장사업 내역서" xfId="2965" xr:uid="{00000000-0005-0000-0000-0000930B0000}"/>
    <cellStyle name="_2001년1월소장회의" xfId="2966" xr:uid="{00000000-0005-0000-0000-0000940B0000}"/>
    <cellStyle name="_2001년1월소장회의_B-1,B-1-1노선변경실정보고" xfId="2967" xr:uid="{00000000-0005-0000-0000-0000950B0000}"/>
    <cellStyle name="_2001년1월소장회의_B-1,B-1-1노선변경실정보고_발주내역서(제주도 하수처리장)1" xfId="2968" xr:uid="{00000000-0005-0000-0000-0000960B0000}"/>
    <cellStyle name="_2001년1월소장회의_B-1,B-1-1노선변경실정보고_번암,산서하수처리장(처리장+관로+마을하수-1)" xfId="2969" xr:uid="{00000000-0005-0000-0000-0000970B0000}"/>
    <cellStyle name="_2001년1월소장회의_B-1,B-1-1노선변경실정보고_조천배수지 확장사업 내역서" xfId="2970" xr:uid="{00000000-0005-0000-0000-0000980B0000}"/>
    <cellStyle name="_2001년1월소장회의_B-1,B-1-1노선변경실정보고_진안지방상수도개발사업2-19(마을배수관로미포함)" xfId="2971" xr:uid="{00000000-0005-0000-0000-0000990B0000}"/>
    <cellStyle name="_2001년1월소장회의_B-1,B-1-1노선변경실정보고_진안지방상수도개발사업2-19(마을배수관로미포함)_고수,공음,신림마을하수도" xfId="2972" xr:uid="{00000000-0005-0000-0000-00009A0B0000}"/>
    <cellStyle name="_2001년1월소장회의_B-1,B-1-1노선변경실정보고_진안지방상수도개발사업2-19(마을배수관로미포함)_고수,공음,신림마을하수도_발주내역서(제주도 하수처리장)1" xfId="2973" xr:uid="{00000000-0005-0000-0000-00009B0B0000}"/>
    <cellStyle name="_2001년1월소장회의_B-1,B-1-1노선변경실정보고_진안지방상수도개발사업2-19(마을배수관로미포함)_고수,공음,신림마을하수도_조천배수지 확장사업 내역서" xfId="2974" xr:uid="{00000000-0005-0000-0000-00009C0B0000}"/>
    <cellStyle name="_2001년1월소장회의_B-1,B-1-1노선변경실정보고_진안지방상수도개발사업2-19(마을배수관로미포함)_발주내역서(제주도 하수처리장)1" xfId="2975" xr:uid="{00000000-0005-0000-0000-00009D0B0000}"/>
    <cellStyle name="_2001년1월소장회의_B-1,B-1-1노선변경실정보고_진안지방상수도개발사업2-19(마을배수관로미포함)_번암,산서하수처리장(처리장+관로+마을하수-1)" xfId="2976" xr:uid="{00000000-0005-0000-0000-00009E0B0000}"/>
    <cellStyle name="_2001년1월소장회의_B-1,B-1-1노선변경실정보고_진안지방상수도개발사업2-19(마을배수관로미포함)_조천배수지 확장사업 내역서" xfId="2977" xr:uid="{00000000-0005-0000-0000-00009F0B0000}"/>
    <cellStyle name="_2001년1월소장회의_발주내역서(제주도 하수처리장)1" xfId="2978" xr:uid="{00000000-0005-0000-0000-0000A00B0000}"/>
    <cellStyle name="_2001년1월소장회의_번암,산서하수처리장(처리장+관로+마을하수-1)" xfId="2979" xr:uid="{00000000-0005-0000-0000-0000A10B0000}"/>
    <cellStyle name="_2001년1월소장회의_조천배수지 확장사업 내역서" xfId="2980" xr:uid="{00000000-0005-0000-0000-0000A20B0000}"/>
    <cellStyle name="_2001년1월소장회의_진안지방상수도개발사업2-19(마을배수관로미포함)" xfId="2981" xr:uid="{00000000-0005-0000-0000-0000A30B0000}"/>
    <cellStyle name="_2001년1월소장회의_진안지방상수도개발사업2-19(마을배수관로미포함)_고수,공음,신림마을하수도" xfId="2982" xr:uid="{00000000-0005-0000-0000-0000A40B0000}"/>
    <cellStyle name="_2001년1월소장회의_진안지방상수도개발사업2-19(마을배수관로미포함)_고수,공음,신림마을하수도_발주내역서(제주도 하수처리장)1" xfId="2983" xr:uid="{00000000-0005-0000-0000-0000A50B0000}"/>
    <cellStyle name="_2001년1월소장회의_진안지방상수도개발사업2-19(마을배수관로미포함)_고수,공음,신림마을하수도_조천배수지 확장사업 내역서" xfId="2984" xr:uid="{00000000-0005-0000-0000-0000A60B0000}"/>
    <cellStyle name="_2001년1월소장회의_진안지방상수도개발사업2-19(마을배수관로미포함)_발주내역서(제주도 하수처리장)1" xfId="2985" xr:uid="{00000000-0005-0000-0000-0000A70B0000}"/>
    <cellStyle name="_2001년1월소장회의_진안지방상수도개발사업2-19(마을배수관로미포함)_번암,산서하수처리장(처리장+관로+마을하수-1)" xfId="2986" xr:uid="{00000000-0005-0000-0000-0000A80B0000}"/>
    <cellStyle name="_2001년1월소장회의_진안지방상수도개발사업2-19(마을배수관로미포함)_조천배수지 확장사업 내역서" xfId="2987" xr:uid="{00000000-0005-0000-0000-0000A90B0000}"/>
    <cellStyle name="_2001년1월소장회의_토공계획" xfId="2988" xr:uid="{00000000-0005-0000-0000-0000AA0B0000}"/>
    <cellStyle name="_2001년1월소장회의_토공계획_B-1,B-1-1노선변경실정보고" xfId="2989" xr:uid="{00000000-0005-0000-0000-0000AB0B0000}"/>
    <cellStyle name="_2001년1월소장회의_토공계획_B-1,B-1-1노선변경실정보고_발주내역서(제주도 하수처리장)1" xfId="2990" xr:uid="{00000000-0005-0000-0000-0000AC0B0000}"/>
    <cellStyle name="_2001년1월소장회의_토공계획_B-1,B-1-1노선변경실정보고_번암,산서하수처리장(처리장+관로+마을하수-1)" xfId="2991" xr:uid="{00000000-0005-0000-0000-0000AD0B0000}"/>
    <cellStyle name="_2001년1월소장회의_토공계획_B-1,B-1-1노선변경실정보고_조천배수지 확장사업 내역서" xfId="2992" xr:uid="{00000000-0005-0000-0000-0000AE0B0000}"/>
    <cellStyle name="_2001년1월소장회의_토공계획_B-1,B-1-1노선변경실정보고_진안지방상수도개발사업2-19(마을배수관로미포함)" xfId="2993" xr:uid="{00000000-0005-0000-0000-0000AF0B0000}"/>
    <cellStyle name="_2001년1월소장회의_토공계획_B-1,B-1-1노선변경실정보고_진안지방상수도개발사업2-19(마을배수관로미포함)_고수,공음,신림마을하수도" xfId="2994" xr:uid="{00000000-0005-0000-0000-0000B00B0000}"/>
    <cellStyle name="_2001년1월소장회의_토공계획_B-1,B-1-1노선변경실정보고_진안지방상수도개발사업2-19(마을배수관로미포함)_고수,공음,신림마을하수도_발주내역서(제주도 하수처리장)1" xfId="2995" xr:uid="{00000000-0005-0000-0000-0000B10B0000}"/>
    <cellStyle name="_2001년1월소장회의_토공계획_B-1,B-1-1노선변경실정보고_진안지방상수도개발사업2-19(마을배수관로미포함)_고수,공음,신림마을하수도_조천배수지 확장사업 내역서" xfId="2996" xr:uid="{00000000-0005-0000-0000-0000B20B0000}"/>
    <cellStyle name="_2001년1월소장회의_토공계획_B-1,B-1-1노선변경실정보고_진안지방상수도개발사업2-19(마을배수관로미포함)_발주내역서(제주도 하수처리장)1" xfId="2997" xr:uid="{00000000-0005-0000-0000-0000B30B0000}"/>
    <cellStyle name="_2001년1월소장회의_토공계획_B-1,B-1-1노선변경실정보고_진안지방상수도개발사업2-19(마을배수관로미포함)_번암,산서하수처리장(처리장+관로+마을하수-1)" xfId="2998" xr:uid="{00000000-0005-0000-0000-0000B40B0000}"/>
    <cellStyle name="_2001년1월소장회의_토공계획_B-1,B-1-1노선변경실정보고_진안지방상수도개발사업2-19(마을배수관로미포함)_조천배수지 확장사업 내역서" xfId="2999" xr:uid="{00000000-0005-0000-0000-0000B50B0000}"/>
    <cellStyle name="_2001년1월소장회의_토공계획_구조물공사시공계획서" xfId="3000" xr:uid="{00000000-0005-0000-0000-0000B60B0000}"/>
    <cellStyle name="_2001년1월소장회의_토공계획_구조물공사시공계획서_B-1,B-1-1노선변경실정보고" xfId="3001" xr:uid="{00000000-0005-0000-0000-0000B70B0000}"/>
    <cellStyle name="_2001년1월소장회의_토공계획_구조물공사시공계획서_B-1,B-1-1노선변경실정보고_발주내역서(제주도 하수처리장)1" xfId="3002" xr:uid="{00000000-0005-0000-0000-0000B80B0000}"/>
    <cellStyle name="_2001년1월소장회의_토공계획_구조물공사시공계획서_B-1,B-1-1노선변경실정보고_번암,산서하수처리장(처리장+관로+마을하수-1)" xfId="3003" xr:uid="{00000000-0005-0000-0000-0000B90B0000}"/>
    <cellStyle name="_2001년1월소장회의_토공계획_구조물공사시공계획서_B-1,B-1-1노선변경실정보고_조천배수지 확장사업 내역서" xfId="3004" xr:uid="{00000000-0005-0000-0000-0000BA0B0000}"/>
    <cellStyle name="_2001년1월소장회의_토공계획_구조물공사시공계획서_B-1,B-1-1노선변경실정보고_진안지방상수도개발사업2-19(마을배수관로미포함)" xfId="3005" xr:uid="{00000000-0005-0000-0000-0000BB0B0000}"/>
    <cellStyle name="_2001년1월소장회의_토공계획_구조물공사시공계획서_B-1,B-1-1노선변경실정보고_진안지방상수도개발사업2-19(마을배수관로미포함)_고수,공음,신림마을하수도" xfId="3006" xr:uid="{00000000-0005-0000-0000-0000BC0B0000}"/>
    <cellStyle name="_2001년1월소장회의_토공계획_구조물공사시공계획서_B-1,B-1-1노선변경실정보고_진안지방상수도개발사업2-19(마을배수관로미포함)_고수,공음,신림마을하수도_발주내역서(제주도 하수처리장)1" xfId="3007" xr:uid="{00000000-0005-0000-0000-0000BD0B0000}"/>
    <cellStyle name="_2001년1월소장회의_토공계획_구조물공사시공계획서_B-1,B-1-1노선변경실정보고_진안지방상수도개발사업2-19(마을배수관로미포함)_고수,공음,신림마을하수도_조천배수지 확장사업 내역서" xfId="3008" xr:uid="{00000000-0005-0000-0000-0000BE0B0000}"/>
    <cellStyle name="_2001년1월소장회의_토공계획_구조물공사시공계획서_B-1,B-1-1노선변경실정보고_진안지방상수도개발사업2-19(마을배수관로미포함)_발주내역서(제주도 하수처리장)1" xfId="3009" xr:uid="{00000000-0005-0000-0000-0000BF0B0000}"/>
    <cellStyle name="_2001년1월소장회의_토공계획_구조물공사시공계획서_B-1,B-1-1노선변경실정보고_진안지방상수도개발사업2-19(마을배수관로미포함)_번암,산서하수처리장(처리장+관로+마을하수-1)" xfId="3010" xr:uid="{00000000-0005-0000-0000-0000C00B0000}"/>
    <cellStyle name="_2001년1월소장회의_토공계획_구조물공사시공계획서_B-1,B-1-1노선변경실정보고_진안지방상수도개발사업2-19(마을배수관로미포함)_조천배수지 확장사업 내역서" xfId="3011" xr:uid="{00000000-0005-0000-0000-0000C10B0000}"/>
    <cellStyle name="_2001년1월소장회의_토공계획_구조물공사시공계획서_발주내역서(제주도 하수처리장)1" xfId="3012" xr:uid="{00000000-0005-0000-0000-0000C20B0000}"/>
    <cellStyle name="_2001년1월소장회의_토공계획_구조물공사시공계획서_번암,산서하수처리장(처리장+관로+마을하수-1)" xfId="3013" xr:uid="{00000000-0005-0000-0000-0000C30B0000}"/>
    <cellStyle name="_2001년1월소장회의_토공계획_구조물공사시공계획서_조천배수지 확장사업 내역서" xfId="3014" xr:uid="{00000000-0005-0000-0000-0000C40B0000}"/>
    <cellStyle name="_2001년1월소장회의_토공계획_구조물공사시공계획서_진안지방상수도개발사업2-19(마을배수관로미포함)" xfId="3015" xr:uid="{00000000-0005-0000-0000-0000C50B0000}"/>
    <cellStyle name="_2001년1월소장회의_토공계획_구조물공사시공계획서_진안지방상수도개발사업2-19(마을배수관로미포함)_고수,공음,신림마을하수도" xfId="3016" xr:uid="{00000000-0005-0000-0000-0000C60B0000}"/>
    <cellStyle name="_2001년1월소장회의_토공계획_구조물공사시공계획서_진안지방상수도개발사업2-19(마을배수관로미포함)_고수,공음,신림마을하수도_발주내역서(제주도 하수처리장)1" xfId="3017" xr:uid="{00000000-0005-0000-0000-0000C70B0000}"/>
    <cellStyle name="_2001년1월소장회의_토공계획_구조물공사시공계획서_진안지방상수도개발사업2-19(마을배수관로미포함)_고수,공음,신림마을하수도_조천배수지 확장사업 내역서" xfId="3018" xr:uid="{00000000-0005-0000-0000-0000C80B0000}"/>
    <cellStyle name="_2001년1월소장회의_토공계획_구조물공사시공계획서_진안지방상수도개발사업2-19(마을배수관로미포함)_발주내역서(제주도 하수처리장)1" xfId="3019" xr:uid="{00000000-0005-0000-0000-0000C90B0000}"/>
    <cellStyle name="_2001년1월소장회의_토공계획_구조물공사시공계획서_진안지방상수도개발사업2-19(마을배수관로미포함)_번암,산서하수처리장(처리장+관로+마을하수-1)" xfId="3020" xr:uid="{00000000-0005-0000-0000-0000CA0B0000}"/>
    <cellStyle name="_2001년1월소장회의_토공계획_구조물공사시공계획서_진안지방상수도개발사업2-19(마을배수관로미포함)_조천배수지 확장사업 내역서" xfId="3021" xr:uid="{00000000-0005-0000-0000-0000CB0B0000}"/>
    <cellStyle name="_2001년1월소장회의_토공계획_발주내역서(제주도 하수처리장)1" xfId="3022" xr:uid="{00000000-0005-0000-0000-0000CC0B0000}"/>
    <cellStyle name="_2001년1월소장회의_토공계획_번암,산서하수처리장(처리장+관로+마을하수-1)" xfId="3023" xr:uid="{00000000-0005-0000-0000-0000CD0B0000}"/>
    <cellStyle name="_2001년1월소장회의_토공계획_조천배수지 확장사업 내역서" xfId="3024" xr:uid="{00000000-0005-0000-0000-0000CE0B0000}"/>
    <cellStyle name="_2001년1월소장회의_토공계획_진안지방상수도개발사업2-19(마을배수관로미포함)" xfId="3025" xr:uid="{00000000-0005-0000-0000-0000CF0B0000}"/>
    <cellStyle name="_2001년1월소장회의_토공계획_진안지방상수도개발사업2-19(마을배수관로미포함)_고수,공음,신림마을하수도" xfId="3026" xr:uid="{00000000-0005-0000-0000-0000D00B0000}"/>
    <cellStyle name="_2001년1월소장회의_토공계획_진안지방상수도개발사업2-19(마을배수관로미포함)_고수,공음,신림마을하수도_발주내역서(제주도 하수처리장)1" xfId="3027" xr:uid="{00000000-0005-0000-0000-0000D10B0000}"/>
    <cellStyle name="_2001년1월소장회의_토공계획_진안지방상수도개발사업2-19(마을배수관로미포함)_고수,공음,신림마을하수도_조천배수지 확장사업 내역서" xfId="3028" xr:uid="{00000000-0005-0000-0000-0000D20B0000}"/>
    <cellStyle name="_2001년1월소장회의_토공계획_진안지방상수도개발사업2-19(마을배수관로미포함)_발주내역서(제주도 하수처리장)1" xfId="3029" xr:uid="{00000000-0005-0000-0000-0000D30B0000}"/>
    <cellStyle name="_2001년1월소장회의_토공계획_진안지방상수도개발사업2-19(마을배수관로미포함)_번암,산서하수처리장(처리장+관로+마을하수-1)" xfId="3030" xr:uid="{00000000-0005-0000-0000-0000D40B0000}"/>
    <cellStyle name="_2001년1월소장회의_토공계획_진안지방상수도개발사업2-19(마을배수관로미포함)_조천배수지 확장사업 내역서" xfId="3031" xr:uid="{00000000-0005-0000-0000-0000D50B0000}"/>
    <cellStyle name="_2001년1월소장회의_토공계획_토공사시공계획서" xfId="3032" xr:uid="{00000000-0005-0000-0000-0000D60B0000}"/>
    <cellStyle name="_2001년1월소장회의_토공계획_토공사시공계획서(포)" xfId="3033" xr:uid="{00000000-0005-0000-0000-0000D70B0000}"/>
    <cellStyle name="_2001년1월소장회의_토공계획_토공사시공계획서(포)_B-1,B-1-1노선변경실정보고" xfId="3034" xr:uid="{00000000-0005-0000-0000-0000D80B0000}"/>
    <cellStyle name="_2001년1월소장회의_토공계획_토공사시공계획서(포)_B-1,B-1-1노선변경실정보고_발주내역서(제주도 하수처리장)1" xfId="3035" xr:uid="{00000000-0005-0000-0000-0000D90B0000}"/>
    <cellStyle name="_2001년1월소장회의_토공계획_토공사시공계획서(포)_B-1,B-1-1노선변경실정보고_번암,산서하수처리장(처리장+관로+마을하수-1)" xfId="3036" xr:uid="{00000000-0005-0000-0000-0000DA0B0000}"/>
    <cellStyle name="_2001년1월소장회의_토공계획_토공사시공계획서(포)_B-1,B-1-1노선변경실정보고_조천배수지 확장사업 내역서" xfId="3037" xr:uid="{00000000-0005-0000-0000-0000DB0B0000}"/>
    <cellStyle name="_2001년1월소장회의_토공계획_토공사시공계획서(포)_B-1,B-1-1노선변경실정보고_진안지방상수도개발사업2-19(마을배수관로미포함)" xfId="3038" xr:uid="{00000000-0005-0000-0000-0000DC0B0000}"/>
    <cellStyle name="_2001년1월소장회의_토공계획_토공사시공계획서(포)_B-1,B-1-1노선변경실정보고_진안지방상수도개발사업2-19(마을배수관로미포함)_고수,공음,신림마을하수도" xfId="3039" xr:uid="{00000000-0005-0000-0000-0000DD0B0000}"/>
    <cellStyle name="_2001년1월소장회의_토공계획_토공사시공계획서(포)_B-1,B-1-1노선변경실정보고_진안지방상수도개발사업2-19(마을배수관로미포함)_고수,공음,신림마을하수도_발주내역서(제주도 하수처리장)1" xfId="3040" xr:uid="{00000000-0005-0000-0000-0000DE0B0000}"/>
    <cellStyle name="_2001년1월소장회의_토공계획_토공사시공계획서(포)_B-1,B-1-1노선변경실정보고_진안지방상수도개발사업2-19(마을배수관로미포함)_고수,공음,신림마을하수도_조천배수지 확장사업 내역서" xfId="3041" xr:uid="{00000000-0005-0000-0000-0000DF0B0000}"/>
    <cellStyle name="_2001년1월소장회의_토공계획_토공사시공계획서(포)_B-1,B-1-1노선변경실정보고_진안지방상수도개발사업2-19(마을배수관로미포함)_발주내역서(제주도 하수처리장)1" xfId="3042" xr:uid="{00000000-0005-0000-0000-0000E00B0000}"/>
    <cellStyle name="_2001년1월소장회의_토공계획_토공사시공계획서(포)_B-1,B-1-1노선변경실정보고_진안지방상수도개발사업2-19(마을배수관로미포함)_번암,산서하수처리장(처리장+관로+마을하수-1)" xfId="3043" xr:uid="{00000000-0005-0000-0000-0000E10B0000}"/>
    <cellStyle name="_2001년1월소장회의_토공계획_토공사시공계획서(포)_B-1,B-1-1노선변경실정보고_진안지방상수도개발사업2-19(마을배수관로미포함)_조천배수지 확장사업 내역서" xfId="3044" xr:uid="{00000000-0005-0000-0000-0000E20B0000}"/>
    <cellStyle name="_2001년1월소장회의_토공계획_토공사시공계획서(포)_발주내역서(제주도 하수처리장)1" xfId="3045" xr:uid="{00000000-0005-0000-0000-0000E30B0000}"/>
    <cellStyle name="_2001년1월소장회의_토공계획_토공사시공계획서(포)_번암,산서하수처리장(처리장+관로+마을하수-1)" xfId="3046" xr:uid="{00000000-0005-0000-0000-0000E40B0000}"/>
    <cellStyle name="_2001년1월소장회의_토공계획_토공사시공계획서(포)_조천배수지 확장사업 내역서" xfId="3047" xr:uid="{00000000-0005-0000-0000-0000E50B0000}"/>
    <cellStyle name="_2001년1월소장회의_토공계획_토공사시공계획서(포)_진안지방상수도개발사업2-19(마을배수관로미포함)" xfId="3048" xr:uid="{00000000-0005-0000-0000-0000E60B0000}"/>
    <cellStyle name="_2001년1월소장회의_토공계획_토공사시공계획서(포)_진안지방상수도개발사업2-19(마을배수관로미포함)_고수,공음,신림마을하수도" xfId="3049" xr:uid="{00000000-0005-0000-0000-0000E70B0000}"/>
    <cellStyle name="_2001년1월소장회의_토공계획_토공사시공계획서(포)_진안지방상수도개발사업2-19(마을배수관로미포함)_고수,공음,신림마을하수도_발주내역서(제주도 하수처리장)1" xfId="3050" xr:uid="{00000000-0005-0000-0000-0000E80B0000}"/>
    <cellStyle name="_2001년1월소장회의_토공계획_토공사시공계획서(포)_진안지방상수도개발사업2-19(마을배수관로미포함)_고수,공음,신림마을하수도_조천배수지 확장사업 내역서" xfId="3051" xr:uid="{00000000-0005-0000-0000-0000E90B0000}"/>
    <cellStyle name="_2001년1월소장회의_토공계획_토공사시공계획서(포)_진안지방상수도개발사업2-19(마을배수관로미포함)_발주내역서(제주도 하수처리장)1" xfId="3052" xr:uid="{00000000-0005-0000-0000-0000EA0B0000}"/>
    <cellStyle name="_2001년1월소장회의_토공계획_토공사시공계획서(포)_진안지방상수도개발사업2-19(마을배수관로미포함)_번암,산서하수처리장(처리장+관로+마을하수-1)" xfId="3053" xr:uid="{00000000-0005-0000-0000-0000EB0B0000}"/>
    <cellStyle name="_2001년1월소장회의_토공계획_토공사시공계획서(포)_진안지방상수도개발사업2-19(마을배수관로미포함)_조천배수지 확장사업 내역서" xfId="3054" xr:uid="{00000000-0005-0000-0000-0000EC0B0000}"/>
    <cellStyle name="_2001년1월소장회의_토공계획_토공사시공계획서_B-1,B-1-1노선변경실정보고" xfId="3055" xr:uid="{00000000-0005-0000-0000-0000ED0B0000}"/>
    <cellStyle name="_2001년1월소장회의_토공계획_토공사시공계획서_B-1,B-1-1노선변경실정보고_발주내역서(제주도 하수처리장)1" xfId="3056" xr:uid="{00000000-0005-0000-0000-0000EE0B0000}"/>
    <cellStyle name="_2001년1월소장회의_토공계획_토공사시공계획서_B-1,B-1-1노선변경실정보고_번암,산서하수처리장(처리장+관로+마을하수-1)" xfId="3057" xr:uid="{00000000-0005-0000-0000-0000EF0B0000}"/>
    <cellStyle name="_2001년1월소장회의_토공계획_토공사시공계획서_B-1,B-1-1노선변경실정보고_조천배수지 확장사업 내역서" xfId="3058" xr:uid="{00000000-0005-0000-0000-0000F00B0000}"/>
    <cellStyle name="_2001년1월소장회의_토공계획_토공사시공계획서_B-1,B-1-1노선변경실정보고_진안지방상수도개발사업2-19(마을배수관로미포함)" xfId="3059" xr:uid="{00000000-0005-0000-0000-0000F10B0000}"/>
    <cellStyle name="_2001년1월소장회의_토공계획_토공사시공계획서_B-1,B-1-1노선변경실정보고_진안지방상수도개발사업2-19(마을배수관로미포함)_고수,공음,신림마을하수도" xfId="3060" xr:uid="{00000000-0005-0000-0000-0000F20B0000}"/>
    <cellStyle name="_2001년1월소장회의_토공계획_토공사시공계획서_B-1,B-1-1노선변경실정보고_진안지방상수도개발사업2-19(마을배수관로미포함)_고수,공음,신림마을하수도_발주내역서(제주도 하수처리장)1" xfId="3061" xr:uid="{00000000-0005-0000-0000-0000F30B0000}"/>
    <cellStyle name="_2001년1월소장회의_토공계획_토공사시공계획서_B-1,B-1-1노선변경실정보고_진안지방상수도개발사업2-19(마을배수관로미포함)_고수,공음,신림마을하수도_조천배수지 확장사업 내역서" xfId="3062" xr:uid="{00000000-0005-0000-0000-0000F40B0000}"/>
    <cellStyle name="_2001년1월소장회의_토공계획_토공사시공계획서_B-1,B-1-1노선변경실정보고_진안지방상수도개발사업2-19(마을배수관로미포함)_발주내역서(제주도 하수처리장)1" xfId="3063" xr:uid="{00000000-0005-0000-0000-0000F50B0000}"/>
    <cellStyle name="_2001년1월소장회의_토공계획_토공사시공계획서_B-1,B-1-1노선변경실정보고_진안지방상수도개발사업2-19(마을배수관로미포함)_번암,산서하수처리장(처리장+관로+마을하수-1)" xfId="3064" xr:uid="{00000000-0005-0000-0000-0000F60B0000}"/>
    <cellStyle name="_2001년1월소장회의_토공계획_토공사시공계획서_B-1,B-1-1노선변경실정보고_진안지방상수도개발사업2-19(마을배수관로미포함)_조천배수지 확장사업 내역서" xfId="3065" xr:uid="{00000000-0005-0000-0000-0000F70B0000}"/>
    <cellStyle name="_2001년1월소장회의_토공계획_토공사시공계획서_발주내역서(제주도 하수처리장)1" xfId="3066" xr:uid="{00000000-0005-0000-0000-0000F80B0000}"/>
    <cellStyle name="_2001년1월소장회의_토공계획_토공사시공계획서_번암,산서하수처리장(처리장+관로+마을하수-1)" xfId="3067" xr:uid="{00000000-0005-0000-0000-0000F90B0000}"/>
    <cellStyle name="_2001년1월소장회의_토공계획_토공사시공계획서_조천배수지 확장사업 내역서" xfId="3068" xr:uid="{00000000-0005-0000-0000-0000FA0B0000}"/>
    <cellStyle name="_2001년1월소장회의_토공계획_토공사시공계획서_진안지방상수도개발사업2-19(마을배수관로미포함)" xfId="3069" xr:uid="{00000000-0005-0000-0000-0000FB0B0000}"/>
    <cellStyle name="_2001년1월소장회의_토공계획_토공사시공계획서_진안지방상수도개발사업2-19(마을배수관로미포함)_고수,공음,신림마을하수도" xfId="3070" xr:uid="{00000000-0005-0000-0000-0000FC0B0000}"/>
    <cellStyle name="_2001년1월소장회의_토공계획_토공사시공계획서_진안지방상수도개발사업2-19(마을배수관로미포함)_고수,공음,신림마을하수도_발주내역서(제주도 하수처리장)1" xfId="3071" xr:uid="{00000000-0005-0000-0000-0000FD0B0000}"/>
    <cellStyle name="_2001년1월소장회의_토공계획_토공사시공계획서_진안지방상수도개발사업2-19(마을배수관로미포함)_고수,공음,신림마을하수도_조천배수지 확장사업 내역서" xfId="3072" xr:uid="{00000000-0005-0000-0000-0000FE0B0000}"/>
    <cellStyle name="_2001년1월소장회의_토공계획_토공사시공계획서_진안지방상수도개발사업2-19(마을배수관로미포함)_발주내역서(제주도 하수처리장)1" xfId="3073" xr:uid="{00000000-0005-0000-0000-0000FF0B0000}"/>
    <cellStyle name="_2001년1월소장회의_토공계획_토공사시공계획서_진안지방상수도개발사업2-19(마을배수관로미포함)_번암,산서하수처리장(처리장+관로+마을하수-1)" xfId="3074" xr:uid="{00000000-0005-0000-0000-0000000C0000}"/>
    <cellStyle name="_2001년1월소장회의_토공계획_토공사시공계획서_진안지방상수도개발사업2-19(마을배수관로미포함)_조천배수지 확장사업 내역서" xfId="3075" xr:uid="{00000000-0005-0000-0000-0000010C0000}"/>
    <cellStyle name="_2001년1월소장회의_토공시공계획서(효)" xfId="3076" xr:uid="{00000000-0005-0000-0000-0000020C0000}"/>
    <cellStyle name="_2001년1월소장회의_토공시공계획서(효)_B-1,B-1-1노선변경실정보고" xfId="3077" xr:uid="{00000000-0005-0000-0000-0000030C0000}"/>
    <cellStyle name="_2001년1월소장회의_토공시공계획서(효)_B-1,B-1-1노선변경실정보고_발주내역서(제주도 하수처리장)1" xfId="3078" xr:uid="{00000000-0005-0000-0000-0000040C0000}"/>
    <cellStyle name="_2001년1월소장회의_토공시공계획서(효)_B-1,B-1-1노선변경실정보고_번암,산서하수처리장(처리장+관로+마을하수-1)" xfId="3079" xr:uid="{00000000-0005-0000-0000-0000050C0000}"/>
    <cellStyle name="_2001년1월소장회의_토공시공계획서(효)_B-1,B-1-1노선변경실정보고_조천배수지 확장사업 내역서" xfId="3080" xr:uid="{00000000-0005-0000-0000-0000060C0000}"/>
    <cellStyle name="_2001년1월소장회의_토공시공계획서(효)_B-1,B-1-1노선변경실정보고_진안지방상수도개발사업2-19(마을배수관로미포함)" xfId="3081" xr:uid="{00000000-0005-0000-0000-0000070C0000}"/>
    <cellStyle name="_2001년1월소장회의_토공시공계획서(효)_B-1,B-1-1노선변경실정보고_진안지방상수도개발사업2-19(마을배수관로미포함)_고수,공음,신림마을하수도" xfId="3082" xr:uid="{00000000-0005-0000-0000-0000080C0000}"/>
    <cellStyle name="_2001년1월소장회의_토공시공계획서(효)_B-1,B-1-1노선변경실정보고_진안지방상수도개발사업2-19(마을배수관로미포함)_고수,공음,신림마을하수도_발주내역서(제주도 하수처리장)1" xfId="3083" xr:uid="{00000000-0005-0000-0000-0000090C0000}"/>
    <cellStyle name="_2001년1월소장회의_토공시공계획서(효)_B-1,B-1-1노선변경실정보고_진안지방상수도개발사업2-19(마을배수관로미포함)_고수,공음,신림마을하수도_조천배수지 확장사업 내역서" xfId="3084" xr:uid="{00000000-0005-0000-0000-00000A0C0000}"/>
    <cellStyle name="_2001년1월소장회의_토공시공계획서(효)_B-1,B-1-1노선변경실정보고_진안지방상수도개발사업2-19(마을배수관로미포함)_발주내역서(제주도 하수처리장)1" xfId="3085" xr:uid="{00000000-0005-0000-0000-00000B0C0000}"/>
    <cellStyle name="_2001년1월소장회의_토공시공계획서(효)_B-1,B-1-1노선변경실정보고_진안지방상수도개발사업2-19(마을배수관로미포함)_번암,산서하수처리장(처리장+관로+마을하수-1)" xfId="3086" xr:uid="{00000000-0005-0000-0000-00000C0C0000}"/>
    <cellStyle name="_2001년1월소장회의_토공시공계획서(효)_B-1,B-1-1노선변경실정보고_진안지방상수도개발사업2-19(마을배수관로미포함)_조천배수지 확장사업 내역서" xfId="3087" xr:uid="{00000000-0005-0000-0000-00000D0C0000}"/>
    <cellStyle name="_2001년1월소장회의_토공시공계획서(효)_구조물공사시공계획서" xfId="3088" xr:uid="{00000000-0005-0000-0000-00000E0C0000}"/>
    <cellStyle name="_2001년1월소장회의_토공시공계획서(효)_구조물공사시공계획서_B-1,B-1-1노선변경실정보고" xfId="3089" xr:uid="{00000000-0005-0000-0000-00000F0C0000}"/>
    <cellStyle name="_2001년1월소장회의_토공시공계획서(효)_구조물공사시공계획서_B-1,B-1-1노선변경실정보고_발주내역서(제주도 하수처리장)1" xfId="3090" xr:uid="{00000000-0005-0000-0000-0000100C0000}"/>
    <cellStyle name="_2001년1월소장회의_토공시공계획서(효)_구조물공사시공계획서_B-1,B-1-1노선변경실정보고_번암,산서하수처리장(처리장+관로+마을하수-1)" xfId="3091" xr:uid="{00000000-0005-0000-0000-0000110C0000}"/>
    <cellStyle name="_2001년1월소장회의_토공시공계획서(효)_구조물공사시공계획서_B-1,B-1-1노선변경실정보고_조천배수지 확장사업 내역서" xfId="3092" xr:uid="{00000000-0005-0000-0000-0000120C0000}"/>
    <cellStyle name="_2001년1월소장회의_토공시공계획서(효)_구조물공사시공계획서_B-1,B-1-1노선변경실정보고_진안지방상수도개발사업2-19(마을배수관로미포함)" xfId="3093" xr:uid="{00000000-0005-0000-0000-0000130C0000}"/>
    <cellStyle name="_2001년1월소장회의_토공시공계획서(효)_구조물공사시공계획서_B-1,B-1-1노선변경실정보고_진안지방상수도개발사업2-19(마을배수관로미포함)_고수,공음,신림마을하수도" xfId="3094" xr:uid="{00000000-0005-0000-0000-0000140C0000}"/>
    <cellStyle name="_2001년1월소장회의_토공시공계획서(효)_구조물공사시공계획서_B-1,B-1-1노선변경실정보고_진안지방상수도개발사업2-19(마을배수관로미포함)_고수,공음,신림마을하수도_발주내역서(제주도 하수처리장)1" xfId="3095" xr:uid="{00000000-0005-0000-0000-0000150C0000}"/>
    <cellStyle name="_2001년1월소장회의_토공시공계획서(효)_구조물공사시공계획서_B-1,B-1-1노선변경실정보고_진안지방상수도개발사업2-19(마을배수관로미포함)_고수,공음,신림마을하수도_조천배수지 확장사업 내역서" xfId="3096" xr:uid="{00000000-0005-0000-0000-0000160C0000}"/>
    <cellStyle name="_2001년1월소장회의_토공시공계획서(효)_구조물공사시공계획서_B-1,B-1-1노선변경실정보고_진안지방상수도개발사업2-19(마을배수관로미포함)_발주내역서(제주도 하수처리장)1" xfId="3097" xr:uid="{00000000-0005-0000-0000-0000170C0000}"/>
    <cellStyle name="_2001년1월소장회의_토공시공계획서(효)_구조물공사시공계획서_B-1,B-1-1노선변경실정보고_진안지방상수도개발사업2-19(마을배수관로미포함)_번암,산서하수처리장(처리장+관로+마을하수-1)" xfId="3098" xr:uid="{00000000-0005-0000-0000-0000180C0000}"/>
    <cellStyle name="_2001년1월소장회의_토공시공계획서(효)_구조물공사시공계획서_B-1,B-1-1노선변경실정보고_진안지방상수도개발사업2-19(마을배수관로미포함)_조천배수지 확장사업 내역서" xfId="3099" xr:uid="{00000000-0005-0000-0000-0000190C0000}"/>
    <cellStyle name="_2001년1월소장회의_토공시공계획서(효)_구조물공사시공계획서_발주내역서(제주도 하수처리장)1" xfId="3100" xr:uid="{00000000-0005-0000-0000-00001A0C0000}"/>
    <cellStyle name="_2001년1월소장회의_토공시공계획서(효)_구조물공사시공계획서_번암,산서하수처리장(처리장+관로+마을하수-1)" xfId="3101" xr:uid="{00000000-0005-0000-0000-00001B0C0000}"/>
    <cellStyle name="_2001년1월소장회의_토공시공계획서(효)_구조물공사시공계획서_조천배수지 확장사업 내역서" xfId="3102" xr:uid="{00000000-0005-0000-0000-00001C0C0000}"/>
    <cellStyle name="_2001년1월소장회의_토공시공계획서(효)_구조물공사시공계획서_진안지방상수도개발사업2-19(마을배수관로미포함)" xfId="3103" xr:uid="{00000000-0005-0000-0000-00001D0C0000}"/>
    <cellStyle name="_2001년1월소장회의_토공시공계획서(효)_구조물공사시공계획서_진안지방상수도개발사업2-19(마을배수관로미포함)_고수,공음,신림마을하수도" xfId="3104" xr:uid="{00000000-0005-0000-0000-00001E0C0000}"/>
    <cellStyle name="_2001년1월소장회의_토공시공계획서(효)_구조물공사시공계획서_진안지방상수도개발사업2-19(마을배수관로미포함)_고수,공음,신림마을하수도_발주내역서(제주도 하수처리장)1" xfId="3105" xr:uid="{00000000-0005-0000-0000-00001F0C0000}"/>
    <cellStyle name="_2001년1월소장회의_토공시공계획서(효)_구조물공사시공계획서_진안지방상수도개발사업2-19(마을배수관로미포함)_고수,공음,신림마을하수도_조천배수지 확장사업 내역서" xfId="3106" xr:uid="{00000000-0005-0000-0000-0000200C0000}"/>
    <cellStyle name="_2001년1월소장회의_토공시공계획서(효)_구조물공사시공계획서_진안지방상수도개발사업2-19(마을배수관로미포함)_발주내역서(제주도 하수처리장)1" xfId="3107" xr:uid="{00000000-0005-0000-0000-0000210C0000}"/>
    <cellStyle name="_2001년1월소장회의_토공시공계획서(효)_구조물공사시공계획서_진안지방상수도개발사업2-19(마을배수관로미포함)_번암,산서하수처리장(처리장+관로+마을하수-1)" xfId="3108" xr:uid="{00000000-0005-0000-0000-0000220C0000}"/>
    <cellStyle name="_2001년1월소장회의_토공시공계획서(효)_구조물공사시공계획서_진안지방상수도개발사업2-19(마을배수관로미포함)_조천배수지 확장사업 내역서" xfId="3109" xr:uid="{00000000-0005-0000-0000-0000230C0000}"/>
    <cellStyle name="_2001년1월소장회의_토공시공계획서(효)_발주내역서(제주도 하수처리장)1" xfId="3110" xr:uid="{00000000-0005-0000-0000-0000240C0000}"/>
    <cellStyle name="_2001년1월소장회의_토공시공계획서(효)_번암,산서하수처리장(처리장+관로+마을하수-1)" xfId="3111" xr:uid="{00000000-0005-0000-0000-0000250C0000}"/>
    <cellStyle name="_2001년1월소장회의_토공시공계획서(효)_조천배수지 확장사업 내역서" xfId="3112" xr:uid="{00000000-0005-0000-0000-0000260C0000}"/>
    <cellStyle name="_2001년1월소장회의_토공시공계획서(효)_진안지방상수도개발사업2-19(마을배수관로미포함)" xfId="3113" xr:uid="{00000000-0005-0000-0000-0000270C0000}"/>
    <cellStyle name="_2001년1월소장회의_토공시공계획서(효)_진안지방상수도개발사업2-19(마을배수관로미포함)_고수,공음,신림마을하수도" xfId="3114" xr:uid="{00000000-0005-0000-0000-0000280C0000}"/>
    <cellStyle name="_2001년1월소장회의_토공시공계획서(효)_진안지방상수도개발사업2-19(마을배수관로미포함)_고수,공음,신림마을하수도_발주내역서(제주도 하수처리장)1" xfId="3115" xr:uid="{00000000-0005-0000-0000-0000290C0000}"/>
    <cellStyle name="_2001년1월소장회의_토공시공계획서(효)_진안지방상수도개발사업2-19(마을배수관로미포함)_고수,공음,신림마을하수도_조천배수지 확장사업 내역서" xfId="3116" xr:uid="{00000000-0005-0000-0000-00002A0C0000}"/>
    <cellStyle name="_2001년1월소장회의_토공시공계획서(효)_진안지방상수도개발사업2-19(마을배수관로미포함)_발주내역서(제주도 하수처리장)1" xfId="3117" xr:uid="{00000000-0005-0000-0000-00002B0C0000}"/>
    <cellStyle name="_2001년1월소장회의_토공시공계획서(효)_진안지방상수도개발사업2-19(마을배수관로미포함)_번암,산서하수처리장(처리장+관로+마을하수-1)" xfId="3118" xr:uid="{00000000-0005-0000-0000-00002C0C0000}"/>
    <cellStyle name="_2001년1월소장회의_토공시공계획서(효)_진안지방상수도개발사업2-19(마을배수관로미포함)_조천배수지 확장사업 내역서" xfId="3119" xr:uid="{00000000-0005-0000-0000-00002D0C0000}"/>
    <cellStyle name="_2001년1월소장회의_토공시공계획서(효)_토공사시공계획서" xfId="3120" xr:uid="{00000000-0005-0000-0000-00002E0C0000}"/>
    <cellStyle name="_2001년1월소장회의_토공시공계획서(효)_토공사시공계획서(포)" xfId="3121" xr:uid="{00000000-0005-0000-0000-00002F0C0000}"/>
    <cellStyle name="_2001년1월소장회의_토공시공계획서(효)_토공사시공계획서(포)_B-1,B-1-1노선변경실정보고" xfId="3122" xr:uid="{00000000-0005-0000-0000-0000300C0000}"/>
    <cellStyle name="_2001년1월소장회의_토공시공계획서(효)_토공사시공계획서(포)_B-1,B-1-1노선변경실정보고_발주내역서(제주도 하수처리장)1" xfId="3123" xr:uid="{00000000-0005-0000-0000-0000310C0000}"/>
    <cellStyle name="_2001년1월소장회의_토공시공계획서(효)_토공사시공계획서(포)_B-1,B-1-1노선변경실정보고_번암,산서하수처리장(처리장+관로+마을하수-1)" xfId="3124" xr:uid="{00000000-0005-0000-0000-0000320C0000}"/>
    <cellStyle name="_2001년1월소장회의_토공시공계획서(효)_토공사시공계획서(포)_B-1,B-1-1노선변경실정보고_조천배수지 확장사업 내역서" xfId="3125" xr:uid="{00000000-0005-0000-0000-0000330C0000}"/>
    <cellStyle name="_2001년1월소장회의_토공시공계획서(효)_토공사시공계획서(포)_B-1,B-1-1노선변경실정보고_진안지방상수도개발사업2-19(마을배수관로미포함)" xfId="3126" xr:uid="{00000000-0005-0000-0000-0000340C0000}"/>
    <cellStyle name="_2001년1월소장회의_토공시공계획서(효)_토공사시공계획서(포)_B-1,B-1-1노선변경실정보고_진안지방상수도개발사업2-19(마을배수관로미포함)_고수,공음,신림마을하수도" xfId="3127" xr:uid="{00000000-0005-0000-0000-0000350C0000}"/>
    <cellStyle name="_2001년1월소장회의_토공시공계획서(효)_토공사시공계획서(포)_B-1,B-1-1노선변경실정보고_진안지방상수도개발사업2-19(마을배수관로미포함)_고수,공음,신림마을하수도_발주내역서(제주도 하수처리장)1" xfId="3128" xr:uid="{00000000-0005-0000-0000-0000360C0000}"/>
    <cellStyle name="_2001년1월소장회의_토공시공계획서(효)_토공사시공계획서(포)_B-1,B-1-1노선변경실정보고_진안지방상수도개발사업2-19(마을배수관로미포함)_고수,공음,신림마을하수도_조천배수지 확장사업 내역서" xfId="3129" xr:uid="{00000000-0005-0000-0000-0000370C0000}"/>
    <cellStyle name="_2001년1월소장회의_토공시공계획서(효)_토공사시공계획서(포)_B-1,B-1-1노선변경실정보고_진안지방상수도개발사업2-19(마을배수관로미포함)_발주내역서(제주도 하수처리장)1" xfId="3130" xr:uid="{00000000-0005-0000-0000-0000380C0000}"/>
    <cellStyle name="_2001년1월소장회의_토공시공계획서(효)_토공사시공계획서(포)_B-1,B-1-1노선변경실정보고_진안지방상수도개발사업2-19(마을배수관로미포함)_번암,산서하수처리장(처리장+관로+마을하수-1)" xfId="3131" xr:uid="{00000000-0005-0000-0000-0000390C0000}"/>
    <cellStyle name="_2001년1월소장회의_토공시공계획서(효)_토공사시공계획서(포)_B-1,B-1-1노선변경실정보고_진안지방상수도개발사업2-19(마을배수관로미포함)_조천배수지 확장사업 내역서" xfId="3132" xr:uid="{00000000-0005-0000-0000-00003A0C0000}"/>
    <cellStyle name="_2001년1월소장회의_토공시공계획서(효)_토공사시공계획서(포)_발주내역서(제주도 하수처리장)1" xfId="3133" xr:uid="{00000000-0005-0000-0000-00003B0C0000}"/>
    <cellStyle name="_2001년1월소장회의_토공시공계획서(효)_토공사시공계획서(포)_번암,산서하수처리장(처리장+관로+마을하수-1)" xfId="3134" xr:uid="{00000000-0005-0000-0000-00003C0C0000}"/>
    <cellStyle name="_2001년1월소장회의_토공시공계획서(효)_토공사시공계획서(포)_조천배수지 확장사업 내역서" xfId="3135" xr:uid="{00000000-0005-0000-0000-00003D0C0000}"/>
    <cellStyle name="_2001년1월소장회의_토공시공계획서(효)_토공사시공계획서(포)_진안지방상수도개발사업2-19(마을배수관로미포함)" xfId="3136" xr:uid="{00000000-0005-0000-0000-00003E0C0000}"/>
    <cellStyle name="_2001년1월소장회의_토공시공계획서(효)_토공사시공계획서(포)_진안지방상수도개발사업2-19(마을배수관로미포함)_고수,공음,신림마을하수도" xfId="3137" xr:uid="{00000000-0005-0000-0000-00003F0C0000}"/>
    <cellStyle name="_2001년1월소장회의_토공시공계획서(효)_토공사시공계획서(포)_진안지방상수도개발사업2-19(마을배수관로미포함)_고수,공음,신림마을하수도_발주내역서(제주도 하수처리장)1" xfId="3138" xr:uid="{00000000-0005-0000-0000-0000400C0000}"/>
    <cellStyle name="_2001년1월소장회의_토공시공계획서(효)_토공사시공계획서(포)_진안지방상수도개발사업2-19(마을배수관로미포함)_고수,공음,신림마을하수도_조천배수지 확장사업 내역서" xfId="3139" xr:uid="{00000000-0005-0000-0000-0000410C0000}"/>
    <cellStyle name="_2001년1월소장회의_토공시공계획서(효)_토공사시공계획서(포)_진안지방상수도개발사업2-19(마을배수관로미포함)_발주내역서(제주도 하수처리장)1" xfId="3140" xr:uid="{00000000-0005-0000-0000-0000420C0000}"/>
    <cellStyle name="_2001년1월소장회의_토공시공계획서(효)_토공사시공계획서(포)_진안지방상수도개발사업2-19(마을배수관로미포함)_번암,산서하수처리장(처리장+관로+마을하수-1)" xfId="3141" xr:uid="{00000000-0005-0000-0000-0000430C0000}"/>
    <cellStyle name="_2001년1월소장회의_토공시공계획서(효)_토공사시공계획서(포)_진안지방상수도개발사업2-19(마을배수관로미포함)_조천배수지 확장사업 내역서" xfId="3142" xr:uid="{00000000-0005-0000-0000-0000440C0000}"/>
    <cellStyle name="_2001년1월소장회의_토공시공계획서(효)_토공사시공계획서_B-1,B-1-1노선변경실정보고" xfId="3143" xr:uid="{00000000-0005-0000-0000-0000450C0000}"/>
    <cellStyle name="_2001년1월소장회의_토공시공계획서(효)_토공사시공계획서_B-1,B-1-1노선변경실정보고_발주내역서(제주도 하수처리장)1" xfId="3144" xr:uid="{00000000-0005-0000-0000-0000460C0000}"/>
    <cellStyle name="_2001년1월소장회의_토공시공계획서(효)_토공사시공계획서_B-1,B-1-1노선변경실정보고_번암,산서하수처리장(처리장+관로+마을하수-1)" xfId="3145" xr:uid="{00000000-0005-0000-0000-0000470C0000}"/>
    <cellStyle name="_2001년1월소장회의_토공시공계획서(효)_토공사시공계획서_B-1,B-1-1노선변경실정보고_조천배수지 확장사업 내역서" xfId="3146" xr:uid="{00000000-0005-0000-0000-0000480C0000}"/>
    <cellStyle name="_2001년1월소장회의_토공시공계획서(효)_토공사시공계획서_B-1,B-1-1노선변경실정보고_진안지방상수도개발사업2-19(마을배수관로미포함)" xfId="3147" xr:uid="{00000000-0005-0000-0000-0000490C0000}"/>
    <cellStyle name="_2001년1월소장회의_토공시공계획서(효)_토공사시공계획서_B-1,B-1-1노선변경실정보고_진안지방상수도개발사업2-19(마을배수관로미포함)_고수,공음,신림마을하수도" xfId="3148" xr:uid="{00000000-0005-0000-0000-00004A0C0000}"/>
    <cellStyle name="_2001년1월소장회의_토공시공계획서(효)_토공사시공계획서_B-1,B-1-1노선변경실정보고_진안지방상수도개발사업2-19(마을배수관로미포함)_고수,공음,신림마을하수도_발주내역서(제주도 하수처리장)1" xfId="3149" xr:uid="{00000000-0005-0000-0000-00004B0C0000}"/>
    <cellStyle name="_2001년1월소장회의_토공시공계획서(효)_토공사시공계획서_B-1,B-1-1노선변경실정보고_진안지방상수도개발사업2-19(마을배수관로미포함)_고수,공음,신림마을하수도_조천배수지 확장사업 내역서" xfId="3150" xr:uid="{00000000-0005-0000-0000-00004C0C0000}"/>
    <cellStyle name="_2001년1월소장회의_토공시공계획서(효)_토공사시공계획서_B-1,B-1-1노선변경실정보고_진안지방상수도개발사업2-19(마을배수관로미포함)_발주내역서(제주도 하수처리장)1" xfId="3151" xr:uid="{00000000-0005-0000-0000-00004D0C0000}"/>
    <cellStyle name="_2001년1월소장회의_토공시공계획서(효)_토공사시공계획서_B-1,B-1-1노선변경실정보고_진안지방상수도개발사업2-19(마을배수관로미포함)_번암,산서하수처리장(처리장+관로+마을하수-1)" xfId="3152" xr:uid="{00000000-0005-0000-0000-00004E0C0000}"/>
    <cellStyle name="_2001년1월소장회의_토공시공계획서(효)_토공사시공계획서_B-1,B-1-1노선변경실정보고_진안지방상수도개발사업2-19(마을배수관로미포함)_조천배수지 확장사업 내역서" xfId="3153" xr:uid="{00000000-0005-0000-0000-00004F0C0000}"/>
    <cellStyle name="_2001년1월소장회의_토공시공계획서(효)_토공사시공계획서_발주내역서(제주도 하수처리장)1" xfId="3154" xr:uid="{00000000-0005-0000-0000-0000500C0000}"/>
    <cellStyle name="_2001년1월소장회의_토공시공계획서(효)_토공사시공계획서_번암,산서하수처리장(처리장+관로+마을하수-1)" xfId="3155" xr:uid="{00000000-0005-0000-0000-0000510C0000}"/>
    <cellStyle name="_2001년1월소장회의_토공시공계획서(효)_토공사시공계획서_조천배수지 확장사업 내역서" xfId="3156" xr:uid="{00000000-0005-0000-0000-0000520C0000}"/>
    <cellStyle name="_2001년1월소장회의_토공시공계획서(효)_토공사시공계획서_진안지방상수도개발사업2-19(마을배수관로미포함)" xfId="3157" xr:uid="{00000000-0005-0000-0000-0000530C0000}"/>
    <cellStyle name="_2001년1월소장회의_토공시공계획서(효)_토공사시공계획서_진안지방상수도개발사업2-19(마을배수관로미포함)_고수,공음,신림마을하수도" xfId="3158" xr:uid="{00000000-0005-0000-0000-0000540C0000}"/>
    <cellStyle name="_2001년1월소장회의_토공시공계획서(효)_토공사시공계획서_진안지방상수도개발사업2-19(마을배수관로미포함)_고수,공음,신림마을하수도_발주내역서(제주도 하수처리장)1" xfId="3159" xr:uid="{00000000-0005-0000-0000-0000550C0000}"/>
    <cellStyle name="_2001년1월소장회의_토공시공계획서(효)_토공사시공계획서_진안지방상수도개발사업2-19(마을배수관로미포함)_고수,공음,신림마을하수도_조천배수지 확장사업 내역서" xfId="3160" xr:uid="{00000000-0005-0000-0000-0000560C0000}"/>
    <cellStyle name="_2001년1월소장회의_토공시공계획서(효)_토공사시공계획서_진안지방상수도개발사업2-19(마을배수관로미포함)_발주내역서(제주도 하수처리장)1" xfId="3161" xr:uid="{00000000-0005-0000-0000-0000570C0000}"/>
    <cellStyle name="_2001년1월소장회의_토공시공계획서(효)_토공사시공계획서_진안지방상수도개발사업2-19(마을배수관로미포함)_번암,산서하수처리장(처리장+관로+마을하수-1)" xfId="3162" xr:uid="{00000000-0005-0000-0000-0000580C0000}"/>
    <cellStyle name="_2001년1월소장회의_토공시공계획서(효)_토공사시공계획서_진안지방상수도개발사업2-19(마을배수관로미포함)_조천배수지 확장사업 내역서" xfId="3163" xr:uid="{00000000-0005-0000-0000-0000590C0000}"/>
    <cellStyle name="_2001년만" xfId="3164" xr:uid="{00000000-0005-0000-0000-00005A0C0000}"/>
    <cellStyle name="_2001년만_(11-6)2001중장기계획(총괄)1" xfId="3165" xr:uid="{00000000-0005-0000-0000-00005B0C0000}"/>
    <cellStyle name="_2001년만_~MF1128" xfId="3166" xr:uid="{00000000-0005-0000-0000-00005C0C0000}"/>
    <cellStyle name="_2001년만_~MF1128_(11-6)2001중장기계획(총괄)1" xfId="3167" xr:uid="{00000000-0005-0000-0000-00005D0C0000}"/>
    <cellStyle name="_2001년만_~MF1128_~MF2110" xfId="3168" xr:uid="{00000000-0005-0000-0000-00005E0C0000}"/>
    <cellStyle name="_2001년만_~MF1128_~MF373C" xfId="3169" xr:uid="{00000000-0005-0000-0000-00005F0C0000}"/>
    <cellStyle name="_2001년만_~MF1128_2001예산배정액 및 내역2" xfId="3170" xr:uid="{00000000-0005-0000-0000-0000600C0000}"/>
    <cellStyle name="_2001년만_~MF2110" xfId="3171" xr:uid="{00000000-0005-0000-0000-0000610C0000}"/>
    <cellStyle name="_2001년만_~MF373C" xfId="3172" xr:uid="{00000000-0005-0000-0000-0000620C0000}"/>
    <cellStyle name="_2001년만_2001예산배정액 및 내역2" xfId="3173" xr:uid="{00000000-0005-0000-0000-0000630C0000}"/>
    <cellStyle name="_2001예산배정액 및 내역" xfId="3174" xr:uid="{00000000-0005-0000-0000-0000640C0000}"/>
    <cellStyle name="_2001예산배정액 및 내역2" xfId="3175" xr:uid="{00000000-0005-0000-0000-0000650C0000}"/>
    <cellStyle name="_20020914_장곡1-4리 오지도로포장공사_2 변경설계서" xfId="3176" xr:uid="{00000000-0005-0000-0000-0000660C0000}"/>
    <cellStyle name="_20031216_고남5리 마을안길 포장" xfId="3177" xr:uid="{00000000-0005-0000-0000-0000670C0000}"/>
    <cellStyle name="_2003년 설계서(서울시-기준점측량1)" xfId="3178" xr:uid="{00000000-0005-0000-0000-0000680C0000}"/>
    <cellStyle name="_2003년 설계서(서울시-기준점측량1)_02._서울시_위례신도시_차집관거_설계예산서(전체)_0217" xfId="3179" xr:uid="{00000000-0005-0000-0000-0000690C0000}"/>
    <cellStyle name="_2003년설계품v2.1" xfId="3180" xr:uid="{00000000-0005-0000-0000-00006A0C0000}"/>
    <cellStyle name="_2003년설계품v2.1_0.무심천 및 율량처리분구 분류식화 관거정비계획 용역내역서-20억" xfId="3181" xr:uid="{00000000-0005-0000-0000-00006B0C0000}"/>
    <cellStyle name="_2003년설계품v2.1_02._서울시_위례신도시_차집관거_설계예산서(전체)_0217" xfId="3182" xr:uid="{00000000-0005-0000-0000-00006C0C0000}"/>
    <cellStyle name="_2003년실행양식" xfId="3183" xr:uid="{00000000-0005-0000-0000-00006D0C0000}"/>
    <cellStyle name="_2003년실행양식_4.추진공(공암)" xfId="3184" xr:uid="{00000000-0005-0000-0000-00006E0C0000}"/>
    <cellStyle name="_2003년실행양식_4.추진공(공암SAMPLE" xfId="3185" xr:uid="{00000000-0005-0000-0000-00006F0C0000}"/>
    <cellStyle name="_2003년실행양식_4.추진공(서산)" xfId="3186" xr:uid="{00000000-0005-0000-0000-0000700C0000}"/>
    <cellStyle name="_2003년실행양식_4.추진공(읍내)" xfId="3187" xr:uid="{00000000-0005-0000-0000-0000710C0000}"/>
    <cellStyle name="_2003년실행양식_4.추진공(황간)" xfId="3188" xr:uid="{00000000-0005-0000-0000-0000720C0000}"/>
    <cellStyle name="_2003년실행양식_영동군추진가시설수량" xfId="3189" xr:uid="{00000000-0005-0000-0000-0000730C0000}"/>
    <cellStyle name="_2003년실행양식0" xfId="3190" xr:uid="{00000000-0005-0000-0000-0000740C0000}"/>
    <cellStyle name="_2003년실행양식0_4.추진공(공암)" xfId="3191" xr:uid="{00000000-0005-0000-0000-0000750C0000}"/>
    <cellStyle name="_2003년실행양식0_4.추진공(공암SAMPLE" xfId="3192" xr:uid="{00000000-0005-0000-0000-0000760C0000}"/>
    <cellStyle name="_2003년실행양식0_4.추진공(서산)" xfId="3193" xr:uid="{00000000-0005-0000-0000-0000770C0000}"/>
    <cellStyle name="_2003년실행양식0_4.추진공(읍내)" xfId="3194" xr:uid="{00000000-0005-0000-0000-0000780C0000}"/>
    <cellStyle name="_2003년실행양식0_4.추진공(황간)" xfId="3195" xr:uid="{00000000-0005-0000-0000-0000790C0000}"/>
    <cellStyle name="_2003년실행양식0_영동군추진가시설수량" xfId="3196" xr:uid="{00000000-0005-0000-0000-00007A0C0000}"/>
    <cellStyle name="_2003년실행양식-1" xfId="3197" xr:uid="{00000000-0005-0000-0000-00007B0C0000}"/>
    <cellStyle name="_2003년실행양식-1_4.추진공(공암)" xfId="3198" xr:uid="{00000000-0005-0000-0000-00007C0C0000}"/>
    <cellStyle name="_2003년실행양식-1_4.추진공(공암SAMPLE" xfId="3199" xr:uid="{00000000-0005-0000-0000-00007D0C0000}"/>
    <cellStyle name="_2003년실행양식-1_4.추진공(서산)" xfId="3200" xr:uid="{00000000-0005-0000-0000-00007E0C0000}"/>
    <cellStyle name="_2003년실행양식-1_4.추진공(읍내)" xfId="3201" xr:uid="{00000000-0005-0000-0000-00007F0C0000}"/>
    <cellStyle name="_2003년실행양식-1_4.추진공(황간)" xfId="3202" xr:uid="{00000000-0005-0000-0000-0000800C0000}"/>
    <cellStyle name="_2003년실행양식-1_영동군추진가시설수량" xfId="3203" xr:uid="{00000000-0005-0000-0000-0000810C0000}"/>
    <cellStyle name="_2004_가격산출 근거서" xfId="3204" xr:uid="{00000000-0005-0000-0000-0000820C0000}"/>
    <cellStyle name="_2004_가격산출 근거서_수정" xfId="3205" xr:uid="{00000000-0005-0000-0000-0000830C0000}"/>
    <cellStyle name="_20040423_동해2리 오지도로" xfId="3206" xr:uid="{00000000-0005-0000-0000-0000840C0000}"/>
    <cellStyle name="_20040523_반계3리 오지도로" xfId="3207" xr:uid="{00000000-0005-0000-0000-0000850C0000}"/>
    <cellStyle name="_20040530_양잠2리(사당골)" xfId="3208" xr:uid="{00000000-0005-0000-0000-0000860C0000}"/>
    <cellStyle name="_20040601_누동2리(장곰)" xfId="3209" xr:uid="{00000000-0005-0000-0000-0000870C0000}"/>
    <cellStyle name="_20040607_장곡2리오지도로" xfId="3210" xr:uid="{00000000-0005-0000-0000-0000880C0000}"/>
    <cellStyle name="_20040610_황촌1리 오지도로" xfId="3211" xr:uid="{00000000-0005-0000-0000-0000890C0000}"/>
    <cellStyle name="_20040614_고남4리(옷점)" xfId="3212" xr:uid="{00000000-0005-0000-0000-00008A0C0000}"/>
    <cellStyle name="_20040618_고남5리 오지도로" xfId="3213" xr:uid="{00000000-0005-0000-0000-00008B0C0000}"/>
    <cellStyle name="_20040623_장곡1리 오지도로" xfId="3214" xr:uid="{00000000-0005-0000-0000-00008C0C0000}"/>
    <cellStyle name="_20040712_장곡1리 오지도로" xfId="3215" xr:uid="{00000000-0005-0000-0000-00008D0C0000}"/>
    <cellStyle name="_20040920_가의도 하천정비" xfId="3216" xr:uid="{00000000-0005-0000-0000-00008E0C0000}"/>
    <cellStyle name="_20050510(지노시스템_서울시청 도로 굴착,복구)" xfId="3217" xr:uid="{00000000-0005-0000-0000-00008F0C0000}"/>
    <cellStyle name="_2005년 가로등 시설물 복구공사(송파)" xfId="3218" xr:uid="{00000000-0005-0000-0000-0000900C0000}"/>
    <cellStyle name="_2005년 가로등(연간단가)원본" xfId="3219" xr:uid="{00000000-0005-0000-0000-0000910C0000}"/>
    <cellStyle name="_2005년 가로등공사(공통대가)" xfId="3220" xr:uid="{00000000-0005-0000-0000-0000920C0000}"/>
    <cellStyle name="_2005년 사업 시스템 부문 설계내역서_2.0" xfId="3221" xr:uid="{00000000-0005-0000-0000-0000930C0000}"/>
    <cellStyle name="_2005하반기통신노무임" xfId="3222" xr:uid="{00000000-0005-0000-0000-0000940C0000}"/>
    <cellStyle name="_2008년도 소하천정비공사 실시설계용역(진동천)" xfId="3223" xr:uid="{00000000-0005-0000-0000-0000950C0000}"/>
    <cellStyle name="_2-1공구토공수량" xfId="3224" xr:uid="{00000000-0005-0000-0000-0000960C0000}"/>
    <cellStyle name="_2-1공구토공수량_2-1공구토공수량" xfId="3225" xr:uid="{00000000-0005-0000-0000-0000970C0000}"/>
    <cellStyle name="_2-1공구토공수량_우보토공" xfId="3226" xr:uid="{00000000-0005-0000-0000-0000980C0000}"/>
    <cellStyle name="_2-2공구토공수량" xfId="3227" xr:uid="{00000000-0005-0000-0000-0000990C0000}"/>
    <cellStyle name="_2-2공구토공수량_2-1공구토공수량" xfId="3228" xr:uid="{00000000-0005-0000-0000-00009A0C0000}"/>
    <cellStyle name="_2-2공구토공수량_우보토공" xfId="3229" xr:uid="{00000000-0005-0000-0000-00009B0C0000}"/>
    <cellStyle name="_2-4.상반기실적부문별요약" xfId="3230" xr:uid="{00000000-0005-0000-0000-00009C0C0000}"/>
    <cellStyle name="_2-4.상반기실적부문별요약(표지및목차포함)" xfId="3231" xr:uid="{00000000-0005-0000-0000-00009D0C0000}"/>
    <cellStyle name="_2-4.상반기실적부문별요약(표지및목차포함)_1" xfId="3232" xr:uid="{00000000-0005-0000-0000-00009E0C0000}"/>
    <cellStyle name="_2-4.상반기실적부문별요약_1" xfId="3233" xr:uid="{00000000-0005-0000-0000-00009F0C0000}"/>
    <cellStyle name="_251Q-339(지오투정보기술_토지적성평가용)" xfId="3234" xr:uid="{00000000-0005-0000-0000-0000A00C0000}"/>
    <cellStyle name="_2공구" xfId="3235" xr:uid="{00000000-0005-0000-0000-0000A10C0000}"/>
    <cellStyle name="_2배수관공" xfId="3236" xr:uid="{00000000-0005-0000-0000-0000A20C0000}"/>
    <cellStyle name="_2수량산출서_계장" xfId="3237" xr:uid="{00000000-0005-0000-0000-0000A30C0000}"/>
    <cellStyle name="_2차 팔당1취수장 시설 개대체 예산서 재작성" xfId="3238" xr:uid="{00000000-0005-0000-0000-0000A40C0000}"/>
    <cellStyle name="_3(석축,con포장)" xfId="3239" xr:uid="{00000000-0005-0000-0000-0000A50C0000}"/>
    <cellStyle name="_3(석축,con포장)_2(변경)-토공" xfId="3240" xr:uid="{00000000-0005-0000-0000-0000A60C0000}"/>
    <cellStyle name="_3(석축,con포장)_2(변경)-토공_20040423_동해2리 오지도로" xfId="3241" xr:uid="{00000000-0005-0000-0000-0000A70C0000}"/>
    <cellStyle name="_3(석축,con포장)_2(변경)-토공_20040523_반계3리 오지도로" xfId="3242" xr:uid="{00000000-0005-0000-0000-0000A80C0000}"/>
    <cellStyle name="_3(석축,con포장)_2(변경)-토공_20040530_양잠2리(사당골)" xfId="3243" xr:uid="{00000000-0005-0000-0000-0000A90C0000}"/>
    <cellStyle name="_3(석축,con포장)_2(변경)-토공_20040601_누동2리(장곰)" xfId="3244" xr:uid="{00000000-0005-0000-0000-0000AA0C0000}"/>
    <cellStyle name="_3(석축,con포장)_2(변경)-토공_20040610_황촌1리 오지도로" xfId="3245" xr:uid="{00000000-0005-0000-0000-0000AB0C0000}"/>
    <cellStyle name="_3(석축,con포장)_2(변경)-토공_20040614_고남4리(옷점)" xfId="3246" xr:uid="{00000000-0005-0000-0000-0000AC0C0000}"/>
    <cellStyle name="_3(석축,con포장)_2(변경)-토공_20040618_고남5리 오지도로" xfId="3247" xr:uid="{00000000-0005-0000-0000-0000AD0C0000}"/>
    <cellStyle name="_3(석축,con포장)_2(변경)-토공_20040710_장곡2리 오지도로" xfId="3248" xr:uid="{00000000-0005-0000-0000-0000AE0C0000}"/>
    <cellStyle name="_3(석축,con포장)_2(변경)-토공_20040712_장곡1리 오지도로" xfId="3249" xr:uid="{00000000-0005-0000-0000-0000AF0C0000}"/>
    <cellStyle name="_3(석축,con포장)_2(변경)-토공_20040920_가의도하천정비" xfId="3250" xr:uid="{00000000-0005-0000-0000-0000B00C0000}"/>
    <cellStyle name="_3(석축,con포장)_20040423_동해2리 오지도로" xfId="3251" xr:uid="{00000000-0005-0000-0000-0000B10C0000}"/>
    <cellStyle name="_3(석축,con포장)_20040523_반계3리 오지도로" xfId="3252" xr:uid="{00000000-0005-0000-0000-0000B20C0000}"/>
    <cellStyle name="_3(석축,con포장)_20040530_양잠2리(사당골)" xfId="3253" xr:uid="{00000000-0005-0000-0000-0000B30C0000}"/>
    <cellStyle name="_3(석축,con포장)_20040601_누동2리(장곰)" xfId="3254" xr:uid="{00000000-0005-0000-0000-0000B40C0000}"/>
    <cellStyle name="_3(석축,con포장)_20040610_황촌1리 오지도로" xfId="3255" xr:uid="{00000000-0005-0000-0000-0000B50C0000}"/>
    <cellStyle name="_3(석축,con포장)_20040614_고남4리(옷점)" xfId="3256" xr:uid="{00000000-0005-0000-0000-0000B60C0000}"/>
    <cellStyle name="_3(석축,con포장)_20040618_고남5리 오지도로" xfId="3257" xr:uid="{00000000-0005-0000-0000-0000B70C0000}"/>
    <cellStyle name="_3(석축,con포장)_20040710_장곡2리 오지도로" xfId="3258" xr:uid="{00000000-0005-0000-0000-0000B80C0000}"/>
    <cellStyle name="_3(석축,con포장)_20040712_장곡1리 오지도로" xfId="3259" xr:uid="{00000000-0005-0000-0000-0000B90C0000}"/>
    <cellStyle name="_3(석축,con포장)_20040920_가의도하천정비" xfId="3260" xr:uid="{00000000-0005-0000-0000-0000BA0C0000}"/>
    <cellStyle name="_3. 삼태천외 2개소 용역내역서" xfId="3261" xr:uid="{00000000-0005-0000-0000-0000BB0C0000}"/>
    <cellStyle name="_3. 상도문1리" xfId="3262" xr:uid="{00000000-0005-0000-0000-0000BC0C0000}"/>
    <cellStyle name="_3. 상도문1리 2" xfId="3263" xr:uid="{00000000-0005-0000-0000-0000BD0C0000}"/>
    <cellStyle name="_3. 상도문1리 3" xfId="3264" xr:uid="{00000000-0005-0000-0000-0000BE0C0000}"/>
    <cellStyle name="_3. 우도면 용수공급시설 내역(해상, 육상포함)" xfId="3265" xr:uid="{00000000-0005-0000-0000-0000BF0C0000}"/>
    <cellStyle name="_3. 전화수량산출서" xfId="3266" xr:uid="{00000000-0005-0000-0000-0000C00C0000}"/>
    <cellStyle name="_3.2 압송관로토공" xfId="3267" xr:uid="{00000000-0005-0000-0000-0000C10C0000}"/>
    <cellStyle name="_3.2-6배수공" xfId="3268" xr:uid="{00000000-0005-0000-0000-0000C20C0000}"/>
    <cellStyle name="_3.구조물공" xfId="3269" xr:uid="{00000000-0005-0000-0000-0000C30C0000}"/>
    <cellStyle name="_3.군포수도정비예산서(계약+보할+예정공정표)(최종)" xfId="3270" xr:uid="{00000000-0005-0000-0000-0000C40C0000}"/>
    <cellStyle name="_3.배수공" xfId="3271" xr:uid="{00000000-0005-0000-0000-0000C50C0000}"/>
    <cellStyle name="_3.배수공_1" xfId="3272" xr:uid="{00000000-0005-0000-0000-0000C60C0000}"/>
    <cellStyle name="_3.배수공_수량" xfId="3273" xr:uid="{00000000-0005-0000-0000-0000C70C0000}"/>
    <cellStyle name="_3.배수공_수량(휴게소동)" xfId="3274" xr:uid="{00000000-0005-0000-0000-0000C80C0000}"/>
    <cellStyle name="_4단지내역및수량산출서" xfId="3275" xr:uid="{00000000-0005-0000-0000-0000C90C0000}"/>
    <cellStyle name="_5.0 부대공(송산 2리)" xfId="3276" xr:uid="{00000000-0005-0000-0000-0000CA0C0000}"/>
    <cellStyle name="_6.포장공" xfId="3277" xr:uid="{00000000-0005-0000-0000-0000CB0C0000}"/>
    <cellStyle name="_96수량포장공" xfId="3278" xr:uid="{00000000-0005-0000-0000-0000CC0C0000}"/>
    <cellStyle name="_96수량포장공_96수량포장공" xfId="3279" xr:uid="{00000000-0005-0000-0000-0000CD0C0000}"/>
    <cellStyle name="_96수량포장공_96수량포장공_배수공" xfId="3280" xr:uid="{00000000-0005-0000-0000-0000CE0C0000}"/>
    <cellStyle name="_96수량포장공_96수량포장공_배수공_1" xfId="3281" xr:uid="{00000000-0005-0000-0000-0000CF0C0000}"/>
    <cellStyle name="_96수량포장공_96수량포장공_배수공_1_총괄자재집계(대2-28)" xfId="3282" xr:uid="{00000000-0005-0000-0000-0000D00C0000}"/>
    <cellStyle name="_96수량포장공_96수량포장공_배수공_배수공" xfId="3283" xr:uid="{00000000-0005-0000-0000-0000D10C0000}"/>
    <cellStyle name="_96수량포장공_96수량포장공_배수공_배수공_총괄자재집계(대2-28)" xfId="3284" xr:uid="{00000000-0005-0000-0000-0000D20C0000}"/>
    <cellStyle name="_96수량포장공_96수량포장공_배수공_총괄자재집계(대2-28)" xfId="3285" xr:uid="{00000000-0005-0000-0000-0000D30C0000}"/>
    <cellStyle name="_96수량포장공_96수량포장공_배수공_포장공사" xfId="3286" xr:uid="{00000000-0005-0000-0000-0000D40C0000}"/>
    <cellStyle name="_96수량포장공_96수량포장공_배수공_포장공사_총괄자재집계(대2-28)" xfId="3287" xr:uid="{00000000-0005-0000-0000-0000D50C0000}"/>
    <cellStyle name="_96수량포장공_96수량포장공_배수공_포장공사_포장공사" xfId="3288" xr:uid="{00000000-0005-0000-0000-0000D60C0000}"/>
    <cellStyle name="_96수량포장공_96수량포장공_배수공_포장공사_포장공사_총괄자재집계(대2-28)" xfId="3289" xr:uid="{00000000-0005-0000-0000-0000D70C0000}"/>
    <cellStyle name="_96수량포장공_96수량포장공_총괄자재집계(대2-28)" xfId="3290" xr:uid="{00000000-0005-0000-0000-0000D80C0000}"/>
    <cellStyle name="_96수량포장공_96수량포장공_포장공사" xfId="3291" xr:uid="{00000000-0005-0000-0000-0000D90C0000}"/>
    <cellStyle name="_96수량포장공_96수량포장공_포장공사_총괄자재집계(대2-28)" xfId="3292" xr:uid="{00000000-0005-0000-0000-0000DA0C0000}"/>
    <cellStyle name="_96수량포장공_96수량포장공_포장공사_포장공사" xfId="3293" xr:uid="{00000000-0005-0000-0000-0000DB0C0000}"/>
    <cellStyle name="_96수량포장공_96수량포장공_포장공사_포장공사_총괄자재집계(대2-28)" xfId="3294" xr:uid="{00000000-0005-0000-0000-0000DC0C0000}"/>
    <cellStyle name="_96수량포장공_배수공" xfId="3295" xr:uid="{00000000-0005-0000-0000-0000DD0C0000}"/>
    <cellStyle name="_96수량포장공_배수공_1" xfId="3296" xr:uid="{00000000-0005-0000-0000-0000DE0C0000}"/>
    <cellStyle name="_96수량포장공_배수공_1_총괄자재집계(대2-28)" xfId="3297" xr:uid="{00000000-0005-0000-0000-0000DF0C0000}"/>
    <cellStyle name="_96수량포장공_배수공_배수공" xfId="3298" xr:uid="{00000000-0005-0000-0000-0000E00C0000}"/>
    <cellStyle name="_96수량포장공_배수공_배수공_총괄자재집계(대2-28)" xfId="3299" xr:uid="{00000000-0005-0000-0000-0000E10C0000}"/>
    <cellStyle name="_96수량포장공_배수공_총괄자재집계(대2-28)" xfId="3300" xr:uid="{00000000-0005-0000-0000-0000E20C0000}"/>
    <cellStyle name="_96수량포장공_배수공_포장공사" xfId="3301" xr:uid="{00000000-0005-0000-0000-0000E30C0000}"/>
    <cellStyle name="_96수량포장공_배수공_포장공사_총괄자재집계(대2-28)" xfId="3302" xr:uid="{00000000-0005-0000-0000-0000E40C0000}"/>
    <cellStyle name="_96수량포장공_배수공_포장공사_포장공사" xfId="3303" xr:uid="{00000000-0005-0000-0000-0000E50C0000}"/>
    <cellStyle name="_96수량포장공_배수공_포장공사_포장공사_총괄자재집계(대2-28)" xfId="3304" xr:uid="{00000000-0005-0000-0000-0000E60C0000}"/>
    <cellStyle name="_96수량포장공_총괄자재집계(대2-28)" xfId="3305" xr:uid="{00000000-0005-0000-0000-0000E70C0000}"/>
    <cellStyle name="_96수량포장공_포장공사" xfId="3306" xr:uid="{00000000-0005-0000-0000-0000E80C0000}"/>
    <cellStyle name="_96수량포장공_포장공사_총괄자재집계(대2-28)" xfId="3307" xr:uid="{00000000-0005-0000-0000-0000E90C0000}"/>
    <cellStyle name="_96수량포장공_포장공사_포장공사" xfId="3308" xr:uid="{00000000-0005-0000-0000-0000EA0C0000}"/>
    <cellStyle name="_96수량포장공_포장공사_포장공사_총괄자재집계(대2-28)" xfId="3309" xr:uid="{00000000-0005-0000-0000-0000EB0C0000}"/>
    <cellStyle name="_99민간위탁(보령,부안)" xfId="3310" xr:uid="{00000000-0005-0000-0000-0000EC0C0000}"/>
    <cellStyle name="_99민간위탁(보령,부안)_설계2임시" xfId="3311" xr:uid="{00000000-0005-0000-0000-0000ED0C0000}"/>
    <cellStyle name="_99민간위탁(보령,부안)_설계2임시_설계서(장)" xfId="3312" xr:uid="{00000000-0005-0000-0000-0000EE0C0000}"/>
    <cellStyle name="_99민간위탁(보령,부안)_설계2임시_설계최종" xfId="3313" xr:uid="{00000000-0005-0000-0000-0000EF0C0000}"/>
    <cellStyle name="_99민간위탁(보령,부안)_설계서(보령,전주,부안)" xfId="3314" xr:uid="{00000000-0005-0000-0000-0000F00C0000}"/>
    <cellStyle name="_99민간위탁(보령,부안)_설계서(보령,전주,부안)_설계2임시" xfId="3315" xr:uid="{00000000-0005-0000-0000-0000F10C0000}"/>
    <cellStyle name="_99민간위탁(보령,부안)_설계서(보령,전주,부안)_설계2임시_설계서(장)" xfId="3316" xr:uid="{00000000-0005-0000-0000-0000F20C0000}"/>
    <cellStyle name="_99민간위탁(보령,부안)_설계서(보령,전주,부안)_설계2임시_설계최종" xfId="3317" xr:uid="{00000000-0005-0000-0000-0000F30C0000}"/>
    <cellStyle name="_'99상반기경영개선활동결과(게시용)" xfId="3318" xr:uid="{00000000-0005-0000-0000-0000F40C0000}"/>
    <cellStyle name="_A1-토공-유점1L-1" xfId="3319" xr:uid="{00000000-0005-0000-0000-0000F50C0000}"/>
    <cellStyle name="_B-LINE 가시설공" xfId="3320" xr:uid="{00000000-0005-0000-0000-0000F60C0000}"/>
    <cellStyle name="_Book1" xfId="3321" xr:uid="{00000000-0005-0000-0000-0000F70C0000}"/>
    <cellStyle name="_Book1_01-02.맨홀토공(OPEN-0.3)D-LINE" xfId="3322" xr:uid="{00000000-0005-0000-0000-0000F80C0000}"/>
    <cellStyle name="_Book1_01-02.맨홀토공(OPEN-0.3)D-LINE_01-02.맨홀토공(OPEN-0.3)C-LINE" xfId="3323" xr:uid="{00000000-0005-0000-0000-0000F90C0000}"/>
    <cellStyle name="_Book1_01-02.맨홀토공(OPEN-0.3)D-LINE_01-02.맨홀토공(OPEN-0.3)C-LINE_02.구조물및추진,도달기지토공(D구간)" xfId="3324" xr:uid="{00000000-0005-0000-0000-0000FA0C0000}"/>
    <cellStyle name="_Book1_01-02.맨홀토공(OPEN-0.3)D-LINE_01-02.맨홀토공(OPEN-0.3)D-LINE" xfId="3325" xr:uid="{00000000-0005-0000-0000-0000FB0C0000}"/>
    <cellStyle name="_Book1_01-02.맨홀토공(OPEN-0.3)D-LINE_01-02.맨홀토공(OPEN-0.3)D-LINE_02.구조물및추진,도달기지토공(D구간)" xfId="3326" xr:uid="{00000000-0005-0000-0000-0000FC0C0000}"/>
    <cellStyle name="_Book1_01-02.맨홀토공(OPEN-0.3)D-LINE_02.구조물및추진,도달기지토공(D구간)" xfId="3327" xr:uid="{00000000-0005-0000-0000-0000FD0C0000}"/>
    <cellStyle name="_Book1_01-3.옥구오수신설  맨홀토공(OPEN-0.3)" xfId="3328" xr:uid="{00000000-0005-0000-0000-0000FE0C0000}"/>
    <cellStyle name="_Book1_01-3.옥구오수신설  맨홀토공(OPEN-0.3)_01-02.맨홀토공(OPEN-0.3)C-LINE" xfId="3329" xr:uid="{00000000-0005-0000-0000-0000FF0C0000}"/>
    <cellStyle name="_Book1_01-3.옥구오수신설  맨홀토공(OPEN-0.3)_01-02.맨홀토공(OPEN-0.3)C-LINE_02.구조물및추진,도달기지토공(D구간)" xfId="3330" xr:uid="{00000000-0005-0000-0000-0000000D0000}"/>
    <cellStyle name="_Book1_01-3.옥구오수신설  맨홀토공(OPEN-0.3)_01-02.맨홀토공(OPEN-0.3)D-LINE" xfId="3331" xr:uid="{00000000-0005-0000-0000-0000010D0000}"/>
    <cellStyle name="_Book1_01-3.옥구오수신설  맨홀토공(OPEN-0.3)_01-02.맨홀토공(OPEN-0.3)D-LINE_02.구조물및추진,도달기지토공(D구간)" xfId="3332" xr:uid="{00000000-0005-0000-0000-0000020D0000}"/>
    <cellStyle name="_Book1_01-3.옥구오수신설  맨홀토공(OPEN-0.3)_02.구조물및추진,도달기지토공(D구간)" xfId="3333" xr:uid="{00000000-0005-0000-0000-0000030D0000}"/>
    <cellStyle name="_Book1_01-3.옥서오수신설  맨홀토공(OPEN-0.3)" xfId="3334" xr:uid="{00000000-0005-0000-0000-0000040D0000}"/>
    <cellStyle name="_Book1_01-3.옥서오수신설  맨홀토공(OPEN-0.3)_01-02.맨홀토공(OPEN-0.3)C-LINE" xfId="3335" xr:uid="{00000000-0005-0000-0000-0000050D0000}"/>
    <cellStyle name="_Book1_01-3.옥서오수신설  맨홀토공(OPEN-0.3)_01-02.맨홀토공(OPEN-0.3)C-LINE_02.구조물및추진,도달기지토공(D구간)" xfId="3336" xr:uid="{00000000-0005-0000-0000-0000060D0000}"/>
    <cellStyle name="_Book1_01-3.옥서오수신설  맨홀토공(OPEN-0.3)_01-02.맨홀토공(OPEN-0.3)D-LINE" xfId="3337" xr:uid="{00000000-0005-0000-0000-0000070D0000}"/>
    <cellStyle name="_Book1_01-3.옥서오수신설  맨홀토공(OPEN-0.3)_01-02.맨홀토공(OPEN-0.3)D-LINE_02.구조물및추진,도달기지토공(D구간)" xfId="3338" xr:uid="{00000000-0005-0000-0000-0000080D0000}"/>
    <cellStyle name="_Book1_01-3.옥서오수신설  맨홀토공(OPEN-0.3)_02.구조물및추진,도달기지토공(D구간)" xfId="3339" xr:uid="{00000000-0005-0000-0000-0000090D0000}"/>
    <cellStyle name="_Book1_02.구조물및추진,도달기지토공(D구간)" xfId="3340" xr:uid="{00000000-0005-0000-0000-00000A0D0000}"/>
    <cellStyle name="_Book1_1" xfId="3341" xr:uid="{00000000-0005-0000-0000-00000B0D0000}"/>
    <cellStyle name="_Book3" xfId="3342" xr:uid="{00000000-0005-0000-0000-00000C0D0000}"/>
    <cellStyle name="_BOQ(구조물공)" xfId="3343" xr:uid="{00000000-0005-0000-0000-00000D0D0000}"/>
    <cellStyle name="_BOQ(청산~백의)" xfId="3344" xr:uid="{00000000-0005-0000-0000-00000E0D0000}"/>
    <cellStyle name="_Boq수량" xfId="3345" xr:uid="{00000000-0005-0000-0000-00000F0D0000}"/>
    <cellStyle name="_CPQRC_Storage_Dec05" xfId="3346" xr:uid="{00000000-0005-0000-0000-0000100D0000}"/>
    <cellStyle name="_DB부분 설계서(Ver3.0)" xfId="3347" xr:uid="{00000000-0005-0000-0000-0000110D0000}"/>
    <cellStyle name="_DB부분 설계서(Ver3.1)" xfId="3348" xr:uid="{00000000-0005-0000-0000-0000120D0000}"/>
    <cellStyle name="_DB설계" xfId="3349" xr:uid="{00000000-0005-0000-0000-0000130D0000}"/>
    <cellStyle name="_DL760(엑사큐뷰-김상현) 0304 mail" xfId="3350" xr:uid="{00000000-0005-0000-0000-0000140D0000}"/>
    <cellStyle name="_E280R외(2-4)발송" xfId="3351" xr:uid="{00000000-0005-0000-0000-0000150D0000}"/>
    <cellStyle name="_E280R외(2-4)발송-수정" xfId="3352" xr:uid="{00000000-0005-0000-0000-0000160D0000}"/>
    <cellStyle name="_FAX1" xfId="3353" xr:uid="{00000000-0005-0000-0000-0000170D0000}"/>
    <cellStyle name="_FAX1_4.추진공(공암)" xfId="3354" xr:uid="{00000000-0005-0000-0000-0000180D0000}"/>
    <cellStyle name="_FAX1_4.추진공(공암SAMPLE" xfId="3355" xr:uid="{00000000-0005-0000-0000-0000190D0000}"/>
    <cellStyle name="_FAX1_4.추진공(서산)" xfId="3356" xr:uid="{00000000-0005-0000-0000-00001A0D0000}"/>
    <cellStyle name="_FAX1_4.추진공(읍내)" xfId="3357" xr:uid="{00000000-0005-0000-0000-00001B0D0000}"/>
    <cellStyle name="_FAX1_4.추진공(황간)" xfId="3358" xr:uid="{00000000-0005-0000-0000-00001C0D0000}"/>
    <cellStyle name="_FAX1_선정안(삼산)" xfId="3359" xr:uid="{00000000-0005-0000-0000-00001D0D0000}"/>
    <cellStyle name="_FAX1_선정안(삼산)_4.추진공(공암)" xfId="3360" xr:uid="{00000000-0005-0000-0000-00001E0D0000}"/>
    <cellStyle name="_FAX1_선정안(삼산)_4.추진공(공암SAMPLE" xfId="3361" xr:uid="{00000000-0005-0000-0000-00001F0D0000}"/>
    <cellStyle name="_FAX1_선정안(삼산)_4.추진공(서산)" xfId="3362" xr:uid="{00000000-0005-0000-0000-0000200D0000}"/>
    <cellStyle name="_FAX1_선정안(삼산)_4.추진공(읍내)" xfId="3363" xr:uid="{00000000-0005-0000-0000-0000210D0000}"/>
    <cellStyle name="_FAX1_선정안(삼산)_4.추진공(황간)" xfId="3364" xr:uid="{00000000-0005-0000-0000-0000220D0000}"/>
    <cellStyle name="_FAX1_선정안(삼산)_영동군추진가시설수량" xfId="3365" xr:uid="{00000000-0005-0000-0000-0000230D0000}"/>
    <cellStyle name="_FAX1_영동군추진가시설수량" xfId="3366" xr:uid="{00000000-0005-0000-0000-0000240D0000}"/>
    <cellStyle name="_FAX1_추풍령" xfId="3367" xr:uid="{00000000-0005-0000-0000-0000250D0000}"/>
    <cellStyle name="_FAX1_추풍령_4.추진공(공암)" xfId="3368" xr:uid="{00000000-0005-0000-0000-0000260D0000}"/>
    <cellStyle name="_FAX1_추풍령_4.추진공(공암SAMPLE" xfId="3369" xr:uid="{00000000-0005-0000-0000-0000270D0000}"/>
    <cellStyle name="_FAX1_추풍령_4.추진공(서산)" xfId="3370" xr:uid="{00000000-0005-0000-0000-0000280D0000}"/>
    <cellStyle name="_FAX1_추풍령_4.추진공(읍내)" xfId="3371" xr:uid="{00000000-0005-0000-0000-0000290D0000}"/>
    <cellStyle name="_FAX1_추풍령_4.추진공(황간)" xfId="3372" xr:uid="{00000000-0005-0000-0000-00002A0D0000}"/>
    <cellStyle name="_FAX1_추풍령_영동군추진가시설수량" xfId="3373" xr:uid="{00000000-0005-0000-0000-00002B0D0000}"/>
    <cellStyle name="_FAX1_추풍령-1" xfId="3374" xr:uid="{00000000-0005-0000-0000-00002C0D0000}"/>
    <cellStyle name="_FAX1_추풍령-1_4.추진공(공암)" xfId="3375" xr:uid="{00000000-0005-0000-0000-00002D0D0000}"/>
    <cellStyle name="_FAX1_추풍령-1_4.추진공(공암SAMPLE" xfId="3376" xr:uid="{00000000-0005-0000-0000-00002E0D0000}"/>
    <cellStyle name="_FAX1_추풍령-1_4.추진공(서산)" xfId="3377" xr:uid="{00000000-0005-0000-0000-00002F0D0000}"/>
    <cellStyle name="_FAX1_추풍령-1_4.추진공(읍내)" xfId="3378" xr:uid="{00000000-0005-0000-0000-0000300D0000}"/>
    <cellStyle name="_FAX1_추풍령-1_4.추진공(황간)" xfId="3379" xr:uid="{00000000-0005-0000-0000-0000310D0000}"/>
    <cellStyle name="_FAX1_추풍령-1_영동군추진가시설수량" xfId="3380" xr:uid="{00000000-0005-0000-0000-0000320D0000}"/>
    <cellStyle name="_FAX2" xfId="3381" xr:uid="{00000000-0005-0000-0000-0000330D0000}"/>
    <cellStyle name="_FAX2_4.추진공(공암)" xfId="3382" xr:uid="{00000000-0005-0000-0000-0000340D0000}"/>
    <cellStyle name="_FAX2_4.추진공(공암SAMPLE" xfId="3383" xr:uid="{00000000-0005-0000-0000-0000350D0000}"/>
    <cellStyle name="_FAX2_4.추진공(서산)" xfId="3384" xr:uid="{00000000-0005-0000-0000-0000360D0000}"/>
    <cellStyle name="_FAX2_4.추진공(읍내)" xfId="3385" xr:uid="{00000000-0005-0000-0000-0000370D0000}"/>
    <cellStyle name="_FAX2_4.추진공(황간)" xfId="3386" xr:uid="{00000000-0005-0000-0000-0000380D0000}"/>
    <cellStyle name="_FAX2_선정안(삼산)" xfId="3387" xr:uid="{00000000-0005-0000-0000-0000390D0000}"/>
    <cellStyle name="_FAX2_선정안(삼산)_4.추진공(공암)" xfId="3388" xr:uid="{00000000-0005-0000-0000-00003A0D0000}"/>
    <cellStyle name="_FAX2_선정안(삼산)_4.추진공(공암SAMPLE" xfId="3389" xr:uid="{00000000-0005-0000-0000-00003B0D0000}"/>
    <cellStyle name="_FAX2_선정안(삼산)_4.추진공(서산)" xfId="3390" xr:uid="{00000000-0005-0000-0000-00003C0D0000}"/>
    <cellStyle name="_FAX2_선정안(삼산)_4.추진공(읍내)" xfId="3391" xr:uid="{00000000-0005-0000-0000-00003D0D0000}"/>
    <cellStyle name="_FAX2_선정안(삼산)_4.추진공(황간)" xfId="3392" xr:uid="{00000000-0005-0000-0000-00003E0D0000}"/>
    <cellStyle name="_FAX2_선정안(삼산)_영동군추진가시설수량" xfId="3393" xr:uid="{00000000-0005-0000-0000-00003F0D0000}"/>
    <cellStyle name="_FAX2_영동군추진가시설수량" xfId="3394" xr:uid="{00000000-0005-0000-0000-0000400D0000}"/>
    <cellStyle name="_FAX2_추풍령" xfId="3395" xr:uid="{00000000-0005-0000-0000-0000410D0000}"/>
    <cellStyle name="_FAX2_추풍령_4.추진공(공암)" xfId="3396" xr:uid="{00000000-0005-0000-0000-0000420D0000}"/>
    <cellStyle name="_FAX2_추풍령_4.추진공(공암SAMPLE" xfId="3397" xr:uid="{00000000-0005-0000-0000-0000430D0000}"/>
    <cellStyle name="_FAX2_추풍령_4.추진공(서산)" xfId="3398" xr:uid="{00000000-0005-0000-0000-0000440D0000}"/>
    <cellStyle name="_FAX2_추풍령_4.추진공(읍내)" xfId="3399" xr:uid="{00000000-0005-0000-0000-0000450D0000}"/>
    <cellStyle name="_FAX2_추풍령_4.추진공(황간)" xfId="3400" xr:uid="{00000000-0005-0000-0000-0000460D0000}"/>
    <cellStyle name="_FAX2_추풍령_영동군추진가시설수량" xfId="3401" xr:uid="{00000000-0005-0000-0000-0000470D0000}"/>
    <cellStyle name="_FAX2_추풍령-1" xfId="3402" xr:uid="{00000000-0005-0000-0000-0000480D0000}"/>
    <cellStyle name="_FAX2_추풍령-1_4.추진공(공암)" xfId="3403" xr:uid="{00000000-0005-0000-0000-0000490D0000}"/>
    <cellStyle name="_FAX2_추풍령-1_4.추진공(공암SAMPLE" xfId="3404" xr:uid="{00000000-0005-0000-0000-00004A0D0000}"/>
    <cellStyle name="_FAX2_추풍령-1_4.추진공(서산)" xfId="3405" xr:uid="{00000000-0005-0000-0000-00004B0D0000}"/>
    <cellStyle name="_FAX2_추풍령-1_4.추진공(읍내)" xfId="3406" xr:uid="{00000000-0005-0000-0000-00004C0D0000}"/>
    <cellStyle name="_FAX2_추풍령-1_4.추진공(황간)" xfId="3407" xr:uid="{00000000-0005-0000-0000-00004D0D0000}"/>
    <cellStyle name="_FAX2_추풍령-1_영동군추진가시설수량" xfId="3408" xr:uid="{00000000-0005-0000-0000-00004E0D0000}"/>
    <cellStyle name="_FCST (2)" xfId="3409" xr:uid="{00000000-0005-0000-0000-00004F0D0000}"/>
    <cellStyle name="_FP_설계내역샘플_(가중치직접산정방식)_New" xfId="3410" xr:uid="{00000000-0005-0000-0000-0000500D0000}"/>
    <cellStyle name="_FP_설계내역샘플_(가중치직접산정방식)_New 2" xfId="3411" xr:uid="{00000000-0005-0000-0000-0000510D0000}"/>
    <cellStyle name="_FP_설계내역샘플_(가중치직접산정방식)_New_02._서울시_위례신도시_차집관거_설계예산서(전체)_0217" xfId="3412" xr:uid="{00000000-0005-0000-0000-0000520D0000}"/>
    <cellStyle name="_FP_설계내역샘플_(평균가중치방식)_New" xfId="3413" xr:uid="{00000000-0005-0000-0000-0000530D0000}"/>
    <cellStyle name="_IBM" xfId="3414" xr:uid="{00000000-0005-0000-0000-0000540D0000}"/>
    <cellStyle name="_MBR1~3 (version 1)" xfId="3415" xr:uid="{00000000-0005-0000-0000-0000550D0000}"/>
    <cellStyle name="_ms(엑사큐뷰-김상현) 0411" xfId="3416" xr:uid="{00000000-0005-0000-0000-0000560D0000}"/>
    <cellStyle name="_NEGS_1화 [0]_nh_x0010_통화 [0]_OCT-Price" xfId="3417" xr:uid="{00000000-0005-0000-0000-0000570D0000}"/>
    <cellStyle name="_PRICE" xfId="3418" xr:uid="{00000000-0005-0000-0000-0000580D0000}"/>
    <cellStyle name="_ProCurve Quick Reference Card - December 2005" xfId="3419" xr:uid="{00000000-0005-0000-0000-0000590D0000}"/>
    <cellStyle name="_ProCurve Quick Reference Card - January 2006" xfId="3420" xr:uid="{00000000-0005-0000-0000-00005A0D0000}"/>
    <cellStyle name="_ProCurve Quick Reference Card - July 1 2005" xfId="3421" xr:uid="{00000000-0005-0000-0000-00005B0D0000}"/>
    <cellStyle name="_ProCurve Quick Reference Card - July 1 2005_Book1" xfId="3422" xr:uid="{00000000-0005-0000-0000-00005C0D0000}"/>
    <cellStyle name="_ProCurve Quick Reference Card - July 1 2005_HP_Care_Pack_Aug05" xfId="3423" xr:uid="{00000000-0005-0000-0000-00005D0D0000}"/>
    <cellStyle name="_ProCurve Quick Reference Card - July 1 2005_HP_Care_Pack_July05" xfId="3424" xr:uid="{00000000-0005-0000-0000-00005E0D0000}"/>
    <cellStyle name="_ProCurve Quick Reference Card - October 1  2005" xfId="3425" xr:uid="{00000000-0005-0000-0000-00005F0D0000}"/>
    <cellStyle name="_ProCurve Quick Reference Card - October 2005 v2" xfId="3426" xr:uid="{00000000-0005-0000-0000-0000600D0000}"/>
    <cellStyle name="_QHP40000514-DY1(엑사큐브)1" xfId="3427" xr:uid="{00000000-0005-0000-0000-0000610D0000}"/>
    <cellStyle name="_R8_CPQRC Storage 7-29-05" xfId="3428" xr:uid="{00000000-0005-0000-0000-0000620D0000}"/>
    <cellStyle name="_RAMP-E교-최종000" xfId="3429" xr:uid="{00000000-0005-0000-0000-0000630D0000}"/>
    <cellStyle name="_RAMP-E교-최종000_20020914_장곡1-4리 오지도로포장공사_2 변경설계서" xfId="3430" xr:uid="{00000000-0005-0000-0000-0000640D0000}"/>
    <cellStyle name="_RAMP-E교-최종000_경지정리 지구내 배수로 준설공사" xfId="3431" xr:uid="{00000000-0005-0000-0000-0000650D0000}"/>
    <cellStyle name="_RAMP-E교-최종000_시방서" xfId="3432" xr:uid="{00000000-0005-0000-0000-0000660D0000}"/>
    <cellStyle name="_RAMP-E교-최종000_파도 - 모항선 횡배수관 확장" xfId="3433" xr:uid="{00000000-0005-0000-0000-0000670D0000}"/>
    <cellStyle name="_RAMP-E교-최종000_파도 - 모항선 횡배수관 확장_20020914_장곡1-4리 오지도로포장공사_2 변경설계서" xfId="3434" xr:uid="{00000000-0005-0000-0000-0000680D0000}"/>
    <cellStyle name="_RAMP-E교-최종000_파도 - 모항선 횡배수관 확장_경지정리 지구내 배수로 준설공사" xfId="3435" xr:uid="{00000000-0005-0000-0000-0000690D0000}"/>
    <cellStyle name="_RAMP-E교-최종000_파도 - 모항선 횡배수관 확장_시방서" xfId="3436" xr:uid="{00000000-0005-0000-0000-00006A0D0000}"/>
    <cellStyle name="_RESULTS" xfId="3437" xr:uid="{00000000-0005-0000-0000-00006B0D0000}"/>
    <cellStyle name="_sample" xfId="3438" xr:uid="{00000000-0005-0000-0000-00006C0D0000}"/>
    <cellStyle name="_sample_1111" xfId="3439" xr:uid="{00000000-0005-0000-0000-00006D0D0000}"/>
    <cellStyle name="_sample_상부수량(범물육교)" xfId="3440" xr:uid="{00000000-0005-0000-0000-00006E0D0000}"/>
    <cellStyle name="_sample_슬래브수량(RAMP-E)" xfId="3441" xr:uid="{00000000-0005-0000-0000-00006F0D0000}"/>
    <cellStyle name="_sample_슬래브수량(범물br1)" xfId="3442" xr:uid="{00000000-0005-0000-0000-0000700D0000}"/>
    <cellStyle name="_sample_슬래브수량(범물방향)추가" xfId="3443" xr:uid="{00000000-0005-0000-0000-0000710D0000}"/>
    <cellStyle name="_sample_슬래브수량(범물방향-br123)" xfId="3444" xr:uid="{00000000-0005-0000-0000-0000720D0000}"/>
    <cellStyle name="_sample_슬래브수량(상인방향)" xfId="3445" xr:uid="{00000000-0005-0000-0000-0000730D0000}"/>
    <cellStyle name="_sample-성남제2처리장발주내역서(6.14)" xfId="3446" xr:uid="{00000000-0005-0000-0000-0000740D0000}"/>
    <cellStyle name="_SDQ031036캐드랜드(거제시청)" xfId="3447" xr:uid="{00000000-0005-0000-0000-0000750D0000}"/>
    <cellStyle name="_Sheet1" xfId="3448" xr:uid="{00000000-0005-0000-0000-0000760D0000}"/>
    <cellStyle name="_SI부문_김천시" xfId="3449" xr:uid="{00000000-0005-0000-0000-0000770D0000}"/>
    <cellStyle name="_THP관설치" xfId="3450" xr:uid="{00000000-0005-0000-0000-0000780D0000}"/>
    <cellStyle name="_THP관설치_토공(3지구)" xfId="3451" xr:uid="{00000000-0005-0000-0000-0000790D0000}"/>
    <cellStyle name="_THP관설치_토공(3지구)_토공(4지구)" xfId="3452" xr:uid="{00000000-0005-0000-0000-00007A0D0000}"/>
    <cellStyle name="_THP관설치_토공(3지구)_토공(4지구)_토공(4지구)" xfId="3453" xr:uid="{00000000-0005-0000-0000-00007B0D0000}"/>
    <cellStyle name="_THP관설치_토공(4지구)" xfId="3454" xr:uid="{00000000-0005-0000-0000-00007C0D0000}"/>
    <cellStyle name="_THP관설치_토공(4지구)_토공(4지구)" xfId="3455" xr:uid="{00000000-0005-0000-0000-00007D0D0000}"/>
    <cellStyle name="_THP관설치_토공(4지구)_토공(4지구)_토공(3지구)" xfId="3456" xr:uid="{00000000-0005-0000-0000-00007E0D0000}"/>
    <cellStyle name="_THP관설치_토공(4지구)_토공(4지구)_토공(3지구)_토공(4지구)" xfId="3457" xr:uid="{00000000-0005-0000-0000-00007F0D0000}"/>
    <cellStyle name="_THP관설치_토공(4지구)_토공(4지구)_토공(3지구)_토공(4지구)_토공(4지구)" xfId="3458" xr:uid="{00000000-0005-0000-0000-0000800D0000}"/>
    <cellStyle name="_THP관설치_토공(4지구)_토공(4지구)_토공(4지구)" xfId="3459" xr:uid="{00000000-0005-0000-0000-0000810D0000}"/>
    <cellStyle name="_U TYPE" xfId="3460" xr:uid="{00000000-0005-0000-0000-0000820D0000}"/>
    <cellStyle name="_U형측구" xfId="3461" xr:uid="{00000000-0005-0000-0000-0000830D0000}"/>
    <cellStyle name="_WebGIS기능_본수_데이터(ver1.0)" xfId="3462" xr:uid="{00000000-0005-0000-0000-0000840D0000}"/>
    <cellStyle name="_X440 0410" xfId="3463" xr:uid="{00000000-0005-0000-0000-0000850D0000}"/>
    <cellStyle name="_X440 0506" xfId="3464" xr:uid="{00000000-0005-0000-0000-0000860D0000}"/>
    <cellStyle name="_가격산출내역서_93" xfId="3465" xr:uid="{00000000-0005-0000-0000-0000870D0000}"/>
    <cellStyle name="_가격제안서" xfId="3466" xr:uid="{00000000-0005-0000-0000-0000880D0000}"/>
    <cellStyle name="_가고리" xfId="3467" xr:uid="{00000000-0005-0000-0000-0000890D0000}"/>
    <cellStyle name="_가로등3차공사전체분" xfId="3468" xr:uid="{00000000-0005-0000-0000-00008A0D0000}"/>
    <cellStyle name="_가로등3차공사전체분_팔당수변전집계" xfId="3469" xr:uid="{00000000-0005-0000-0000-00008B0D0000}"/>
    <cellStyle name="_가로등3차공사전체분_팔당수변전집계_개대체공사내역서" xfId="3470" xr:uid="{00000000-0005-0000-0000-00008C0D0000}"/>
    <cellStyle name="_가운지구 건축전기계산서" xfId="3471" xr:uid="{00000000-0005-0000-0000-00008D0D0000}"/>
    <cellStyle name="_간지" xfId="3472" xr:uid="{00000000-0005-0000-0000-00008E0D0000}"/>
    <cellStyle name="_감리예산설계서" xfId="3473" xr:uid="{00000000-0005-0000-0000-00008F0D0000}"/>
    <cellStyle name="_갑지(1221)" xfId="3474" xr:uid="{00000000-0005-0000-0000-0000900D0000}"/>
    <cellStyle name="_갑지(총)" xfId="3475" xr:uid="{00000000-0005-0000-0000-0000910D0000}"/>
    <cellStyle name="_갑천3지구-낙찰후(최종진짜)" xfId="3476" xr:uid="{00000000-0005-0000-0000-0000920D0000}"/>
    <cellStyle name="_강과장(Fronnix,설계가1126)" xfId="3477" xr:uid="{00000000-0005-0000-0000-0000930D0000}"/>
    <cellStyle name="_강구배수설비수량_rev3" xfId="3478" xr:uid="{00000000-0005-0000-0000-0000940D0000}"/>
    <cellStyle name="_강구처리구역" xfId="3479" xr:uid="{00000000-0005-0000-0000-0000950D0000}"/>
    <cellStyle name="_강남대_네트웍_컴스(시스코쓰리콤견적)" xfId="3480" xr:uid="{00000000-0005-0000-0000-0000960D0000}"/>
    <cellStyle name="_강내 인도설치1" xfId="3481" xr:uid="{00000000-0005-0000-0000-0000970D0000}"/>
    <cellStyle name="_강릉대학술정보지원센터총괄(월드2낙찰)" xfId="3482" xr:uid="{00000000-0005-0000-0000-0000980D0000}"/>
    <cellStyle name="_개  거" xfId="3483" xr:uid="{00000000-0005-0000-0000-0000990D0000}"/>
    <cellStyle name="_개  거_토공(3지구)" xfId="3484" xr:uid="{00000000-0005-0000-0000-00009A0D0000}"/>
    <cellStyle name="_개  거_토공(3지구)_토공(4지구)" xfId="3485" xr:uid="{00000000-0005-0000-0000-00009B0D0000}"/>
    <cellStyle name="_개  거_토공(3지구)_토공(4지구)_토공(4지구)" xfId="3486" xr:uid="{00000000-0005-0000-0000-00009C0D0000}"/>
    <cellStyle name="_개  거_토공(4지구)" xfId="3487" xr:uid="{00000000-0005-0000-0000-00009D0D0000}"/>
    <cellStyle name="_개  거_토공(4지구)_토공(4지구)" xfId="3488" xr:uid="{00000000-0005-0000-0000-00009E0D0000}"/>
    <cellStyle name="_개  거_토공(4지구)_토공(4지구)_토공(3지구)" xfId="3489" xr:uid="{00000000-0005-0000-0000-00009F0D0000}"/>
    <cellStyle name="_개  거_토공(4지구)_토공(4지구)_토공(3지구)_토공(4지구)" xfId="3490" xr:uid="{00000000-0005-0000-0000-0000A00D0000}"/>
    <cellStyle name="_개  거_토공(4지구)_토공(4지구)_토공(3지구)_토공(4지구)_토공(4지구)" xfId="3491" xr:uid="{00000000-0005-0000-0000-0000A10D0000}"/>
    <cellStyle name="_개  거_토공(4지구)_토공(4지구)_토공(4지구)" xfId="3492" xr:uid="{00000000-0005-0000-0000-0000A20D0000}"/>
    <cellStyle name="_개설및개량사업내역서(당초변경0.69)R2" xfId="3493" xr:uid="{00000000-0005-0000-0000-0000A30D0000}"/>
    <cellStyle name="_건교부_과천server내역서3" xfId="3494" xr:uid="{00000000-0005-0000-0000-0000A40D0000}"/>
    <cellStyle name="_건국대학교 매체제작실 견적서 03.0929" xfId="3495" xr:uid="{00000000-0005-0000-0000-0000A50D0000}"/>
    <cellStyle name="_건축전기용량계산서" xfId="3496" xr:uid="{00000000-0005-0000-0000-0000A60D0000}"/>
    <cellStyle name="_견적결과" xfId="3497" xr:uid="{00000000-0005-0000-0000-0000A70D0000}"/>
    <cellStyle name="_견적결과_4.추진공(공암)" xfId="3498" xr:uid="{00000000-0005-0000-0000-0000A80D0000}"/>
    <cellStyle name="_견적결과_4.추진공(공암SAMPLE" xfId="3499" xr:uid="{00000000-0005-0000-0000-0000A90D0000}"/>
    <cellStyle name="_견적결과_4.추진공(서산)" xfId="3500" xr:uid="{00000000-0005-0000-0000-0000AA0D0000}"/>
    <cellStyle name="_견적결과_4.추진공(읍내)" xfId="3501" xr:uid="{00000000-0005-0000-0000-0000AB0D0000}"/>
    <cellStyle name="_견적결과_4.추진공(황간)" xfId="3502" xr:uid="{00000000-0005-0000-0000-0000AC0D0000}"/>
    <cellStyle name="_견적결과_선정안(삼산)" xfId="3503" xr:uid="{00000000-0005-0000-0000-0000AD0D0000}"/>
    <cellStyle name="_견적결과_선정안(삼산)_4.추진공(공암)" xfId="3504" xr:uid="{00000000-0005-0000-0000-0000AE0D0000}"/>
    <cellStyle name="_견적결과_선정안(삼산)_4.추진공(공암SAMPLE" xfId="3505" xr:uid="{00000000-0005-0000-0000-0000AF0D0000}"/>
    <cellStyle name="_견적결과_선정안(삼산)_4.추진공(서산)" xfId="3506" xr:uid="{00000000-0005-0000-0000-0000B00D0000}"/>
    <cellStyle name="_견적결과_선정안(삼산)_4.추진공(읍내)" xfId="3507" xr:uid="{00000000-0005-0000-0000-0000B10D0000}"/>
    <cellStyle name="_견적결과_선정안(삼산)_4.추진공(황간)" xfId="3508" xr:uid="{00000000-0005-0000-0000-0000B20D0000}"/>
    <cellStyle name="_견적결과_선정안(삼산)_영동군추진가시설수량" xfId="3509" xr:uid="{00000000-0005-0000-0000-0000B30D0000}"/>
    <cellStyle name="_견적결과_영동군추진가시설수량" xfId="3510" xr:uid="{00000000-0005-0000-0000-0000B40D0000}"/>
    <cellStyle name="_견적결과_추풍령" xfId="3511" xr:uid="{00000000-0005-0000-0000-0000B50D0000}"/>
    <cellStyle name="_견적결과_추풍령_4.추진공(공암)" xfId="3512" xr:uid="{00000000-0005-0000-0000-0000B60D0000}"/>
    <cellStyle name="_견적결과_추풍령_4.추진공(공암SAMPLE" xfId="3513" xr:uid="{00000000-0005-0000-0000-0000B70D0000}"/>
    <cellStyle name="_견적결과_추풍령_4.추진공(서산)" xfId="3514" xr:uid="{00000000-0005-0000-0000-0000B80D0000}"/>
    <cellStyle name="_견적결과_추풍령_4.추진공(읍내)" xfId="3515" xr:uid="{00000000-0005-0000-0000-0000B90D0000}"/>
    <cellStyle name="_견적결과_추풍령_4.추진공(황간)" xfId="3516" xr:uid="{00000000-0005-0000-0000-0000BA0D0000}"/>
    <cellStyle name="_견적결과_추풍령_영동군추진가시설수량" xfId="3517" xr:uid="{00000000-0005-0000-0000-0000BB0D0000}"/>
    <cellStyle name="_견적결과_추풍령-1" xfId="3518" xr:uid="{00000000-0005-0000-0000-0000BC0D0000}"/>
    <cellStyle name="_견적결과_추풍령-1_4.추진공(공암)" xfId="3519" xr:uid="{00000000-0005-0000-0000-0000BD0D0000}"/>
    <cellStyle name="_견적결과_추풍령-1_4.추진공(공암SAMPLE" xfId="3520" xr:uid="{00000000-0005-0000-0000-0000BE0D0000}"/>
    <cellStyle name="_견적결과_추풍령-1_4.추진공(서산)" xfId="3521" xr:uid="{00000000-0005-0000-0000-0000BF0D0000}"/>
    <cellStyle name="_견적결과_추풍령-1_4.추진공(읍내)" xfId="3522" xr:uid="{00000000-0005-0000-0000-0000C00D0000}"/>
    <cellStyle name="_견적결과_추풍령-1_4.추진공(황간)" xfId="3523" xr:uid="{00000000-0005-0000-0000-0000C10D0000}"/>
    <cellStyle name="_견적결과_추풍령-1_영동군추진가시설수량" xfId="3524" xr:uid="{00000000-0005-0000-0000-0000C20D0000}"/>
    <cellStyle name="_견적서(1014)" xfId="3525" xr:uid="{00000000-0005-0000-0000-0000C30D0000}"/>
    <cellStyle name="_견적서-제출용0306" xfId="3526" xr:uid="{00000000-0005-0000-0000-0000C40D0000}"/>
    <cellStyle name="_견적조건" xfId="3527" xr:uid="{00000000-0005-0000-0000-0000C50D0000}"/>
    <cellStyle name="_견적조건_4.추진공(공암)" xfId="3528" xr:uid="{00000000-0005-0000-0000-0000C60D0000}"/>
    <cellStyle name="_견적조건_4.추진공(공암SAMPLE" xfId="3529" xr:uid="{00000000-0005-0000-0000-0000C70D0000}"/>
    <cellStyle name="_견적조건_4.추진공(서산)" xfId="3530" xr:uid="{00000000-0005-0000-0000-0000C80D0000}"/>
    <cellStyle name="_견적조건_4.추진공(읍내)" xfId="3531" xr:uid="{00000000-0005-0000-0000-0000C90D0000}"/>
    <cellStyle name="_견적조건_4.추진공(황간)" xfId="3532" xr:uid="{00000000-0005-0000-0000-0000CA0D0000}"/>
    <cellStyle name="_견적조건_선정안(삼산)" xfId="3533" xr:uid="{00000000-0005-0000-0000-0000CB0D0000}"/>
    <cellStyle name="_견적조건_선정안(삼산)_4.추진공(공암)" xfId="3534" xr:uid="{00000000-0005-0000-0000-0000CC0D0000}"/>
    <cellStyle name="_견적조건_선정안(삼산)_4.추진공(공암SAMPLE" xfId="3535" xr:uid="{00000000-0005-0000-0000-0000CD0D0000}"/>
    <cellStyle name="_견적조건_선정안(삼산)_4.추진공(서산)" xfId="3536" xr:uid="{00000000-0005-0000-0000-0000CE0D0000}"/>
    <cellStyle name="_견적조건_선정안(삼산)_4.추진공(읍내)" xfId="3537" xr:uid="{00000000-0005-0000-0000-0000CF0D0000}"/>
    <cellStyle name="_견적조건_선정안(삼산)_4.추진공(황간)" xfId="3538" xr:uid="{00000000-0005-0000-0000-0000D00D0000}"/>
    <cellStyle name="_견적조건_선정안(삼산)_영동군추진가시설수량" xfId="3539" xr:uid="{00000000-0005-0000-0000-0000D10D0000}"/>
    <cellStyle name="_견적조건_영동군추진가시설수량" xfId="3540" xr:uid="{00000000-0005-0000-0000-0000D20D0000}"/>
    <cellStyle name="_견적조건_추풍령" xfId="3541" xr:uid="{00000000-0005-0000-0000-0000D30D0000}"/>
    <cellStyle name="_견적조건_추풍령_4.추진공(공암)" xfId="3542" xr:uid="{00000000-0005-0000-0000-0000D40D0000}"/>
    <cellStyle name="_견적조건_추풍령_4.추진공(공암SAMPLE" xfId="3543" xr:uid="{00000000-0005-0000-0000-0000D50D0000}"/>
    <cellStyle name="_견적조건_추풍령_4.추진공(서산)" xfId="3544" xr:uid="{00000000-0005-0000-0000-0000D60D0000}"/>
    <cellStyle name="_견적조건_추풍령_4.추진공(읍내)" xfId="3545" xr:uid="{00000000-0005-0000-0000-0000D70D0000}"/>
    <cellStyle name="_견적조건_추풍령_4.추진공(황간)" xfId="3546" xr:uid="{00000000-0005-0000-0000-0000D80D0000}"/>
    <cellStyle name="_견적조건_추풍령_영동군추진가시설수량" xfId="3547" xr:uid="{00000000-0005-0000-0000-0000D90D0000}"/>
    <cellStyle name="_견적조건_추풍령-1" xfId="3548" xr:uid="{00000000-0005-0000-0000-0000DA0D0000}"/>
    <cellStyle name="_견적조건_추풍령-1_4.추진공(공암)" xfId="3549" xr:uid="{00000000-0005-0000-0000-0000DB0D0000}"/>
    <cellStyle name="_견적조건_추풍령-1_4.추진공(공암SAMPLE" xfId="3550" xr:uid="{00000000-0005-0000-0000-0000DC0D0000}"/>
    <cellStyle name="_견적조건_추풍령-1_4.추진공(서산)" xfId="3551" xr:uid="{00000000-0005-0000-0000-0000DD0D0000}"/>
    <cellStyle name="_견적조건_추풍령-1_4.추진공(읍내)" xfId="3552" xr:uid="{00000000-0005-0000-0000-0000DE0D0000}"/>
    <cellStyle name="_견적조건_추풍령-1_4.추진공(황간)" xfId="3553" xr:uid="{00000000-0005-0000-0000-0000DF0D0000}"/>
    <cellStyle name="_견적조건_추풍령-1_영동군추진가시설수량" xfId="3554" xr:uid="{00000000-0005-0000-0000-0000E00D0000}"/>
    <cellStyle name="_경남교통표지판" xfId="3555" xr:uid="{00000000-0005-0000-0000-0000E10D0000}"/>
    <cellStyle name="_경남교통표지판_문화의 거리 농로포장(김병국2차)" xfId="3556" xr:uid="{00000000-0005-0000-0000-0000E20D0000}"/>
    <cellStyle name="_경남교통표지판_문화의 거리 농로포장(김병국2차)_문화의 거리 농로포장(김병국2차)" xfId="3557" xr:uid="{00000000-0005-0000-0000-0000E30D0000}"/>
    <cellStyle name="_경북영주시1124" xfId="3558" xr:uid="{00000000-0005-0000-0000-0000E40D0000}"/>
    <cellStyle name="_경산 블록시스템구축 기본계획(수정)" xfId="3559" xr:uid="{00000000-0005-0000-0000-0000E50D0000}"/>
    <cellStyle name="_경산시 관망정비기본계획용역설계서(070409)" xfId="3560" xr:uid="{00000000-0005-0000-0000-0000E60D0000}"/>
    <cellStyle name="_경영개선활동상반기실적(990708)" xfId="3561" xr:uid="{00000000-0005-0000-0000-0000E70D0000}"/>
    <cellStyle name="_경영개선활동상반기실적(990708)_1" xfId="3562" xr:uid="{00000000-0005-0000-0000-0000E80D0000}"/>
    <cellStyle name="_경영개선활동상반기실적(990708)_2" xfId="3563" xr:uid="{00000000-0005-0000-0000-0000E90D0000}"/>
    <cellStyle name="_경영개선활성화방안(990802)" xfId="3564" xr:uid="{00000000-0005-0000-0000-0000EA0D0000}"/>
    <cellStyle name="_경영개선활성화방안(990802)_1" xfId="3565" xr:uid="{00000000-0005-0000-0000-0000EB0D0000}"/>
    <cellStyle name="_경전철조사측량내역" xfId="3566" xr:uid="{00000000-0005-0000-0000-0000EC0D0000}"/>
    <cellStyle name="_계약내역서" xfId="3567" xr:uid="{00000000-0005-0000-0000-0000ED0D0000}"/>
    <cellStyle name="_계장내역서" xfId="3568" xr:uid="{00000000-0005-0000-0000-0000EE0D0000}"/>
    <cellStyle name="_고남5리오지도로" xfId="3569" xr:uid="{00000000-0005-0000-0000-0000EF0D0000}"/>
    <cellStyle name="_고산교하부일반수량" xfId="3570" xr:uid="{00000000-0005-0000-0000-0000F00D0000}"/>
    <cellStyle name="_공문 " xfId="3571" xr:uid="{00000000-0005-0000-0000-0000F10D0000}"/>
    <cellStyle name="_공문 _내역서" xfId="3572" xr:uid="{00000000-0005-0000-0000-0000F20D0000}"/>
    <cellStyle name="_공문양식" xfId="3573" xr:uid="{00000000-0005-0000-0000-0000F30D0000}"/>
    <cellStyle name="_공사요율표-031008" xfId="3574" xr:uid="{00000000-0005-0000-0000-0000F40D0000}"/>
    <cellStyle name="_관보호공" xfId="3575" xr:uid="{00000000-0005-0000-0000-0000F50D0000}"/>
    <cellStyle name="_광교-자재골재이월집계(no print)" xfId="3576" xr:uid="{00000000-0005-0000-0000-0000F60D0000}"/>
    <cellStyle name="_광양 좌표변환설계-1" xfId="3577" xr:uid="{00000000-0005-0000-0000-0000F70D0000}"/>
    <cellStyle name="_광주광역시_Web GIS_설계내역_5(3억)" xfId="3578" xr:uid="{00000000-0005-0000-0000-0000F80D0000}"/>
    <cellStyle name="_광주시 2차 시스템" xfId="3579" xr:uid="{00000000-0005-0000-0000-0000F90D0000}"/>
    <cellStyle name="_광주시 도로와 지하시설물도 공동구축사업(2차) 설계내역서_1.0" xfId="3580" xr:uid="{00000000-0005-0000-0000-0000FA0D0000}"/>
    <cellStyle name="_광주시 도로와 지하시설물도 공동구축사업(2차) 설계내역서_2.0" xfId="3581" xr:uid="{00000000-0005-0000-0000-0000FB0D0000}"/>
    <cellStyle name="_광주시도로와지하시설물도공동구축사업_04072" xfId="3582" xr:uid="{00000000-0005-0000-0000-0000FC0D0000}"/>
    <cellStyle name="_교대점검계단(PRECAST콘크리트블럭)" xfId="3583" xr:uid="{00000000-0005-0000-0000-0000FD0D0000}"/>
    <cellStyle name="_교량공집계표" xfId="3584" xr:uid="{00000000-0005-0000-0000-0000FE0D0000}"/>
    <cellStyle name="_교량공집계표(교량공)" xfId="3585" xr:uid="{00000000-0005-0000-0000-0000FF0D0000}"/>
    <cellStyle name="_교량수량" xfId="3586" xr:uid="{00000000-0005-0000-0000-0000000E0000}"/>
    <cellStyle name="_구조물공" xfId="3587" xr:uid="{00000000-0005-0000-0000-0000010E0000}"/>
    <cellStyle name="_구조물공집계표" xfId="3588" xr:uid="{00000000-0005-0000-0000-0000020E0000}"/>
    <cellStyle name="_구조물구조변수16공구" xfId="3589" xr:uid="{00000000-0005-0000-0000-0000030E0000}"/>
    <cellStyle name="_구조물깨기(남일보은2-1공구) " xfId="3590" xr:uid="{00000000-0005-0000-0000-0000040E0000}"/>
    <cellStyle name="_구조물깨기(남일보은2-1공구) _2-1공구토공수량" xfId="3591" xr:uid="{00000000-0005-0000-0000-0000050E0000}"/>
    <cellStyle name="_구조물깨기(남일보은2-1공구) _우보토공" xfId="3592" xr:uid="{00000000-0005-0000-0000-0000060E0000}"/>
    <cellStyle name="_구조물토공" xfId="3593" xr:uid="{00000000-0005-0000-0000-0000070E0000}"/>
    <cellStyle name="_구조물토공_01-02.맨홀토공(OPEN-0.3)D-LINE" xfId="3594" xr:uid="{00000000-0005-0000-0000-0000080E0000}"/>
    <cellStyle name="_구조물토공_01-02.맨홀토공(OPEN-0.3)D-LINE_01-02.맨홀토공(OPEN-0.3)C-LINE" xfId="3595" xr:uid="{00000000-0005-0000-0000-0000090E0000}"/>
    <cellStyle name="_구조물토공_01-02.맨홀토공(OPEN-0.3)D-LINE_01-02.맨홀토공(OPEN-0.3)C-LINE_02.구조물및추진,도달기지토공(D구간)" xfId="3596" xr:uid="{00000000-0005-0000-0000-00000A0E0000}"/>
    <cellStyle name="_구조물토공_01-02.맨홀토공(OPEN-0.3)D-LINE_01-02.맨홀토공(OPEN-0.3)D-LINE" xfId="3597" xr:uid="{00000000-0005-0000-0000-00000B0E0000}"/>
    <cellStyle name="_구조물토공_01-02.맨홀토공(OPEN-0.3)D-LINE_01-02.맨홀토공(OPEN-0.3)D-LINE_02.구조물및추진,도달기지토공(D구간)" xfId="3598" xr:uid="{00000000-0005-0000-0000-00000C0E0000}"/>
    <cellStyle name="_구조물토공_01-02.맨홀토공(OPEN-0.3)D-LINE_02.구조물및추진,도달기지토공(D구간)" xfId="3599" xr:uid="{00000000-0005-0000-0000-00000D0E0000}"/>
    <cellStyle name="_구조물토공_01-3.옥구오수신설  맨홀토공(OPEN-0.3)" xfId="3600" xr:uid="{00000000-0005-0000-0000-00000E0E0000}"/>
    <cellStyle name="_구조물토공_01-3.옥구오수신설  맨홀토공(OPEN-0.3)_01-02.맨홀토공(OPEN-0.3)C-LINE" xfId="3601" xr:uid="{00000000-0005-0000-0000-00000F0E0000}"/>
    <cellStyle name="_구조물토공_01-3.옥구오수신설  맨홀토공(OPEN-0.3)_01-02.맨홀토공(OPEN-0.3)C-LINE_02.구조물및추진,도달기지토공(D구간)" xfId="3602" xr:uid="{00000000-0005-0000-0000-0000100E0000}"/>
    <cellStyle name="_구조물토공_01-3.옥구오수신설  맨홀토공(OPEN-0.3)_01-02.맨홀토공(OPEN-0.3)D-LINE" xfId="3603" xr:uid="{00000000-0005-0000-0000-0000110E0000}"/>
    <cellStyle name="_구조물토공_01-3.옥구오수신설  맨홀토공(OPEN-0.3)_01-02.맨홀토공(OPEN-0.3)D-LINE_02.구조물및추진,도달기지토공(D구간)" xfId="3604" xr:uid="{00000000-0005-0000-0000-0000120E0000}"/>
    <cellStyle name="_구조물토공_01-3.옥구오수신설  맨홀토공(OPEN-0.3)_02.구조물및추진,도달기지토공(D구간)" xfId="3605" xr:uid="{00000000-0005-0000-0000-0000130E0000}"/>
    <cellStyle name="_구조물토공_01-3.옥서오수신설  맨홀토공(OPEN-0.3)" xfId="3606" xr:uid="{00000000-0005-0000-0000-0000140E0000}"/>
    <cellStyle name="_구조물토공_01-3.옥서오수신설  맨홀토공(OPEN-0.3)_01-02.맨홀토공(OPEN-0.3)C-LINE" xfId="3607" xr:uid="{00000000-0005-0000-0000-0000150E0000}"/>
    <cellStyle name="_구조물토공_01-3.옥서오수신설  맨홀토공(OPEN-0.3)_01-02.맨홀토공(OPEN-0.3)C-LINE_02.구조물및추진,도달기지토공(D구간)" xfId="3608" xr:uid="{00000000-0005-0000-0000-0000160E0000}"/>
    <cellStyle name="_구조물토공_01-3.옥서오수신설  맨홀토공(OPEN-0.3)_01-02.맨홀토공(OPEN-0.3)D-LINE" xfId="3609" xr:uid="{00000000-0005-0000-0000-0000170E0000}"/>
    <cellStyle name="_구조물토공_01-3.옥서오수신설  맨홀토공(OPEN-0.3)_01-02.맨홀토공(OPEN-0.3)D-LINE_02.구조물및추진,도달기지토공(D구간)" xfId="3610" xr:uid="{00000000-0005-0000-0000-0000180E0000}"/>
    <cellStyle name="_구조물토공_01-3.옥서오수신설  맨홀토공(OPEN-0.3)_02.구조물및추진,도달기지토공(D구간)" xfId="3611" xr:uid="{00000000-0005-0000-0000-0000190E0000}"/>
    <cellStyle name="_구조물토공_02.구조물및추진,도달기지토공(D구간)" xfId="3612" xr:uid="{00000000-0005-0000-0000-00001A0E0000}"/>
    <cellStyle name="_구즉내역서" xfId="3613" xr:uid="{00000000-0005-0000-0000-00001B0E0000}"/>
    <cellStyle name="_국가보안목표_CCTV내역취합(17)_최종" xfId="3614" xr:uid="{00000000-0005-0000-0000-00001C0E0000}"/>
    <cellStyle name="_국도23호선영암연소지구내역서" xfId="3615" xr:uid="{00000000-0005-0000-0000-00001D0E0000}"/>
    <cellStyle name="_국도38호선통리지구내역서" xfId="3616" xr:uid="{00000000-0005-0000-0000-00001E0E0000}"/>
    <cellStyle name="_국도42호선여량지구오르막차로" xfId="3617" xr:uid="{00000000-0005-0000-0000-00001F0E0000}"/>
    <cellStyle name="_국수교수량" xfId="3618" xr:uid="{00000000-0005-0000-0000-0000200E0000}"/>
    <cellStyle name="_국수교수량_1111" xfId="3619" xr:uid="{00000000-0005-0000-0000-0000210E0000}"/>
    <cellStyle name="_국수교수량_백마지하차도(BOX구간)" xfId="3620" xr:uid="{00000000-0005-0000-0000-0000220E0000}"/>
    <cellStyle name="_국수교수량_백마지하차도(BOX구간)_BOQ" xfId="3621" xr:uid="{00000000-0005-0000-0000-0000230E0000}"/>
    <cellStyle name="_국수교수량_백마지하차도(BOX구간)_구조물공수량집계" xfId="3622" xr:uid="{00000000-0005-0000-0000-0000240E0000}"/>
    <cellStyle name="_국수교수량_백마지하차도(BOX구간)_백마지하차도(BOX구간)" xfId="3623" xr:uid="{00000000-0005-0000-0000-0000250E0000}"/>
    <cellStyle name="_국수교수량_백마지하차도(BOX구간)_일산지하차도(BOX구간)" xfId="3624" xr:uid="{00000000-0005-0000-0000-0000260E0000}"/>
    <cellStyle name="_국수교수량_백마지하차도(BOX구간)_접속슬래브" xfId="3625" xr:uid="{00000000-0005-0000-0000-0000270E0000}"/>
    <cellStyle name="_국수교수량_백마지하차도(BOX구간)_지하차도BOX(TYPE&quot;C&quot;)" xfId="3626" xr:uid="{00000000-0005-0000-0000-0000280E0000}"/>
    <cellStyle name="_국수교수량_백마지하차도(BOX구간)_지하차도BOX(집계)" xfId="3627" xr:uid="{00000000-0005-0000-0000-0000290E0000}"/>
    <cellStyle name="_국수교수량_변경내역서(의왕수도정비)-07.12.10(보할수정)-김후호수정" xfId="3628" xr:uid="{00000000-0005-0000-0000-00002A0E0000}"/>
    <cellStyle name="_국수교수량_변경예정공정표(최종)" xfId="3629" xr:uid="{00000000-0005-0000-0000-00002B0E0000}"/>
    <cellStyle name="_국수교수량_상부수량(범물육교)" xfId="3630" xr:uid="{00000000-0005-0000-0000-00002C0E0000}"/>
    <cellStyle name="_국수교수량_설계예" xfId="3631" xr:uid="{00000000-0005-0000-0000-00002D0E0000}"/>
    <cellStyle name="_국수교수량_설계예_변경내역서(의왕수도정비)-07.12.10(보할수정)-김후호수정" xfId="3632" xr:uid="{00000000-0005-0000-0000-00002E0E0000}"/>
    <cellStyle name="_국수교수량_설계예_변경예정공정표(최종)" xfId="3633" xr:uid="{00000000-0005-0000-0000-00002F0E0000}"/>
    <cellStyle name="_국수교수량_슬래브수량(RAMP-E)" xfId="3634" xr:uid="{00000000-0005-0000-0000-0000300E0000}"/>
    <cellStyle name="_국수교수량_슬래브수량(범물br1)" xfId="3635" xr:uid="{00000000-0005-0000-0000-0000310E0000}"/>
    <cellStyle name="_국수교수량_슬래브수량(범물방향)추가" xfId="3636" xr:uid="{00000000-0005-0000-0000-0000320E0000}"/>
    <cellStyle name="_국수교수량_슬래브수량(범물방향-br123)" xfId="3637" xr:uid="{00000000-0005-0000-0000-0000330E0000}"/>
    <cellStyle name="_국수교수량_슬래브수량(상인방향)" xfId="3638" xr:uid="{00000000-0005-0000-0000-0000340E0000}"/>
    <cellStyle name="_국수교수량_암거" xfId="3639" xr:uid="{00000000-0005-0000-0000-0000350E0000}"/>
    <cellStyle name="_국수교수량_암거_측구" xfId="3640" xr:uid="{00000000-0005-0000-0000-0000360E0000}"/>
    <cellStyle name="_국수교수량_암거_측구_망상측구공" xfId="3641" xr:uid="{00000000-0005-0000-0000-0000370E0000}"/>
    <cellStyle name="_국수교수량_암거_측구_측구공(1+840~2+780)" xfId="3642" xr:uid="{00000000-0005-0000-0000-0000380E0000}"/>
    <cellStyle name="_국수교수량_암거01" xfId="3643" xr:uid="{00000000-0005-0000-0000-0000390E0000}"/>
    <cellStyle name="_국수교수량_암거01_측구" xfId="3644" xr:uid="{00000000-0005-0000-0000-00003A0E0000}"/>
    <cellStyle name="_국수교수량_암거01_측구_망상측구공" xfId="3645" xr:uid="{00000000-0005-0000-0000-00003B0E0000}"/>
    <cellStyle name="_국수교수량_암거01_측구_측구공(1+840~2+780)" xfId="3646" xr:uid="{00000000-0005-0000-0000-00003C0E0000}"/>
    <cellStyle name="_국수교수량_청담1교" xfId="3647" xr:uid="{00000000-0005-0000-0000-00003D0E0000}"/>
    <cellStyle name="_국수교수량_측구" xfId="3648" xr:uid="{00000000-0005-0000-0000-00003E0E0000}"/>
    <cellStyle name="_국수교수량_측구_망상측구공" xfId="3649" xr:uid="{00000000-0005-0000-0000-00003F0E0000}"/>
    <cellStyle name="_국수교수량_측구_측구공(1+840~2+780)" xfId="3650" xr:uid="{00000000-0005-0000-0000-0000400E0000}"/>
    <cellStyle name="_국수교수량_평사교총괄집계표" xfId="3651" xr:uid="{00000000-0005-0000-0000-0000410E0000}"/>
    <cellStyle name="_국수교수량_평사교총괄집계표_BOQ" xfId="3652" xr:uid="{00000000-0005-0000-0000-0000420E0000}"/>
    <cellStyle name="_국수교수량_평사교총괄집계표_구조물공수량집계" xfId="3653" xr:uid="{00000000-0005-0000-0000-0000430E0000}"/>
    <cellStyle name="_국수교수량_평사교총괄집계표_백마지하차도(BOX구간)" xfId="3654" xr:uid="{00000000-0005-0000-0000-0000440E0000}"/>
    <cellStyle name="_국수교수량_평사교총괄집계표_일산지하차도(BOX구간)" xfId="3655" xr:uid="{00000000-0005-0000-0000-0000450E0000}"/>
    <cellStyle name="_국수교수량_평사교총괄집계표_접속슬래브" xfId="3656" xr:uid="{00000000-0005-0000-0000-0000460E0000}"/>
    <cellStyle name="_국수교수량_평사교총괄집계표_지하차도BOX(TYPE&quot;C&quot;)" xfId="3657" xr:uid="{00000000-0005-0000-0000-0000470E0000}"/>
    <cellStyle name="_국수교수량_평사교총괄집계표_지하차도BOX(집계)" xfId="3658" xr:uid="{00000000-0005-0000-0000-0000480E0000}"/>
    <cellStyle name="_국수교수량_평촌교수량" xfId="3659" xr:uid="{00000000-0005-0000-0000-0000490E0000}"/>
    <cellStyle name="_국수교수량_평촌교수량_암거" xfId="3660" xr:uid="{00000000-0005-0000-0000-00004A0E0000}"/>
    <cellStyle name="_국수교수량_평촌교수량_암거_측구" xfId="3661" xr:uid="{00000000-0005-0000-0000-00004B0E0000}"/>
    <cellStyle name="_국수교수량_평촌교수량_암거_측구_망상측구공" xfId="3662" xr:uid="{00000000-0005-0000-0000-00004C0E0000}"/>
    <cellStyle name="_국수교수량_평촌교수량_암거_측구_측구공(1+840~2+780)" xfId="3663" xr:uid="{00000000-0005-0000-0000-00004D0E0000}"/>
    <cellStyle name="_국수교수량_평촌교수량_암거01" xfId="3664" xr:uid="{00000000-0005-0000-0000-00004E0E0000}"/>
    <cellStyle name="_국수교수량_평촌교수량_암거01_측구" xfId="3665" xr:uid="{00000000-0005-0000-0000-00004F0E0000}"/>
    <cellStyle name="_국수교수량_평촌교수량_암거01_측구_망상측구공" xfId="3666" xr:uid="{00000000-0005-0000-0000-0000500E0000}"/>
    <cellStyle name="_국수교수량_평촌교수량_암거01_측구_측구공(1+840~2+780)" xfId="3667" xr:uid="{00000000-0005-0000-0000-0000510E0000}"/>
    <cellStyle name="_국수교수량_평촌교수량_측구" xfId="3668" xr:uid="{00000000-0005-0000-0000-0000520E0000}"/>
    <cellStyle name="_국수교수량_평촌교수량_측구_망상측구공" xfId="3669" xr:uid="{00000000-0005-0000-0000-0000530E0000}"/>
    <cellStyle name="_국수교수량_평촌교수량_측구_측구공(1+840~2+780)" xfId="3670" xr:uid="{00000000-0005-0000-0000-0000540E0000}"/>
    <cellStyle name="_군도11호선" xfId="3671" xr:uid="{00000000-0005-0000-0000-0000550E0000}"/>
    <cellStyle name="_군산시_UIS설계서(0308)" xfId="3672" xr:uid="{00000000-0005-0000-0000-0000560E0000}"/>
    <cellStyle name="_군산해수담수화내역서(통합28)_발주최종" xfId="3673" xr:uid="{00000000-0005-0000-0000-0000570E0000}"/>
    <cellStyle name="_군포시 지하시설물통합정보시스템 구축사업 설계내역서_2.3" xfId="3674" xr:uid="{00000000-0005-0000-0000-0000580E0000}"/>
    <cellStyle name="_금강Ⅱ지구김제2-2공구토목공사(동도)" xfId="3675" xr:uid="{00000000-0005-0000-0000-0000590E0000}"/>
    <cellStyle name="_금산제수량(70m)" xfId="3676" xr:uid="{00000000-0005-0000-0000-00005A0E0000}"/>
    <cellStyle name="_금산제수량(70m)_토공(3지구)" xfId="3677" xr:uid="{00000000-0005-0000-0000-00005B0E0000}"/>
    <cellStyle name="_금산제수량(70m)_토공(3지구)_토공(4지구)" xfId="3678" xr:uid="{00000000-0005-0000-0000-00005C0E0000}"/>
    <cellStyle name="_금산제수량(70m)_토공(3지구)_토공(4지구)_토공(4지구)" xfId="3679" xr:uid="{00000000-0005-0000-0000-00005D0E0000}"/>
    <cellStyle name="_금산제수량(70m)_토공(4지구)" xfId="3680" xr:uid="{00000000-0005-0000-0000-00005E0E0000}"/>
    <cellStyle name="_금산제수량(70m)_토공(4지구)_토공(4지구)" xfId="3681" xr:uid="{00000000-0005-0000-0000-00005F0E0000}"/>
    <cellStyle name="_금산제수량(70m)_토공(4지구)_토공(4지구)_토공(3지구)" xfId="3682" xr:uid="{00000000-0005-0000-0000-0000600E0000}"/>
    <cellStyle name="_금산제수량(70m)_토공(4지구)_토공(4지구)_토공(3지구)_토공(4지구)" xfId="3683" xr:uid="{00000000-0005-0000-0000-0000610E0000}"/>
    <cellStyle name="_금산제수량(70m)_토공(4지구)_토공(4지구)_토공(3지구)_토공(4지구)_토공(4지구)" xfId="3684" xr:uid="{00000000-0005-0000-0000-0000620E0000}"/>
    <cellStyle name="_금산제수량(70m)_토공(4지구)_토공(4지구)_토공(4지구)" xfId="3685" xr:uid="{00000000-0005-0000-0000-0000630E0000}"/>
    <cellStyle name="_금산제수량(전체최종)" xfId="3686" xr:uid="{00000000-0005-0000-0000-0000640E0000}"/>
    <cellStyle name="_금산제수량(전체최종)_토공(3지구)" xfId="3687" xr:uid="{00000000-0005-0000-0000-0000650E0000}"/>
    <cellStyle name="_금산제수량(전체최종)_토공(3지구)_토공(4지구)" xfId="3688" xr:uid="{00000000-0005-0000-0000-0000660E0000}"/>
    <cellStyle name="_금산제수량(전체최종)_토공(3지구)_토공(4지구)_토공(4지구)" xfId="3689" xr:uid="{00000000-0005-0000-0000-0000670E0000}"/>
    <cellStyle name="_금산제수량(전체최종)_토공(4지구)" xfId="3690" xr:uid="{00000000-0005-0000-0000-0000680E0000}"/>
    <cellStyle name="_금산제수량(전체최종)_토공(4지구)_토공(4지구)" xfId="3691" xr:uid="{00000000-0005-0000-0000-0000690E0000}"/>
    <cellStyle name="_금산제수량(전체최종)_토공(4지구)_토공(4지구)_토공(3지구)" xfId="3692" xr:uid="{00000000-0005-0000-0000-00006A0E0000}"/>
    <cellStyle name="_금산제수량(전체최종)_토공(4지구)_토공(4지구)_토공(3지구)_토공(4지구)" xfId="3693" xr:uid="{00000000-0005-0000-0000-00006B0E0000}"/>
    <cellStyle name="_금산제수량(전체최종)_토공(4지구)_토공(4지구)_토공(3지구)_토공(4지구)_토공(4지구)" xfId="3694" xr:uid="{00000000-0005-0000-0000-00006C0E0000}"/>
    <cellStyle name="_금산제수량(전체최종)_토공(4지구)_토공(4지구)_토공(4지구)" xfId="3695" xr:uid="{00000000-0005-0000-0000-00006D0E0000}"/>
    <cellStyle name="_금산제수량산출서" xfId="3696" xr:uid="{00000000-0005-0000-0000-00006E0E0000}"/>
    <cellStyle name="_금산제수량산출서_토공(3지구)" xfId="3697" xr:uid="{00000000-0005-0000-0000-00006F0E0000}"/>
    <cellStyle name="_금산제수량산출서_토공(3지구)_토공(4지구)" xfId="3698" xr:uid="{00000000-0005-0000-0000-0000700E0000}"/>
    <cellStyle name="_금산제수량산출서_토공(3지구)_토공(4지구)_토공(4지구)" xfId="3699" xr:uid="{00000000-0005-0000-0000-0000710E0000}"/>
    <cellStyle name="_금산제수량산출서_토공(4지구)" xfId="3700" xr:uid="{00000000-0005-0000-0000-0000720E0000}"/>
    <cellStyle name="_금산제수량산출서_토공(4지구)_토공(4지구)" xfId="3701" xr:uid="{00000000-0005-0000-0000-0000730E0000}"/>
    <cellStyle name="_금산제수량산출서_토공(4지구)_토공(4지구)_토공(3지구)" xfId="3702" xr:uid="{00000000-0005-0000-0000-0000740E0000}"/>
    <cellStyle name="_금산제수량산출서_토공(4지구)_토공(4지구)_토공(3지구)_토공(4지구)" xfId="3703" xr:uid="{00000000-0005-0000-0000-0000750E0000}"/>
    <cellStyle name="_금산제수량산출서_토공(4지구)_토공(4지구)_토공(3지구)_토공(4지구)_토공(4지구)" xfId="3704" xr:uid="{00000000-0005-0000-0000-0000760E0000}"/>
    <cellStyle name="_금산제수량산출서_토공(4지구)_토공(4지구)_토공(4지구)" xfId="3705" xr:uid="{00000000-0005-0000-0000-0000770E0000}"/>
    <cellStyle name="_금천청소년수련관(토목林)" xfId="3706" xr:uid="{00000000-0005-0000-0000-0000780E0000}"/>
    <cellStyle name="_기계설계서-변경" xfId="3707" xr:uid="{00000000-0005-0000-0000-0000790E0000}"/>
    <cellStyle name="_기본 및 실시설계" xfId="3708" xr:uid="{00000000-0005-0000-0000-00007A0E0000}"/>
    <cellStyle name="_기본계획산출내역서(최종)" xfId="3709" xr:uid="{00000000-0005-0000-0000-00007B0E0000}"/>
    <cellStyle name="_기성검사원" xfId="3710" xr:uid="{00000000-0005-0000-0000-00007C0E0000}"/>
    <cellStyle name="_기성검사원_내역서" xfId="3711" xr:uid="{00000000-0005-0000-0000-00007D0E0000}"/>
    <cellStyle name="_기자재관급내역서" xfId="3712" xr:uid="{00000000-0005-0000-0000-00007E0E0000}"/>
    <cellStyle name="_기흥읍청사신축공사(조원)" xfId="3713" xr:uid="{00000000-0005-0000-0000-00007F0E0000}"/>
    <cellStyle name="_김제시 GIS 구축사업 설계내역서_시스템부문_4" xfId="3714" xr:uid="{00000000-0005-0000-0000-0000800E0000}"/>
    <cellStyle name="_김제시 도로와 지하시설물 공동구축사업 설계서_계약(1차년도)_1" xfId="3715" xr:uid="{00000000-0005-0000-0000-0000810E0000}"/>
    <cellStyle name="_김제시 도로와 지하시설물 공동구축사업 설계서_계약(총괄)" xfId="3716" xr:uid="{00000000-0005-0000-0000-0000820E0000}"/>
    <cellStyle name="_김제시_UIS설계서(0706)" xfId="3717" xr:uid="{00000000-0005-0000-0000-0000830E0000}"/>
    <cellStyle name="_김천시설계서(제출용)" xfId="3718" xr:uid="{00000000-0005-0000-0000-0000840E0000}"/>
    <cellStyle name="_김포GIS설계1차(최종본.01.05)" xfId="3719" xr:uid="{00000000-0005-0000-0000-0000850E0000}"/>
    <cellStyle name="_김포시 DB 설계서" xfId="3720" xr:uid="{00000000-0005-0000-0000-0000860E0000}"/>
    <cellStyle name="_김포시 DB 설계서_중앙항업" xfId="3721" xr:uid="{00000000-0005-0000-0000-0000870E0000}"/>
    <cellStyle name="_김포시 UIS 시스템부문 설계내역서_1.2" xfId="3722" xr:uid="{00000000-0005-0000-0000-0000880E0000}"/>
    <cellStyle name="_김포시 UIS-설계내역서" xfId="3723" xr:uid="{00000000-0005-0000-0000-0000890E0000}"/>
    <cellStyle name="_김해분성고(동성)" xfId="3724" xr:uid="{00000000-0005-0000-0000-00008A0E0000}"/>
    <cellStyle name="_김해시 도로및지하시설물도공동구축사업 설계내역서.2.8" xfId="3725" xr:uid="{00000000-0005-0000-0000-00008B0E0000}"/>
    <cellStyle name="_김해시_도로와지하시설물도공동구축사업 설계내역서.2.9" xfId="3726" xr:uid="{00000000-0005-0000-0000-00008C0E0000}"/>
    <cellStyle name="_김해시_도로와지하시설물도공동구축사업 설계내역서.2.9_02._서울시_위례신도시_차집관거_설계예산서(전체)_0217" xfId="3727" xr:uid="{00000000-0005-0000-0000-00008D0E0000}"/>
    <cellStyle name="_깨기수량_2-1공구" xfId="3728" xr:uid="{00000000-0005-0000-0000-00008E0E0000}"/>
    <cellStyle name="_깨기수량_2-1공구_2-1공구토공수량" xfId="3729" xr:uid="{00000000-0005-0000-0000-00008F0E0000}"/>
    <cellStyle name="_깨기수량_2-1공구_우보토공" xfId="3730" xr:uid="{00000000-0005-0000-0000-0000900E0000}"/>
    <cellStyle name="_깨기수량_2-2공구" xfId="3731" xr:uid="{00000000-0005-0000-0000-0000910E0000}"/>
    <cellStyle name="_남산인공폭포모터교체" xfId="3732" xr:uid="{00000000-0005-0000-0000-0000920E0000}"/>
    <cellStyle name="_남석덕곡배수설비7.21" xfId="3733" xr:uid="{00000000-0005-0000-0000-0000930E0000}"/>
    <cellStyle name="_남석분구연결관" xfId="3734" xr:uid="{00000000-0005-0000-0000-0000940E0000}"/>
    <cellStyle name="_남원시_UIS설계서(0624)" xfId="3735" xr:uid="{00000000-0005-0000-0000-0000950E0000}"/>
    <cellStyle name="_내역및수량(전면도로)1-11" xfId="3736" xr:uid="{00000000-0005-0000-0000-0000960E0000}"/>
    <cellStyle name="_내역및수량(전면도로)1-19" xfId="3737" xr:uid="{00000000-0005-0000-0000-0000970E0000}"/>
    <cellStyle name="_내역및수량산출서(실적)" xfId="3738" xr:uid="{00000000-0005-0000-0000-0000980E0000}"/>
    <cellStyle name="_내역및수량산출서(위례성길)-new" xfId="3739" xr:uid="{00000000-0005-0000-0000-0000990E0000}"/>
    <cellStyle name="_내역서" xfId="3740" xr:uid="{00000000-0005-0000-0000-00009A0E0000}"/>
    <cellStyle name="_내역서(개발계획단계-환지)" xfId="3741" xr:uid="{00000000-0005-0000-0000-00009B0E0000}"/>
    <cellStyle name="_내역서(개발실시)1227" xfId="3742" xr:uid="{00000000-0005-0000-0000-00009C0E0000}"/>
    <cellStyle name="_내역서(실시계획)수정" xfId="3743" xr:uid="{00000000-0005-0000-0000-00009D0E0000}"/>
    <cellStyle name="_내역서(실시계획단계)" xfId="3744" xr:uid="{00000000-0005-0000-0000-00009E0E0000}"/>
    <cellStyle name="_내역서(전기)" xfId="3745" xr:uid="{00000000-0005-0000-0000-00009F0E0000}"/>
    <cellStyle name="_내역서(전기)-0919" xfId="3746" xr:uid="{00000000-0005-0000-0000-0000A00E0000}"/>
    <cellStyle name="_내역서.김해산단타당성(김해시원본)" xfId="3747" xr:uid="{00000000-0005-0000-0000-0000A10E0000}"/>
    <cellStyle name="_내역서_문화의 거리 농로포장(김병국2차)" xfId="3748" xr:uid="{00000000-0005-0000-0000-0000A20E0000}"/>
    <cellStyle name="_내역서_문화의 거리 농로포장(김병국2차)_문화의 거리 농로포장(김병국2차)" xfId="3749" xr:uid="{00000000-0005-0000-0000-0000A30E0000}"/>
    <cellStyle name="_내역서_진천산수산업단지 진입도로 개설공사 사후환경영향조사용역(계약심사)" xfId="3750" xr:uid="{00000000-0005-0000-0000-0000A40E0000}"/>
    <cellStyle name="_내역서및설계서" xfId="3751" xr:uid="{00000000-0005-0000-0000-0000A50E0000}"/>
    <cellStyle name="_내역서적용수량" xfId="3752" xr:uid="{00000000-0005-0000-0000-0000A60E0000}"/>
    <cellStyle name="_내역서적용수량_96수량포장공" xfId="3753" xr:uid="{00000000-0005-0000-0000-0000A70E0000}"/>
    <cellStyle name="_내역서적용수량_96수량포장공_96수량포장공" xfId="3754" xr:uid="{00000000-0005-0000-0000-0000A80E0000}"/>
    <cellStyle name="_내역서적용수량_96수량포장공_96수량포장공_배수공" xfId="3755" xr:uid="{00000000-0005-0000-0000-0000A90E0000}"/>
    <cellStyle name="_내역서적용수량_96수량포장공_96수량포장공_배수공_1" xfId="3756" xr:uid="{00000000-0005-0000-0000-0000AA0E0000}"/>
    <cellStyle name="_내역서적용수량_96수량포장공_96수량포장공_배수공_1_총괄자재집계(대2-28)" xfId="3757" xr:uid="{00000000-0005-0000-0000-0000AB0E0000}"/>
    <cellStyle name="_내역서적용수량_96수량포장공_96수량포장공_배수공_배수공" xfId="3758" xr:uid="{00000000-0005-0000-0000-0000AC0E0000}"/>
    <cellStyle name="_내역서적용수량_96수량포장공_96수량포장공_배수공_배수공_총괄자재집계(대2-28)" xfId="3759" xr:uid="{00000000-0005-0000-0000-0000AD0E0000}"/>
    <cellStyle name="_내역서적용수량_96수량포장공_96수량포장공_배수공_총괄자재집계(대2-28)" xfId="3760" xr:uid="{00000000-0005-0000-0000-0000AE0E0000}"/>
    <cellStyle name="_내역서적용수량_96수량포장공_96수량포장공_배수공_포장공사" xfId="3761" xr:uid="{00000000-0005-0000-0000-0000AF0E0000}"/>
    <cellStyle name="_내역서적용수량_96수량포장공_96수량포장공_배수공_포장공사_총괄자재집계(대2-28)" xfId="3762" xr:uid="{00000000-0005-0000-0000-0000B00E0000}"/>
    <cellStyle name="_내역서적용수량_96수량포장공_96수량포장공_배수공_포장공사_포장공사" xfId="3763" xr:uid="{00000000-0005-0000-0000-0000B10E0000}"/>
    <cellStyle name="_내역서적용수량_96수량포장공_96수량포장공_배수공_포장공사_포장공사_총괄자재집계(대2-28)" xfId="3764" xr:uid="{00000000-0005-0000-0000-0000B20E0000}"/>
    <cellStyle name="_내역서적용수량_96수량포장공_96수량포장공_총괄자재집계(대2-28)" xfId="3765" xr:uid="{00000000-0005-0000-0000-0000B30E0000}"/>
    <cellStyle name="_내역서적용수량_96수량포장공_96수량포장공_포장공사" xfId="3766" xr:uid="{00000000-0005-0000-0000-0000B40E0000}"/>
    <cellStyle name="_내역서적용수량_96수량포장공_96수량포장공_포장공사_총괄자재집계(대2-28)" xfId="3767" xr:uid="{00000000-0005-0000-0000-0000B50E0000}"/>
    <cellStyle name="_내역서적용수량_96수량포장공_96수량포장공_포장공사_포장공사" xfId="3768" xr:uid="{00000000-0005-0000-0000-0000B60E0000}"/>
    <cellStyle name="_내역서적용수량_96수량포장공_96수량포장공_포장공사_포장공사_총괄자재집계(대2-28)" xfId="3769" xr:uid="{00000000-0005-0000-0000-0000B70E0000}"/>
    <cellStyle name="_내역서적용수량_96수량포장공_배수공" xfId="3770" xr:uid="{00000000-0005-0000-0000-0000B80E0000}"/>
    <cellStyle name="_내역서적용수량_96수량포장공_배수공_1" xfId="3771" xr:uid="{00000000-0005-0000-0000-0000B90E0000}"/>
    <cellStyle name="_내역서적용수량_96수량포장공_배수공_1_총괄자재집계(대2-28)" xfId="3772" xr:uid="{00000000-0005-0000-0000-0000BA0E0000}"/>
    <cellStyle name="_내역서적용수량_96수량포장공_배수공_배수공" xfId="3773" xr:uid="{00000000-0005-0000-0000-0000BB0E0000}"/>
    <cellStyle name="_내역서적용수량_96수량포장공_배수공_배수공_총괄자재집계(대2-28)" xfId="3774" xr:uid="{00000000-0005-0000-0000-0000BC0E0000}"/>
    <cellStyle name="_내역서적용수량_96수량포장공_배수공_총괄자재집계(대2-28)" xfId="3775" xr:uid="{00000000-0005-0000-0000-0000BD0E0000}"/>
    <cellStyle name="_내역서적용수량_96수량포장공_배수공_포장공사" xfId="3776" xr:uid="{00000000-0005-0000-0000-0000BE0E0000}"/>
    <cellStyle name="_내역서적용수량_96수량포장공_배수공_포장공사_총괄자재집계(대2-28)" xfId="3777" xr:uid="{00000000-0005-0000-0000-0000BF0E0000}"/>
    <cellStyle name="_내역서적용수량_96수량포장공_배수공_포장공사_포장공사" xfId="3778" xr:uid="{00000000-0005-0000-0000-0000C00E0000}"/>
    <cellStyle name="_내역서적용수량_96수량포장공_배수공_포장공사_포장공사_총괄자재집계(대2-28)" xfId="3779" xr:uid="{00000000-0005-0000-0000-0000C10E0000}"/>
    <cellStyle name="_내역서적용수량_96수량포장공_총괄자재집계(대2-28)" xfId="3780" xr:uid="{00000000-0005-0000-0000-0000C20E0000}"/>
    <cellStyle name="_내역서적용수량_96수량포장공_포장공사" xfId="3781" xr:uid="{00000000-0005-0000-0000-0000C30E0000}"/>
    <cellStyle name="_내역서적용수량_96수량포장공_포장공사_총괄자재집계(대2-28)" xfId="3782" xr:uid="{00000000-0005-0000-0000-0000C40E0000}"/>
    <cellStyle name="_내역서적용수량_96수량포장공_포장공사_포장공사" xfId="3783" xr:uid="{00000000-0005-0000-0000-0000C50E0000}"/>
    <cellStyle name="_내역서적용수량_96수량포장공_포장공사_포장공사_총괄자재집계(대2-28)" xfId="3784" xr:uid="{00000000-0005-0000-0000-0000C60E0000}"/>
    <cellStyle name="_내역서적용수량_배수공" xfId="3785" xr:uid="{00000000-0005-0000-0000-0000C70E0000}"/>
    <cellStyle name="_내역서적용수량_배수공_1" xfId="3786" xr:uid="{00000000-0005-0000-0000-0000C80E0000}"/>
    <cellStyle name="_내역서적용수량_배수공_1_총괄자재집계(대2-28)" xfId="3787" xr:uid="{00000000-0005-0000-0000-0000C90E0000}"/>
    <cellStyle name="_내역서적용수량_배수공_배수공" xfId="3788" xr:uid="{00000000-0005-0000-0000-0000CA0E0000}"/>
    <cellStyle name="_내역서적용수량_배수공_배수공_1" xfId="3789" xr:uid="{00000000-0005-0000-0000-0000CB0E0000}"/>
    <cellStyle name="_내역서적용수량_배수공_배수공_1_총괄자재집계(대2-28)" xfId="3790" xr:uid="{00000000-0005-0000-0000-0000CC0E0000}"/>
    <cellStyle name="_내역서적용수량_배수공_배수공_배수공" xfId="3791" xr:uid="{00000000-0005-0000-0000-0000CD0E0000}"/>
    <cellStyle name="_내역서적용수량_배수공_배수공_배수공_총괄자재집계(대2-28)" xfId="3792" xr:uid="{00000000-0005-0000-0000-0000CE0E0000}"/>
    <cellStyle name="_내역서적용수량_배수공_배수공_총괄자재집계(대2-28)" xfId="3793" xr:uid="{00000000-0005-0000-0000-0000CF0E0000}"/>
    <cellStyle name="_내역서적용수량_배수공_배수공_포장공사" xfId="3794" xr:uid="{00000000-0005-0000-0000-0000D00E0000}"/>
    <cellStyle name="_내역서적용수량_배수공_배수공_포장공사_총괄자재집계(대2-28)" xfId="3795" xr:uid="{00000000-0005-0000-0000-0000D10E0000}"/>
    <cellStyle name="_내역서적용수량_배수공_배수공_포장공사_포장공사" xfId="3796" xr:uid="{00000000-0005-0000-0000-0000D20E0000}"/>
    <cellStyle name="_내역서적용수량_배수공_배수공_포장공사_포장공사_총괄자재집계(대2-28)" xfId="3797" xr:uid="{00000000-0005-0000-0000-0000D30E0000}"/>
    <cellStyle name="_내역서적용수량_배수공_총괄자재집계(대2-28)" xfId="3798" xr:uid="{00000000-0005-0000-0000-0000D40E0000}"/>
    <cellStyle name="_내역서적용수량_배수공_포장공사" xfId="3799" xr:uid="{00000000-0005-0000-0000-0000D50E0000}"/>
    <cellStyle name="_내역서적용수량_배수공_포장공사_총괄자재집계(대2-28)" xfId="3800" xr:uid="{00000000-0005-0000-0000-0000D60E0000}"/>
    <cellStyle name="_내역서적용수량_배수공_포장공사_포장공사" xfId="3801" xr:uid="{00000000-0005-0000-0000-0000D70E0000}"/>
    <cellStyle name="_내역서적용수량_배수공_포장공사_포장공사_총괄자재집계(대2-28)" xfId="3802" xr:uid="{00000000-0005-0000-0000-0000D80E0000}"/>
    <cellStyle name="_내역서적용수량_배수공1" xfId="3803" xr:uid="{00000000-0005-0000-0000-0000D90E0000}"/>
    <cellStyle name="_내역서적용수량_배수공1_배수공" xfId="3804" xr:uid="{00000000-0005-0000-0000-0000DA0E0000}"/>
    <cellStyle name="_내역서적용수량_배수공1_배수공_총괄자재집계(대2-28)" xfId="3805" xr:uid="{00000000-0005-0000-0000-0000DB0E0000}"/>
    <cellStyle name="_내역서적용수량_배수공1_총괄자재집계(대2-28)" xfId="3806" xr:uid="{00000000-0005-0000-0000-0000DC0E0000}"/>
    <cellStyle name="_내역서적용수량_배수공1_포장공사" xfId="3807" xr:uid="{00000000-0005-0000-0000-0000DD0E0000}"/>
    <cellStyle name="_내역서적용수량_배수공1_포장공사_총괄자재집계(대2-28)" xfId="3808" xr:uid="{00000000-0005-0000-0000-0000DE0E0000}"/>
    <cellStyle name="_내역서적용수량_배수공1_포장공사_포장공사" xfId="3809" xr:uid="{00000000-0005-0000-0000-0000DF0E0000}"/>
    <cellStyle name="_내역서적용수량_배수공1_포장공사_포장공사_총괄자재집계(대2-28)" xfId="3810" xr:uid="{00000000-0005-0000-0000-0000E00E0000}"/>
    <cellStyle name="_내역서적용수량_총괄자재집계(대2-28)" xfId="3811" xr:uid="{00000000-0005-0000-0000-0000E10E0000}"/>
    <cellStyle name="_내역서적용수량_포장공사" xfId="3812" xr:uid="{00000000-0005-0000-0000-0000E20E0000}"/>
    <cellStyle name="_내역서적용수량_포장공사_총괄자재집계(대2-28)" xfId="3813" xr:uid="{00000000-0005-0000-0000-0000E30E0000}"/>
    <cellStyle name="_내역서적용수량_포장공사_포장공사" xfId="3814" xr:uid="{00000000-0005-0000-0000-0000E40E0000}"/>
    <cellStyle name="_내역서적용수량_포장공사_포장공사_총괄자재집계(대2-28)" xfId="3815" xr:uid="{00000000-0005-0000-0000-0000E50E0000}"/>
    <cellStyle name="_내역서-추후제외-타견적" xfId="3816" xr:uid="{00000000-0005-0000-0000-0000E60E0000}"/>
    <cellStyle name="_노천1지구1공구" xfId="3817" xr:uid="{00000000-0005-0000-0000-0000E70E0000}"/>
    <cellStyle name="_노천1지구2공구" xfId="3818" xr:uid="{00000000-0005-0000-0000-0000E80E0000}"/>
    <cellStyle name="_노천1지구2공구_2(변경)-토공" xfId="3819" xr:uid="{00000000-0005-0000-0000-0000E90E0000}"/>
    <cellStyle name="_노천1지구2공구_2(변경)-토공_20040423_동해2리 오지도로" xfId="3820" xr:uid="{00000000-0005-0000-0000-0000EA0E0000}"/>
    <cellStyle name="_노천1지구2공구_2(변경)-토공_20040523_반계3리 오지도로" xfId="3821" xr:uid="{00000000-0005-0000-0000-0000EB0E0000}"/>
    <cellStyle name="_노천1지구2공구_2(변경)-토공_20040530_양잠2리(사당골)" xfId="3822" xr:uid="{00000000-0005-0000-0000-0000EC0E0000}"/>
    <cellStyle name="_노천1지구2공구_2(변경)-토공_20040601_누동2리(장곰)" xfId="3823" xr:uid="{00000000-0005-0000-0000-0000ED0E0000}"/>
    <cellStyle name="_노천1지구2공구_2(변경)-토공_20040610_황촌1리 오지도로" xfId="3824" xr:uid="{00000000-0005-0000-0000-0000EE0E0000}"/>
    <cellStyle name="_노천1지구2공구_2(변경)-토공_20040614_고남4리(옷점)" xfId="3825" xr:uid="{00000000-0005-0000-0000-0000EF0E0000}"/>
    <cellStyle name="_노천1지구2공구_2(변경)-토공_20040618_고남5리 오지도로" xfId="3826" xr:uid="{00000000-0005-0000-0000-0000F00E0000}"/>
    <cellStyle name="_노천1지구2공구_2(변경)-토공_20040710_장곡2리 오지도로" xfId="3827" xr:uid="{00000000-0005-0000-0000-0000F10E0000}"/>
    <cellStyle name="_노천1지구2공구_2(변경)-토공_20040712_장곡1리 오지도로" xfId="3828" xr:uid="{00000000-0005-0000-0000-0000F20E0000}"/>
    <cellStyle name="_노천1지구2공구_2(변경)-토공_20040920_가의도하천정비" xfId="3829" xr:uid="{00000000-0005-0000-0000-0000F30E0000}"/>
    <cellStyle name="_노천1지구2공구_20040423_동해2리 오지도로" xfId="3830" xr:uid="{00000000-0005-0000-0000-0000F40E0000}"/>
    <cellStyle name="_노천1지구2공구_20040523_반계3리 오지도로" xfId="3831" xr:uid="{00000000-0005-0000-0000-0000F50E0000}"/>
    <cellStyle name="_노천1지구2공구_20040530_양잠2리(사당골)" xfId="3832" xr:uid="{00000000-0005-0000-0000-0000F60E0000}"/>
    <cellStyle name="_노천1지구2공구_20040601_누동2리(장곰)" xfId="3833" xr:uid="{00000000-0005-0000-0000-0000F70E0000}"/>
    <cellStyle name="_노천1지구2공구_20040610_황촌1리 오지도로" xfId="3834" xr:uid="{00000000-0005-0000-0000-0000F80E0000}"/>
    <cellStyle name="_노천1지구2공구_20040614_고남4리(옷점)" xfId="3835" xr:uid="{00000000-0005-0000-0000-0000F90E0000}"/>
    <cellStyle name="_노천1지구2공구_20040618_고남5리 오지도로" xfId="3836" xr:uid="{00000000-0005-0000-0000-0000FA0E0000}"/>
    <cellStyle name="_노천1지구2공구_20040710_장곡2리 오지도로" xfId="3837" xr:uid="{00000000-0005-0000-0000-0000FB0E0000}"/>
    <cellStyle name="_노천1지구2공구_20040712_장곡1리 오지도로" xfId="3838" xr:uid="{00000000-0005-0000-0000-0000FC0E0000}"/>
    <cellStyle name="_노천1지구2공구_20040920_가의도하천정비" xfId="3839" xr:uid="{00000000-0005-0000-0000-0000FD0E0000}"/>
    <cellStyle name="_노천1지구2공구_토공수량산출서-1공구-순성토(090425)" xfId="3840" xr:uid="{00000000-0005-0000-0000-0000FE0E0000}"/>
    <cellStyle name="_노천1지구2공구_토공수량산출서-1공구-순성토(090713)" xfId="3841" xr:uid="{00000000-0005-0000-0000-0000FF0E0000}"/>
    <cellStyle name="_노천1지구2공구_토공수량산출서-2공구-사토(080930)---자체발파암해결" xfId="3842" xr:uid="{00000000-0005-0000-0000-0000000F0000}"/>
    <cellStyle name="_노천1지구2공구_토공수량산출서-2공구-사토(090225)" xfId="3843" xr:uid="{00000000-0005-0000-0000-0000010F0000}"/>
    <cellStyle name="_노천1지구2공구_토공수량산출서-3공구-사토" xfId="3844" xr:uid="{00000000-0005-0000-0000-0000020F0000}"/>
    <cellStyle name="_노천3지구3공구" xfId="3845" xr:uid="{00000000-0005-0000-0000-0000030F0000}"/>
    <cellStyle name="_누동지구수량산출서(변경)1" xfId="3846" xr:uid="{00000000-0005-0000-0000-0000040F0000}"/>
    <cellStyle name="_다우SW(1023)" xfId="3847" xr:uid="{00000000-0005-0000-0000-0000050F0000}"/>
    <cellStyle name="_단계천(수량)" xfId="3848" xr:uid="{00000000-0005-0000-0000-0000060F0000}"/>
    <cellStyle name="_단계천(수량)_토공(3지구)" xfId="3849" xr:uid="{00000000-0005-0000-0000-0000070F0000}"/>
    <cellStyle name="_단계천(수량)_토공(3지구)_토공(4지구)" xfId="3850" xr:uid="{00000000-0005-0000-0000-0000080F0000}"/>
    <cellStyle name="_단계천(수량)_토공(3지구)_토공(4지구)_토공(4지구)" xfId="3851" xr:uid="{00000000-0005-0000-0000-0000090F0000}"/>
    <cellStyle name="_단계천(수량)_토공(4지구)" xfId="3852" xr:uid="{00000000-0005-0000-0000-00000A0F0000}"/>
    <cellStyle name="_단계천(수량)_토공(4지구)_토공(4지구)" xfId="3853" xr:uid="{00000000-0005-0000-0000-00000B0F0000}"/>
    <cellStyle name="_단계천(수량)_토공(4지구)_토공(4지구)_토공(3지구)" xfId="3854" xr:uid="{00000000-0005-0000-0000-00000C0F0000}"/>
    <cellStyle name="_단계천(수량)_토공(4지구)_토공(4지구)_토공(3지구)_토공(4지구)" xfId="3855" xr:uid="{00000000-0005-0000-0000-00000D0F0000}"/>
    <cellStyle name="_단계천(수량)_토공(4지구)_토공(4지구)_토공(3지구)_토공(4지구)_토공(4지구)" xfId="3856" xr:uid="{00000000-0005-0000-0000-00000E0F0000}"/>
    <cellStyle name="_단계천(수량)_토공(4지구)_토공(4지구)_토공(4지구)" xfId="3857" xr:uid="{00000000-0005-0000-0000-00000F0F0000}"/>
    <cellStyle name="_달성 3차산업단지(항측)_수정_2차(최종)" xfId="3858" xr:uid="{00000000-0005-0000-0000-0000100F0000}"/>
    <cellStyle name="_당동(청강)" xfId="3859" xr:uid="{00000000-0005-0000-0000-0000110F0000}"/>
    <cellStyle name="_대구논공초" xfId="3860" xr:uid="{00000000-0005-0000-0000-0000120F0000}"/>
    <cellStyle name="_대전서붕고하도급" xfId="3861" xr:uid="{00000000-0005-0000-0000-0000130F0000}"/>
    <cellStyle name="_덕례교교량공총괄" xfId="3862" xr:uid="{00000000-0005-0000-0000-0000140F0000}"/>
    <cellStyle name="_덕례교교량공총괄_(구조물)깨기" xfId="3863" xr:uid="{00000000-0005-0000-0000-0000150F0000}"/>
    <cellStyle name="_덕례교교량공총괄_(구조물)깨기_01 콘크리트(구조물)깨기" xfId="3864" xr:uid="{00000000-0005-0000-0000-0000160F0000}"/>
    <cellStyle name="_덕례교교량공총괄_0.토공수량(영동)" xfId="3865" xr:uid="{00000000-0005-0000-0000-0000170F0000}"/>
    <cellStyle name="_덕례교교량공총괄_0.토공수량(영동)_00.토공" xfId="3866" xr:uid="{00000000-0005-0000-0000-0000180F0000}"/>
    <cellStyle name="_덕례교교량공총괄_0.토공수량(영동)_Book1" xfId="3867" xr:uid="{00000000-0005-0000-0000-0000190F0000}"/>
    <cellStyle name="_덕례교교량공총괄_00.토공" xfId="3868" xr:uid="{00000000-0005-0000-0000-00001A0F0000}"/>
    <cellStyle name="_덕례교교량공총괄_00.토공_00.토공" xfId="3869" xr:uid="{00000000-0005-0000-0000-00001B0F0000}"/>
    <cellStyle name="_덕례교교량공총괄_00.토공_Book1" xfId="3870" xr:uid="{00000000-0005-0000-0000-00001C0F0000}"/>
    <cellStyle name="_덕례교교량공총괄_02.포장깨기(남해선)" xfId="3871" xr:uid="{00000000-0005-0000-0000-00001D0F0000}"/>
    <cellStyle name="_덕례교교량공총괄_02.포장깨기(남해선)_02.포장깨기(남해선)" xfId="3872" xr:uid="{00000000-0005-0000-0000-00001E0F0000}"/>
    <cellStyle name="_덕례교교량공총괄_깨기-취합" xfId="3873" xr:uid="{00000000-0005-0000-0000-00001F0F0000}"/>
    <cellStyle name="_덕례교교량공총괄_깨기-취합_(구조물)깨기" xfId="3874" xr:uid="{00000000-0005-0000-0000-0000200F0000}"/>
    <cellStyle name="_덕례교교량공총괄_깨기-취합_(구조물)깨기_01 콘크리트(구조물)깨기" xfId="3875" xr:uid="{00000000-0005-0000-0000-0000210F0000}"/>
    <cellStyle name="_덕례교교량공총괄_깨기-취합_02.포장깨기(남해선)" xfId="3876" xr:uid="{00000000-0005-0000-0000-0000220F0000}"/>
    <cellStyle name="_덕례교교량공총괄_깨기-취합_02.포장깨기(남해선)_02.포장깨기(남해선)" xfId="3877" xr:uid="{00000000-0005-0000-0000-0000230F0000}"/>
    <cellStyle name="_덕례교교량공총괄_깨기-취합_영동깨기최종(세준)" xfId="3878" xr:uid="{00000000-0005-0000-0000-0000240F0000}"/>
    <cellStyle name="_덕례교교량공총괄_깨기-취합_영동깨기최종(세준)_(구조물)깨기" xfId="3879" xr:uid="{00000000-0005-0000-0000-0000250F0000}"/>
    <cellStyle name="_덕례교교량공총괄_깨기-취합_영동깨기최종(세준)_(구조물)깨기_01 콘크리트(구조물)깨기" xfId="3880" xr:uid="{00000000-0005-0000-0000-0000260F0000}"/>
    <cellStyle name="_덕례교교량공총괄_깨기-취합_영동깨기최종(세준)_02.포장깨기(남해선)" xfId="3881" xr:uid="{00000000-0005-0000-0000-0000270F0000}"/>
    <cellStyle name="_덕례교교량공총괄_깨기-취합_영동깨기최종(세준)_02.포장깨기(남해선)_02.포장깨기(남해선)" xfId="3882" xr:uid="{00000000-0005-0000-0000-0000280F0000}"/>
    <cellStyle name="_덕례교교량공총괄_깨기-취합_영동깨기최종(세준)_포장깨기" xfId="3883" xr:uid="{00000000-0005-0000-0000-0000290F0000}"/>
    <cellStyle name="_덕례교교량공총괄_깨기-취합_포장깨기" xfId="3884" xr:uid="{00000000-0005-0000-0000-00002A0F0000}"/>
    <cellStyle name="_덕례교교량공총괄_마륜교교량공총괄" xfId="3885" xr:uid="{00000000-0005-0000-0000-00002B0F0000}"/>
    <cellStyle name="_덕례교교량공총괄_마륜교교량공총괄_(구조물)깨기" xfId="3886" xr:uid="{00000000-0005-0000-0000-00002C0F0000}"/>
    <cellStyle name="_덕례교교량공총괄_마륜교교량공총괄_(구조물)깨기_01 콘크리트(구조물)깨기" xfId="3887" xr:uid="{00000000-0005-0000-0000-00002D0F0000}"/>
    <cellStyle name="_덕례교교량공총괄_마륜교교량공총괄_0.토공수량(영동)" xfId="3888" xr:uid="{00000000-0005-0000-0000-00002E0F0000}"/>
    <cellStyle name="_덕례교교량공총괄_마륜교교량공총괄_0.토공수량(영동)_00.토공" xfId="3889" xr:uid="{00000000-0005-0000-0000-00002F0F0000}"/>
    <cellStyle name="_덕례교교량공총괄_마륜교교량공총괄_0.토공수량(영동)_Book1" xfId="3890" xr:uid="{00000000-0005-0000-0000-0000300F0000}"/>
    <cellStyle name="_덕례교교량공총괄_마륜교교량공총괄_00.토공" xfId="3891" xr:uid="{00000000-0005-0000-0000-0000310F0000}"/>
    <cellStyle name="_덕례교교량공총괄_마륜교교량공총괄_00.토공_00.토공" xfId="3892" xr:uid="{00000000-0005-0000-0000-0000320F0000}"/>
    <cellStyle name="_덕례교교량공총괄_마륜교교량공총괄_00.토공_Book1" xfId="3893" xr:uid="{00000000-0005-0000-0000-0000330F0000}"/>
    <cellStyle name="_덕례교교량공총괄_마륜교교량공총괄_02.포장깨기(남해선)" xfId="3894" xr:uid="{00000000-0005-0000-0000-0000340F0000}"/>
    <cellStyle name="_덕례교교량공총괄_마륜교교량공총괄_02.포장깨기(남해선)_02.포장깨기(남해선)" xfId="3895" xr:uid="{00000000-0005-0000-0000-0000350F0000}"/>
    <cellStyle name="_덕례교교량공총괄_마륜교교량공총괄_깨기-취합" xfId="3896" xr:uid="{00000000-0005-0000-0000-0000360F0000}"/>
    <cellStyle name="_덕례교교량공총괄_마륜교교량공총괄_깨기-취합_(구조물)깨기" xfId="3897" xr:uid="{00000000-0005-0000-0000-0000370F0000}"/>
    <cellStyle name="_덕례교교량공총괄_마륜교교량공총괄_깨기-취합_(구조물)깨기_01 콘크리트(구조물)깨기" xfId="3898" xr:uid="{00000000-0005-0000-0000-0000380F0000}"/>
    <cellStyle name="_덕례교교량공총괄_마륜교교량공총괄_깨기-취합_02.포장깨기(남해선)" xfId="3899" xr:uid="{00000000-0005-0000-0000-0000390F0000}"/>
    <cellStyle name="_덕례교교량공총괄_마륜교교량공총괄_깨기-취합_02.포장깨기(남해선)_02.포장깨기(남해선)" xfId="3900" xr:uid="{00000000-0005-0000-0000-00003A0F0000}"/>
    <cellStyle name="_덕례교교량공총괄_마륜교교량공총괄_깨기-취합_영동깨기최종(세준)" xfId="3901" xr:uid="{00000000-0005-0000-0000-00003B0F0000}"/>
    <cellStyle name="_덕례교교량공총괄_마륜교교량공총괄_깨기-취합_영동깨기최종(세준)_(구조물)깨기" xfId="3902" xr:uid="{00000000-0005-0000-0000-00003C0F0000}"/>
    <cellStyle name="_덕례교교량공총괄_마륜교교량공총괄_깨기-취합_영동깨기최종(세준)_(구조물)깨기_01 콘크리트(구조물)깨기" xfId="3903" xr:uid="{00000000-0005-0000-0000-00003D0F0000}"/>
    <cellStyle name="_덕례교교량공총괄_마륜교교량공총괄_깨기-취합_영동깨기최종(세준)_02.포장깨기(남해선)" xfId="3904" xr:uid="{00000000-0005-0000-0000-00003E0F0000}"/>
    <cellStyle name="_덕례교교량공총괄_마륜교교량공총괄_깨기-취합_영동깨기최종(세준)_02.포장깨기(남해선)_02.포장깨기(남해선)" xfId="3905" xr:uid="{00000000-0005-0000-0000-00003F0F0000}"/>
    <cellStyle name="_덕례교교량공총괄_마륜교교량공총괄_깨기-취합_영동깨기최종(세준)_포장깨기" xfId="3906" xr:uid="{00000000-0005-0000-0000-0000400F0000}"/>
    <cellStyle name="_덕례교교량공총괄_마륜교교량공총괄_깨기-취합_포장깨기" xfId="3907" xr:uid="{00000000-0005-0000-0000-0000410F0000}"/>
    <cellStyle name="_덕례교교량공총괄_마륜교교량공총괄_포장깨기" xfId="3908" xr:uid="{00000000-0005-0000-0000-0000420F0000}"/>
    <cellStyle name="_덕례교교량공총괄_순천JCT1교교량공총괄" xfId="3909" xr:uid="{00000000-0005-0000-0000-0000430F0000}"/>
    <cellStyle name="_덕례교교량공총괄_순천JCT1교교량공총괄_(구조물)깨기" xfId="3910" xr:uid="{00000000-0005-0000-0000-0000440F0000}"/>
    <cellStyle name="_덕례교교량공총괄_순천JCT1교교량공총괄_(구조물)깨기_01 콘크리트(구조물)깨기" xfId="3911" xr:uid="{00000000-0005-0000-0000-0000450F0000}"/>
    <cellStyle name="_덕례교교량공총괄_순천JCT1교교량공총괄_0.토공수량(영동)" xfId="3912" xr:uid="{00000000-0005-0000-0000-0000460F0000}"/>
    <cellStyle name="_덕례교교량공총괄_순천JCT1교교량공총괄_0.토공수량(영동)_00.토공" xfId="3913" xr:uid="{00000000-0005-0000-0000-0000470F0000}"/>
    <cellStyle name="_덕례교교량공총괄_순천JCT1교교량공총괄_0.토공수량(영동)_Book1" xfId="3914" xr:uid="{00000000-0005-0000-0000-0000480F0000}"/>
    <cellStyle name="_덕례교교량공총괄_순천JCT1교교량공총괄_00.토공" xfId="3915" xr:uid="{00000000-0005-0000-0000-0000490F0000}"/>
    <cellStyle name="_덕례교교량공총괄_순천JCT1교교량공총괄_00.토공_00.토공" xfId="3916" xr:uid="{00000000-0005-0000-0000-00004A0F0000}"/>
    <cellStyle name="_덕례교교량공총괄_순천JCT1교교량공총괄_00.토공_Book1" xfId="3917" xr:uid="{00000000-0005-0000-0000-00004B0F0000}"/>
    <cellStyle name="_덕례교교량공총괄_순천JCT1교교량공총괄_02.포장깨기(남해선)" xfId="3918" xr:uid="{00000000-0005-0000-0000-00004C0F0000}"/>
    <cellStyle name="_덕례교교량공총괄_순천JCT1교교량공총괄_02.포장깨기(남해선)_02.포장깨기(남해선)" xfId="3919" xr:uid="{00000000-0005-0000-0000-00004D0F0000}"/>
    <cellStyle name="_덕례교교량공총괄_순천JCT1교교량공총괄_깨기-취합" xfId="3920" xr:uid="{00000000-0005-0000-0000-00004E0F0000}"/>
    <cellStyle name="_덕례교교량공총괄_순천JCT1교교량공총괄_깨기-취합_(구조물)깨기" xfId="3921" xr:uid="{00000000-0005-0000-0000-00004F0F0000}"/>
    <cellStyle name="_덕례교교량공총괄_순천JCT1교교량공총괄_깨기-취합_(구조물)깨기_01 콘크리트(구조물)깨기" xfId="3922" xr:uid="{00000000-0005-0000-0000-0000500F0000}"/>
    <cellStyle name="_덕례교교량공총괄_순천JCT1교교량공총괄_깨기-취합_02.포장깨기(남해선)" xfId="3923" xr:uid="{00000000-0005-0000-0000-0000510F0000}"/>
    <cellStyle name="_덕례교교량공총괄_순천JCT1교교량공총괄_깨기-취합_02.포장깨기(남해선)_02.포장깨기(남해선)" xfId="3924" xr:uid="{00000000-0005-0000-0000-0000520F0000}"/>
    <cellStyle name="_덕례교교량공총괄_순천JCT1교교량공총괄_깨기-취합_영동깨기최종(세준)" xfId="3925" xr:uid="{00000000-0005-0000-0000-0000530F0000}"/>
    <cellStyle name="_덕례교교량공총괄_순천JCT1교교량공총괄_깨기-취합_영동깨기최종(세준)_(구조물)깨기" xfId="3926" xr:uid="{00000000-0005-0000-0000-0000540F0000}"/>
    <cellStyle name="_덕례교교량공총괄_순천JCT1교교량공총괄_깨기-취합_영동깨기최종(세준)_(구조물)깨기_01 콘크리트(구조물)깨기" xfId="3927" xr:uid="{00000000-0005-0000-0000-0000550F0000}"/>
    <cellStyle name="_덕례교교량공총괄_순천JCT1교교량공총괄_깨기-취합_영동깨기최종(세준)_02.포장깨기(남해선)" xfId="3928" xr:uid="{00000000-0005-0000-0000-0000560F0000}"/>
    <cellStyle name="_덕례교교량공총괄_순천JCT1교교량공총괄_깨기-취합_영동깨기최종(세준)_02.포장깨기(남해선)_02.포장깨기(남해선)" xfId="3929" xr:uid="{00000000-0005-0000-0000-0000570F0000}"/>
    <cellStyle name="_덕례교교량공총괄_순천JCT1교교량공총괄_깨기-취합_영동깨기최종(세준)_포장깨기" xfId="3930" xr:uid="{00000000-0005-0000-0000-0000580F0000}"/>
    <cellStyle name="_덕례교교량공총괄_순천JCT1교교량공총괄_깨기-취합_포장깨기" xfId="3931" xr:uid="{00000000-0005-0000-0000-0000590F0000}"/>
    <cellStyle name="_덕례교교량공총괄_순천JCT1교교량공총괄_포장깨기" xfId="3932" xr:uid="{00000000-0005-0000-0000-00005A0F0000}"/>
    <cellStyle name="_덕례교교량공총괄_순천JCT2교교량공총괄" xfId="3933" xr:uid="{00000000-0005-0000-0000-00005B0F0000}"/>
    <cellStyle name="_덕례교교량공총괄_순천JCT2교교량공총괄_(구조물)깨기" xfId="3934" xr:uid="{00000000-0005-0000-0000-00005C0F0000}"/>
    <cellStyle name="_덕례교교량공총괄_순천JCT2교교량공총괄_(구조물)깨기_01 콘크리트(구조물)깨기" xfId="3935" xr:uid="{00000000-0005-0000-0000-00005D0F0000}"/>
    <cellStyle name="_덕례교교량공총괄_순천JCT2교교량공총괄_0.토공수량(영동)" xfId="3936" xr:uid="{00000000-0005-0000-0000-00005E0F0000}"/>
    <cellStyle name="_덕례교교량공총괄_순천JCT2교교량공총괄_0.토공수량(영동)_00.토공" xfId="3937" xr:uid="{00000000-0005-0000-0000-00005F0F0000}"/>
    <cellStyle name="_덕례교교량공총괄_순천JCT2교교량공총괄_0.토공수량(영동)_Book1" xfId="3938" xr:uid="{00000000-0005-0000-0000-0000600F0000}"/>
    <cellStyle name="_덕례교교량공총괄_순천JCT2교교량공총괄_00.토공" xfId="3939" xr:uid="{00000000-0005-0000-0000-0000610F0000}"/>
    <cellStyle name="_덕례교교량공총괄_순천JCT2교교량공총괄_00.토공_00.토공" xfId="3940" xr:uid="{00000000-0005-0000-0000-0000620F0000}"/>
    <cellStyle name="_덕례교교량공총괄_순천JCT2교교량공총괄_00.토공_Book1" xfId="3941" xr:uid="{00000000-0005-0000-0000-0000630F0000}"/>
    <cellStyle name="_덕례교교량공총괄_순천JCT2교교량공총괄_02.포장깨기(남해선)" xfId="3942" xr:uid="{00000000-0005-0000-0000-0000640F0000}"/>
    <cellStyle name="_덕례교교량공총괄_순천JCT2교교량공총괄_02.포장깨기(남해선)_02.포장깨기(남해선)" xfId="3943" xr:uid="{00000000-0005-0000-0000-0000650F0000}"/>
    <cellStyle name="_덕례교교량공총괄_순천JCT2교교량공총괄_깨기-취합" xfId="3944" xr:uid="{00000000-0005-0000-0000-0000660F0000}"/>
    <cellStyle name="_덕례교교량공총괄_순천JCT2교교량공총괄_깨기-취합_(구조물)깨기" xfId="3945" xr:uid="{00000000-0005-0000-0000-0000670F0000}"/>
    <cellStyle name="_덕례교교량공총괄_순천JCT2교교량공총괄_깨기-취합_(구조물)깨기_01 콘크리트(구조물)깨기" xfId="3946" xr:uid="{00000000-0005-0000-0000-0000680F0000}"/>
    <cellStyle name="_덕례교교량공총괄_순천JCT2교교량공총괄_깨기-취합_02.포장깨기(남해선)" xfId="3947" xr:uid="{00000000-0005-0000-0000-0000690F0000}"/>
    <cellStyle name="_덕례교교량공총괄_순천JCT2교교량공총괄_깨기-취합_02.포장깨기(남해선)_02.포장깨기(남해선)" xfId="3948" xr:uid="{00000000-0005-0000-0000-00006A0F0000}"/>
    <cellStyle name="_덕례교교량공총괄_순천JCT2교교량공총괄_깨기-취합_영동깨기최종(세준)" xfId="3949" xr:uid="{00000000-0005-0000-0000-00006B0F0000}"/>
    <cellStyle name="_덕례교교량공총괄_순천JCT2교교량공총괄_깨기-취합_영동깨기최종(세준)_(구조물)깨기" xfId="3950" xr:uid="{00000000-0005-0000-0000-00006C0F0000}"/>
    <cellStyle name="_덕례교교량공총괄_순천JCT2교교량공총괄_깨기-취합_영동깨기최종(세준)_(구조물)깨기_01 콘크리트(구조물)깨기" xfId="3951" xr:uid="{00000000-0005-0000-0000-00006D0F0000}"/>
    <cellStyle name="_덕례교교량공총괄_순천JCT2교교량공총괄_깨기-취합_영동깨기최종(세준)_02.포장깨기(남해선)" xfId="3952" xr:uid="{00000000-0005-0000-0000-00006E0F0000}"/>
    <cellStyle name="_덕례교교량공총괄_순천JCT2교교량공총괄_깨기-취합_영동깨기최종(세준)_02.포장깨기(남해선)_02.포장깨기(남해선)" xfId="3953" xr:uid="{00000000-0005-0000-0000-00006F0F0000}"/>
    <cellStyle name="_덕례교교량공총괄_순천JCT2교교량공총괄_깨기-취합_영동깨기최종(세준)_포장깨기" xfId="3954" xr:uid="{00000000-0005-0000-0000-0000700F0000}"/>
    <cellStyle name="_덕례교교량공총괄_순천JCT2교교량공총괄_깨기-취합_포장깨기" xfId="3955" xr:uid="{00000000-0005-0000-0000-0000710F0000}"/>
    <cellStyle name="_덕례교교량공총괄_순천JCT2교교량공총괄_포장깨기" xfId="3956" xr:uid="{00000000-0005-0000-0000-0000720F0000}"/>
    <cellStyle name="_덕례교교량공총괄_순천JCT3교교량공총괄" xfId="3957" xr:uid="{00000000-0005-0000-0000-0000730F0000}"/>
    <cellStyle name="_덕례교교량공총괄_순천JCT3교교량공총괄_(구조물)깨기" xfId="3958" xr:uid="{00000000-0005-0000-0000-0000740F0000}"/>
    <cellStyle name="_덕례교교량공총괄_순천JCT3교교량공총괄_(구조물)깨기_01 콘크리트(구조물)깨기" xfId="3959" xr:uid="{00000000-0005-0000-0000-0000750F0000}"/>
    <cellStyle name="_덕례교교량공총괄_순천JCT3교교량공총괄_0.토공수량(영동)" xfId="3960" xr:uid="{00000000-0005-0000-0000-0000760F0000}"/>
    <cellStyle name="_덕례교교량공총괄_순천JCT3교교량공총괄_0.토공수량(영동)_00.토공" xfId="3961" xr:uid="{00000000-0005-0000-0000-0000770F0000}"/>
    <cellStyle name="_덕례교교량공총괄_순천JCT3교교량공총괄_0.토공수량(영동)_Book1" xfId="3962" xr:uid="{00000000-0005-0000-0000-0000780F0000}"/>
    <cellStyle name="_덕례교교량공총괄_순천JCT3교교량공총괄_00.토공" xfId="3963" xr:uid="{00000000-0005-0000-0000-0000790F0000}"/>
    <cellStyle name="_덕례교교량공총괄_순천JCT3교교량공총괄_00.토공_00.토공" xfId="3964" xr:uid="{00000000-0005-0000-0000-00007A0F0000}"/>
    <cellStyle name="_덕례교교량공총괄_순천JCT3교교량공총괄_00.토공_Book1" xfId="3965" xr:uid="{00000000-0005-0000-0000-00007B0F0000}"/>
    <cellStyle name="_덕례교교량공총괄_순천JCT3교교량공총괄_02.포장깨기(남해선)" xfId="3966" xr:uid="{00000000-0005-0000-0000-00007C0F0000}"/>
    <cellStyle name="_덕례교교량공총괄_순천JCT3교교량공총괄_02.포장깨기(남해선)_02.포장깨기(남해선)" xfId="3967" xr:uid="{00000000-0005-0000-0000-00007D0F0000}"/>
    <cellStyle name="_덕례교교량공총괄_순천JCT3교교량공총괄_깨기-취합" xfId="3968" xr:uid="{00000000-0005-0000-0000-00007E0F0000}"/>
    <cellStyle name="_덕례교교량공총괄_순천JCT3교교량공총괄_깨기-취합_(구조물)깨기" xfId="3969" xr:uid="{00000000-0005-0000-0000-00007F0F0000}"/>
    <cellStyle name="_덕례교교량공총괄_순천JCT3교교량공총괄_깨기-취합_(구조물)깨기_01 콘크리트(구조물)깨기" xfId="3970" xr:uid="{00000000-0005-0000-0000-0000800F0000}"/>
    <cellStyle name="_덕례교교량공총괄_순천JCT3교교량공총괄_깨기-취합_02.포장깨기(남해선)" xfId="3971" xr:uid="{00000000-0005-0000-0000-0000810F0000}"/>
    <cellStyle name="_덕례교교량공총괄_순천JCT3교교량공총괄_깨기-취합_02.포장깨기(남해선)_02.포장깨기(남해선)" xfId="3972" xr:uid="{00000000-0005-0000-0000-0000820F0000}"/>
    <cellStyle name="_덕례교교량공총괄_순천JCT3교교량공총괄_깨기-취합_영동깨기최종(세준)" xfId="3973" xr:uid="{00000000-0005-0000-0000-0000830F0000}"/>
    <cellStyle name="_덕례교교량공총괄_순천JCT3교교량공총괄_깨기-취합_영동깨기최종(세준)_(구조물)깨기" xfId="3974" xr:uid="{00000000-0005-0000-0000-0000840F0000}"/>
    <cellStyle name="_덕례교교량공총괄_순천JCT3교교량공총괄_깨기-취합_영동깨기최종(세준)_(구조물)깨기_01 콘크리트(구조물)깨기" xfId="3975" xr:uid="{00000000-0005-0000-0000-0000850F0000}"/>
    <cellStyle name="_덕례교교량공총괄_순천JCT3교교량공총괄_깨기-취합_영동깨기최종(세준)_02.포장깨기(남해선)" xfId="3976" xr:uid="{00000000-0005-0000-0000-0000860F0000}"/>
    <cellStyle name="_덕례교교량공총괄_순천JCT3교교량공총괄_깨기-취합_영동깨기최종(세준)_02.포장깨기(남해선)_02.포장깨기(남해선)" xfId="3977" xr:uid="{00000000-0005-0000-0000-0000870F0000}"/>
    <cellStyle name="_덕례교교량공총괄_순천JCT3교교량공총괄_깨기-취합_영동깨기최종(세준)_포장깨기" xfId="3978" xr:uid="{00000000-0005-0000-0000-0000880F0000}"/>
    <cellStyle name="_덕례교교량공총괄_순천JCT3교교량공총괄_깨기-취합_포장깨기" xfId="3979" xr:uid="{00000000-0005-0000-0000-0000890F0000}"/>
    <cellStyle name="_덕례교교량공총괄_순천JCT3교교량공총괄_포장깨기" xfId="3980" xr:uid="{00000000-0005-0000-0000-00008A0F0000}"/>
    <cellStyle name="_덕례교교량공총괄_포장깨기" xfId="3981" xr:uid="{00000000-0005-0000-0000-00008B0F0000}"/>
    <cellStyle name="_데이터변환 설계품" xfId="3982" xr:uid="{00000000-0005-0000-0000-00008C0F0000}"/>
    <cellStyle name="_도곡1교 교대 수량" xfId="3983" xr:uid="{00000000-0005-0000-0000-00008D0F0000}"/>
    <cellStyle name="_도곡1교 교대 수량_2(변경)-토공" xfId="3984" xr:uid="{00000000-0005-0000-0000-00008E0F0000}"/>
    <cellStyle name="_도곡1교 교대 수량_2(변경)-토공_20040423_동해2리 오지도로" xfId="3985" xr:uid="{00000000-0005-0000-0000-00008F0F0000}"/>
    <cellStyle name="_도곡1교 교대 수량_2(변경)-토공_20040523_반계3리 오지도로" xfId="3986" xr:uid="{00000000-0005-0000-0000-0000900F0000}"/>
    <cellStyle name="_도곡1교 교대 수량_2(변경)-토공_20040530_양잠2리(사당골)" xfId="3987" xr:uid="{00000000-0005-0000-0000-0000910F0000}"/>
    <cellStyle name="_도곡1교 교대 수량_2(변경)-토공_20040601_누동2리(장곰)" xfId="3988" xr:uid="{00000000-0005-0000-0000-0000920F0000}"/>
    <cellStyle name="_도곡1교 교대 수량_2(변경)-토공_20040610_황촌1리 오지도로" xfId="3989" xr:uid="{00000000-0005-0000-0000-0000930F0000}"/>
    <cellStyle name="_도곡1교 교대 수량_2(변경)-토공_20040614_고남4리(옷점)" xfId="3990" xr:uid="{00000000-0005-0000-0000-0000940F0000}"/>
    <cellStyle name="_도곡1교 교대 수량_2(변경)-토공_20040618_고남5리 오지도로" xfId="3991" xr:uid="{00000000-0005-0000-0000-0000950F0000}"/>
    <cellStyle name="_도곡1교 교대 수량_2(변경)-토공_20040710_장곡2리 오지도로" xfId="3992" xr:uid="{00000000-0005-0000-0000-0000960F0000}"/>
    <cellStyle name="_도곡1교 교대 수량_2(변경)-토공_20040712_장곡1리 오지도로" xfId="3993" xr:uid="{00000000-0005-0000-0000-0000970F0000}"/>
    <cellStyle name="_도곡1교 교대 수량_2(변경)-토공_20040920_가의도하천정비" xfId="3994" xr:uid="{00000000-0005-0000-0000-0000980F0000}"/>
    <cellStyle name="_도곡1교 교대 수량_20031216_고남5리 마을안길 포장" xfId="3995" xr:uid="{00000000-0005-0000-0000-0000990F0000}"/>
    <cellStyle name="_도곡1교 교대 수량_20040423_동해2리 오지도로" xfId="3996" xr:uid="{00000000-0005-0000-0000-00009A0F0000}"/>
    <cellStyle name="_도곡1교 교대 수량_20040523_반계3리 오지도로" xfId="3997" xr:uid="{00000000-0005-0000-0000-00009B0F0000}"/>
    <cellStyle name="_도곡1교 교대 수량_20040530_양잠2리(사당골)" xfId="3998" xr:uid="{00000000-0005-0000-0000-00009C0F0000}"/>
    <cellStyle name="_도곡1교 교대 수량_20040601_누동2리(장곰)" xfId="3999" xr:uid="{00000000-0005-0000-0000-00009D0F0000}"/>
    <cellStyle name="_도곡1교 교대 수량_20040610_황촌1리 오지도로" xfId="4000" xr:uid="{00000000-0005-0000-0000-00009E0F0000}"/>
    <cellStyle name="_도곡1교 교대 수량_20040614_고남4리(옷점)" xfId="4001" xr:uid="{00000000-0005-0000-0000-00009F0F0000}"/>
    <cellStyle name="_도곡1교 교대 수량_20040618_고남5리 오지도로" xfId="4002" xr:uid="{00000000-0005-0000-0000-0000A00F0000}"/>
    <cellStyle name="_도곡1교 교대 수량_20040710_장곡2리 오지도로" xfId="4003" xr:uid="{00000000-0005-0000-0000-0000A10F0000}"/>
    <cellStyle name="_도곡1교 교대 수량_20040712_장곡1리 오지도로" xfId="4004" xr:uid="{00000000-0005-0000-0000-0000A20F0000}"/>
    <cellStyle name="_도곡1교 교대 수량_20040920_가의도하천정비" xfId="4005" xr:uid="{00000000-0005-0000-0000-0000A30F0000}"/>
    <cellStyle name="_도곡1교 교대 수량_2-1공구토공수량" xfId="4006" xr:uid="{00000000-0005-0000-0000-0000A40F0000}"/>
    <cellStyle name="_도곡1교 교대 수량_2-1공구토공수량_2-1공구토공수량" xfId="4007" xr:uid="{00000000-0005-0000-0000-0000A50F0000}"/>
    <cellStyle name="_도곡1교 교대 수량_2-1공구토공수량_우보토공" xfId="4008" xr:uid="{00000000-0005-0000-0000-0000A60F0000}"/>
    <cellStyle name="_도곡1교 교대 수량_2-2공구토공수량" xfId="4009" xr:uid="{00000000-0005-0000-0000-0000A70F0000}"/>
    <cellStyle name="_도곡1교 교대 수량_2-2공구토공수량_2-1공구토공수량" xfId="4010" xr:uid="{00000000-0005-0000-0000-0000A80F0000}"/>
    <cellStyle name="_도곡1교 교대 수량_2-2공구토공수량_우보토공" xfId="4011" xr:uid="{00000000-0005-0000-0000-0000A90F0000}"/>
    <cellStyle name="_도곡1교 교대 수량_RAMP-E교-최종000" xfId="4012" xr:uid="{00000000-0005-0000-0000-0000AA0F0000}"/>
    <cellStyle name="_도곡1교 교대 수량_RAMP-E교-최종000_20020914_장곡1-4리 오지도로포장공사_2 변경설계서" xfId="4013" xr:uid="{00000000-0005-0000-0000-0000AB0F0000}"/>
    <cellStyle name="_도곡1교 교대 수량_RAMP-E교-최종000_경지정리 지구내 배수로 준설공사" xfId="4014" xr:uid="{00000000-0005-0000-0000-0000AC0F0000}"/>
    <cellStyle name="_도곡1교 교대 수량_RAMP-E교-최종000_시방서" xfId="4015" xr:uid="{00000000-0005-0000-0000-0000AD0F0000}"/>
    <cellStyle name="_도곡1교 교대 수량_RAMP-E교-최종000_파도 - 모항선 횡배수관 확장" xfId="4016" xr:uid="{00000000-0005-0000-0000-0000AE0F0000}"/>
    <cellStyle name="_도곡1교 교대 수량_RAMP-E교-최종000_파도 - 모항선 횡배수관 확장_20020914_장곡1-4리 오지도로포장공사_2 변경설계서" xfId="4017" xr:uid="{00000000-0005-0000-0000-0000AF0F0000}"/>
    <cellStyle name="_도곡1교 교대 수량_RAMP-E교-최종000_파도 - 모항선 횡배수관 확장_경지정리 지구내 배수로 준설공사" xfId="4018" xr:uid="{00000000-0005-0000-0000-0000B00F0000}"/>
    <cellStyle name="_도곡1교 교대 수량_RAMP-E교-최종000_파도 - 모항선 횡배수관 확장_시방서" xfId="4019" xr:uid="{00000000-0005-0000-0000-0000B10F0000}"/>
    <cellStyle name="_도곡1교 교대 수량_경지정리 지구내 배수로 준설공사" xfId="4020" xr:uid="{00000000-0005-0000-0000-0000B20F0000}"/>
    <cellStyle name="_도곡1교 교대 수량_구조물깨기(남일보은2-1공구) " xfId="4021" xr:uid="{00000000-0005-0000-0000-0000B30F0000}"/>
    <cellStyle name="_도곡1교 교대 수량_구조물깨기(남일보은2-1공구) _2-1공구토공수량" xfId="4022" xr:uid="{00000000-0005-0000-0000-0000B40F0000}"/>
    <cellStyle name="_도곡1교 교대 수량_구조물깨기(남일보은2-1공구) _우보토공" xfId="4023" xr:uid="{00000000-0005-0000-0000-0000B50F0000}"/>
    <cellStyle name="_도곡1교 교대 수량_깨기수량_2-1공구" xfId="4024" xr:uid="{00000000-0005-0000-0000-0000B60F0000}"/>
    <cellStyle name="_도곡1교 교대 수량_깨기수량_2-1공구_2-1공구토공수량" xfId="4025" xr:uid="{00000000-0005-0000-0000-0000B70F0000}"/>
    <cellStyle name="_도곡1교 교대 수량_깨기수량_2-1공구_우보토공" xfId="4026" xr:uid="{00000000-0005-0000-0000-0000B80F0000}"/>
    <cellStyle name="_도곡1교 교대 수량_깨기수량_2-2공구" xfId="4027" xr:uid="{00000000-0005-0000-0000-0000B90F0000}"/>
    <cellStyle name="_도곡1교 교대 수량_시방서" xfId="4028" xr:uid="{00000000-0005-0000-0000-0000BA0F0000}"/>
    <cellStyle name="_도곡1교 교대 수량_토공수량산출서-1공구-순성토(090425)" xfId="4029" xr:uid="{00000000-0005-0000-0000-0000BB0F0000}"/>
    <cellStyle name="_도곡1교 교대 수량_토공수량산출서-1공구-순성토(090713)" xfId="4030" xr:uid="{00000000-0005-0000-0000-0000BC0F0000}"/>
    <cellStyle name="_도곡1교 교대 수량_토공수량산출서-2공구-사토(080930)---자체발파암해결" xfId="4031" xr:uid="{00000000-0005-0000-0000-0000BD0F0000}"/>
    <cellStyle name="_도곡1교 교대 수량_토공수량산출서-2공구-사토(090225)" xfId="4032" xr:uid="{00000000-0005-0000-0000-0000BE0F0000}"/>
    <cellStyle name="_도곡1교 교대 수량_토공수량산출서-3공구-사토" xfId="4033" xr:uid="{00000000-0005-0000-0000-0000BF0F0000}"/>
    <cellStyle name="_도곡1교 교대(시점) 수량" xfId="4034" xr:uid="{00000000-0005-0000-0000-0000C00F0000}"/>
    <cellStyle name="_도곡1교 교대(시점) 수량_2(변경)-토공" xfId="4035" xr:uid="{00000000-0005-0000-0000-0000C10F0000}"/>
    <cellStyle name="_도곡1교 교대(시점) 수량_2(변경)-토공_20040423_동해2리 오지도로" xfId="4036" xr:uid="{00000000-0005-0000-0000-0000C20F0000}"/>
    <cellStyle name="_도곡1교 교대(시점) 수량_2(변경)-토공_20040523_반계3리 오지도로" xfId="4037" xr:uid="{00000000-0005-0000-0000-0000C30F0000}"/>
    <cellStyle name="_도곡1교 교대(시점) 수량_2(변경)-토공_20040530_양잠2리(사당골)" xfId="4038" xr:uid="{00000000-0005-0000-0000-0000C40F0000}"/>
    <cellStyle name="_도곡1교 교대(시점) 수량_2(변경)-토공_20040601_누동2리(장곰)" xfId="4039" xr:uid="{00000000-0005-0000-0000-0000C50F0000}"/>
    <cellStyle name="_도곡1교 교대(시점) 수량_2(변경)-토공_20040610_황촌1리 오지도로" xfId="4040" xr:uid="{00000000-0005-0000-0000-0000C60F0000}"/>
    <cellStyle name="_도곡1교 교대(시점) 수량_2(변경)-토공_20040614_고남4리(옷점)" xfId="4041" xr:uid="{00000000-0005-0000-0000-0000C70F0000}"/>
    <cellStyle name="_도곡1교 교대(시점) 수량_2(변경)-토공_20040618_고남5리 오지도로" xfId="4042" xr:uid="{00000000-0005-0000-0000-0000C80F0000}"/>
    <cellStyle name="_도곡1교 교대(시점) 수량_2(변경)-토공_20040710_장곡2리 오지도로" xfId="4043" xr:uid="{00000000-0005-0000-0000-0000C90F0000}"/>
    <cellStyle name="_도곡1교 교대(시점) 수량_2(변경)-토공_20040712_장곡1리 오지도로" xfId="4044" xr:uid="{00000000-0005-0000-0000-0000CA0F0000}"/>
    <cellStyle name="_도곡1교 교대(시점) 수량_2(변경)-토공_20040920_가의도하천정비" xfId="4045" xr:uid="{00000000-0005-0000-0000-0000CB0F0000}"/>
    <cellStyle name="_도곡1교 교대(시점) 수량_20031216_고남5리 마을안길 포장" xfId="4046" xr:uid="{00000000-0005-0000-0000-0000CC0F0000}"/>
    <cellStyle name="_도곡1교 교대(시점) 수량_20040423_동해2리 오지도로" xfId="4047" xr:uid="{00000000-0005-0000-0000-0000CD0F0000}"/>
    <cellStyle name="_도곡1교 교대(시점) 수량_20040523_반계3리 오지도로" xfId="4048" xr:uid="{00000000-0005-0000-0000-0000CE0F0000}"/>
    <cellStyle name="_도곡1교 교대(시점) 수량_20040530_양잠2리(사당골)" xfId="4049" xr:uid="{00000000-0005-0000-0000-0000CF0F0000}"/>
    <cellStyle name="_도곡1교 교대(시점) 수량_20040601_누동2리(장곰)" xfId="4050" xr:uid="{00000000-0005-0000-0000-0000D00F0000}"/>
    <cellStyle name="_도곡1교 교대(시점) 수량_20040610_황촌1리 오지도로" xfId="4051" xr:uid="{00000000-0005-0000-0000-0000D10F0000}"/>
    <cellStyle name="_도곡1교 교대(시점) 수량_20040614_고남4리(옷점)" xfId="4052" xr:uid="{00000000-0005-0000-0000-0000D20F0000}"/>
    <cellStyle name="_도곡1교 교대(시점) 수량_20040618_고남5리 오지도로" xfId="4053" xr:uid="{00000000-0005-0000-0000-0000D30F0000}"/>
    <cellStyle name="_도곡1교 교대(시점) 수량_20040710_장곡2리 오지도로" xfId="4054" xr:uid="{00000000-0005-0000-0000-0000D40F0000}"/>
    <cellStyle name="_도곡1교 교대(시점) 수량_20040712_장곡1리 오지도로" xfId="4055" xr:uid="{00000000-0005-0000-0000-0000D50F0000}"/>
    <cellStyle name="_도곡1교 교대(시점) 수량_20040920_가의도하천정비" xfId="4056" xr:uid="{00000000-0005-0000-0000-0000D60F0000}"/>
    <cellStyle name="_도곡1교 교대(시점) 수량_2-1공구토공수량" xfId="4057" xr:uid="{00000000-0005-0000-0000-0000D70F0000}"/>
    <cellStyle name="_도곡1교 교대(시점) 수량_2-1공구토공수량_2-1공구토공수량" xfId="4058" xr:uid="{00000000-0005-0000-0000-0000D80F0000}"/>
    <cellStyle name="_도곡1교 교대(시점) 수량_2-1공구토공수량_우보토공" xfId="4059" xr:uid="{00000000-0005-0000-0000-0000D90F0000}"/>
    <cellStyle name="_도곡1교 교대(시점) 수량_2-2공구토공수량" xfId="4060" xr:uid="{00000000-0005-0000-0000-0000DA0F0000}"/>
    <cellStyle name="_도곡1교 교대(시점) 수량_2-2공구토공수량_2-1공구토공수량" xfId="4061" xr:uid="{00000000-0005-0000-0000-0000DB0F0000}"/>
    <cellStyle name="_도곡1교 교대(시점) 수량_2-2공구토공수량_우보토공" xfId="4062" xr:uid="{00000000-0005-0000-0000-0000DC0F0000}"/>
    <cellStyle name="_도곡1교 교대(시점) 수량_RAMP-E교-최종000" xfId="4063" xr:uid="{00000000-0005-0000-0000-0000DD0F0000}"/>
    <cellStyle name="_도곡1교 교대(시점) 수량_RAMP-E교-최종000_20020914_장곡1-4리 오지도로포장공사_2 변경설계서" xfId="4064" xr:uid="{00000000-0005-0000-0000-0000DE0F0000}"/>
    <cellStyle name="_도곡1교 교대(시점) 수량_RAMP-E교-최종000_경지정리 지구내 배수로 준설공사" xfId="4065" xr:uid="{00000000-0005-0000-0000-0000DF0F0000}"/>
    <cellStyle name="_도곡1교 교대(시점) 수량_RAMP-E교-최종000_시방서" xfId="4066" xr:uid="{00000000-0005-0000-0000-0000E00F0000}"/>
    <cellStyle name="_도곡1교 교대(시점) 수량_RAMP-E교-최종000_파도 - 모항선 횡배수관 확장" xfId="4067" xr:uid="{00000000-0005-0000-0000-0000E10F0000}"/>
    <cellStyle name="_도곡1교 교대(시점) 수량_RAMP-E교-최종000_파도 - 모항선 횡배수관 확장_20020914_장곡1-4리 오지도로포장공사_2 변경설계서" xfId="4068" xr:uid="{00000000-0005-0000-0000-0000E20F0000}"/>
    <cellStyle name="_도곡1교 교대(시점) 수량_RAMP-E교-최종000_파도 - 모항선 횡배수관 확장_경지정리 지구내 배수로 준설공사" xfId="4069" xr:uid="{00000000-0005-0000-0000-0000E30F0000}"/>
    <cellStyle name="_도곡1교 교대(시점) 수량_RAMP-E교-최종000_파도 - 모항선 횡배수관 확장_시방서" xfId="4070" xr:uid="{00000000-0005-0000-0000-0000E40F0000}"/>
    <cellStyle name="_도곡1교 교대(시점) 수량_경지정리 지구내 배수로 준설공사" xfId="4071" xr:uid="{00000000-0005-0000-0000-0000E50F0000}"/>
    <cellStyle name="_도곡1교 교대(시점) 수량_구조물깨기(남일보은2-1공구) " xfId="4072" xr:uid="{00000000-0005-0000-0000-0000E60F0000}"/>
    <cellStyle name="_도곡1교 교대(시점) 수량_구조물깨기(남일보은2-1공구) _2-1공구토공수량" xfId="4073" xr:uid="{00000000-0005-0000-0000-0000E70F0000}"/>
    <cellStyle name="_도곡1교 교대(시점) 수량_구조물깨기(남일보은2-1공구) _우보토공" xfId="4074" xr:uid="{00000000-0005-0000-0000-0000E80F0000}"/>
    <cellStyle name="_도곡1교 교대(시점) 수량_깨기수량_2-1공구" xfId="4075" xr:uid="{00000000-0005-0000-0000-0000E90F0000}"/>
    <cellStyle name="_도곡1교 교대(시점) 수량_깨기수량_2-1공구_2-1공구토공수량" xfId="4076" xr:uid="{00000000-0005-0000-0000-0000EA0F0000}"/>
    <cellStyle name="_도곡1교 교대(시점) 수량_깨기수량_2-1공구_우보토공" xfId="4077" xr:uid="{00000000-0005-0000-0000-0000EB0F0000}"/>
    <cellStyle name="_도곡1교 교대(시점) 수량_깨기수량_2-2공구" xfId="4078" xr:uid="{00000000-0005-0000-0000-0000EC0F0000}"/>
    <cellStyle name="_도곡1교 교대(시점) 수량_시방서" xfId="4079" xr:uid="{00000000-0005-0000-0000-0000ED0F0000}"/>
    <cellStyle name="_도곡1교 교대(시점) 수량_토공수량산출서-1공구-순성토(090425)" xfId="4080" xr:uid="{00000000-0005-0000-0000-0000EE0F0000}"/>
    <cellStyle name="_도곡1교 교대(시점) 수량_토공수량산출서-1공구-순성토(090713)" xfId="4081" xr:uid="{00000000-0005-0000-0000-0000EF0F0000}"/>
    <cellStyle name="_도곡1교 교대(시점) 수량_토공수량산출서-2공구-사토(080930)---자체발파암해결" xfId="4082" xr:uid="{00000000-0005-0000-0000-0000F00F0000}"/>
    <cellStyle name="_도곡1교 교대(시점) 수량_토공수량산출서-2공구-사토(090225)" xfId="4083" xr:uid="{00000000-0005-0000-0000-0000F10F0000}"/>
    <cellStyle name="_도곡1교 교대(시점) 수량_토공수량산출서-3공구-사토" xfId="4084" xr:uid="{00000000-0005-0000-0000-0000F20F0000}"/>
    <cellStyle name="_도곡1교 하부공 수량" xfId="4085" xr:uid="{00000000-0005-0000-0000-0000F30F0000}"/>
    <cellStyle name="_도곡1교 하부공 수량_2(변경)-토공" xfId="4086" xr:uid="{00000000-0005-0000-0000-0000F40F0000}"/>
    <cellStyle name="_도곡1교 하부공 수량_2(변경)-토공_20040423_동해2리 오지도로" xfId="4087" xr:uid="{00000000-0005-0000-0000-0000F50F0000}"/>
    <cellStyle name="_도곡1교 하부공 수량_2(변경)-토공_20040523_반계3리 오지도로" xfId="4088" xr:uid="{00000000-0005-0000-0000-0000F60F0000}"/>
    <cellStyle name="_도곡1교 하부공 수량_2(변경)-토공_20040530_양잠2리(사당골)" xfId="4089" xr:uid="{00000000-0005-0000-0000-0000F70F0000}"/>
    <cellStyle name="_도곡1교 하부공 수량_2(변경)-토공_20040601_누동2리(장곰)" xfId="4090" xr:uid="{00000000-0005-0000-0000-0000F80F0000}"/>
    <cellStyle name="_도곡1교 하부공 수량_2(변경)-토공_20040610_황촌1리 오지도로" xfId="4091" xr:uid="{00000000-0005-0000-0000-0000F90F0000}"/>
    <cellStyle name="_도곡1교 하부공 수량_2(변경)-토공_20040614_고남4리(옷점)" xfId="4092" xr:uid="{00000000-0005-0000-0000-0000FA0F0000}"/>
    <cellStyle name="_도곡1교 하부공 수량_2(변경)-토공_20040618_고남5리 오지도로" xfId="4093" xr:uid="{00000000-0005-0000-0000-0000FB0F0000}"/>
    <cellStyle name="_도곡1교 하부공 수량_2(변경)-토공_20040710_장곡2리 오지도로" xfId="4094" xr:uid="{00000000-0005-0000-0000-0000FC0F0000}"/>
    <cellStyle name="_도곡1교 하부공 수량_2(변경)-토공_20040712_장곡1리 오지도로" xfId="4095" xr:uid="{00000000-0005-0000-0000-0000FD0F0000}"/>
    <cellStyle name="_도곡1교 하부공 수량_2(변경)-토공_20040920_가의도하천정비" xfId="4096" xr:uid="{00000000-0005-0000-0000-0000FE0F0000}"/>
    <cellStyle name="_도곡1교 하부공 수량_20031216_고남5리 마을안길 포장" xfId="4097" xr:uid="{00000000-0005-0000-0000-0000FF0F0000}"/>
    <cellStyle name="_도곡1교 하부공 수량_20040423_동해2리 오지도로" xfId="4098" xr:uid="{00000000-0005-0000-0000-000000100000}"/>
    <cellStyle name="_도곡1교 하부공 수량_20040523_반계3리 오지도로" xfId="4099" xr:uid="{00000000-0005-0000-0000-000001100000}"/>
    <cellStyle name="_도곡1교 하부공 수량_20040530_양잠2리(사당골)" xfId="4100" xr:uid="{00000000-0005-0000-0000-000002100000}"/>
    <cellStyle name="_도곡1교 하부공 수량_20040601_누동2리(장곰)" xfId="4101" xr:uid="{00000000-0005-0000-0000-000003100000}"/>
    <cellStyle name="_도곡1교 하부공 수량_20040610_황촌1리 오지도로" xfId="4102" xr:uid="{00000000-0005-0000-0000-000004100000}"/>
    <cellStyle name="_도곡1교 하부공 수량_20040614_고남4리(옷점)" xfId="4103" xr:uid="{00000000-0005-0000-0000-000005100000}"/>
    <cellStyle name="_도곡1교 하부공 수량_20040618_고남5리 오지도로" xfId="4104" xr:uid="{00000000-0005-0000-0000-000006100000}"/>
    <cellStyle name="_도곡1교 하부공 수량_20040710_장곡2리 오지도로" xfId="4105" xr:uid="{00000000-0005-0000-0000-000007100000}"/>
    <cellStyle name="_도곡1교 하부공 수량_20040712_장곡1리 오지도로" xfId="4106" xr:uid="{00000000-0005-0000-0000-000008100000}"/>
    <cellStyle name="_도곡1교 하부공 수량_20040920_가의도하천정비" xfId="4107" xr:uid="{00000000-0005-0000-0000-000009100000}"/>
    <cellStyle name="_도곡1교 하부공 수량_2-1공구토공수량" xfId="4108" xr:uid="{00000000-0005-0000-0000-00000A100000}"/>
    <cellStyle name="_도곡1교 하부공 수량_2-1공구토공수량_2-1공구토공수량" xfId="4109" xr:uid="{00000000-0005-0000-0000-00000B100000}"/>
    <cellStyle name="_도곡1교 하부공 수량_2-1공구토공수량_우보토공" xfId="4110" xr:uid="{00000000-0005-0000-0000-00000C100000}"/>
    <cellStyle name="_도곡1교 하부공 수량_2-2공구토공수량" xfId="4111" xr:uid="{00000000-0005-0000-0000-00000D100000}"/>
    <cellStyle name="_도곡1교 하부공 수량_2-2공구토공수량_2-1공구토공수량" xfId="4112" xr:uid="{00000000-0005-0000-0000-00000E100000}"/>
    <cellStyle name="_도곡1교 하부공 수량_2-2공구토공수량_우보토공" xfId="4113" xr:uid="{00000000-0005-0000-0000-00000F100000}"/>
    <cellStyle name="_도곡1교 하부공 수량_RAMP-E교-최종000" xfId="4114" xr:uid="{00000000-0005-0000-0000-000010100000}"/>
    <cellStyle name="_도곡1교 하부공 수량_RAMP-E교-최종000_20020914_장곡1-4리 오지도로포장공사_2 변경설계서" xfId="4115" xr:uid="{00000000-0005-0000-0000-000011100000}"/>
    <cellStyle name="_도곡1교 하부공 수량_RAMP-E교-최종000_경지정리 지구내 배수로 준설공사" xfId="4116" xr:uid="{00000000-0005-0000-0000-000012100000}"/>
    <cellStyle name="_도곡1교 하부공 수량_RAMP-E교-최종000_시방서" xfId="4117" xr:uid="{00000000-0005-0000-0000-000013100000}"/>
    <cellStyle name="_도곡1교 하부공 수량_RAMP-E교-최종000_파도 - 모항선 횡배수관 확장" xfId="4118" xr:uid="{00000000-0005-0000-0000-000014100000}"/>
    <cellStyle name="_도곡1교 하부공 수량_RAMP-E교-최종000_파도 - 모항선 횡배수관 확장_20020914_장곡1-4리 오지도로포장공사_2 변경설계서" xfId="4119" xr:uid="{00000000-0005-0000-0000-000015100000}"/>
    <cellStyle name="_도곡1교 하부공 수량_RAMP-E교-최종000_파도 - 모항선 횡배수관 확장_경지정리 지구내 배수로 준설공사" xfId="4120" xr:uid="{00000000-0005-0000-0000-000016100000}"/>
    <cellStyle name="_도곡1교 하부공 수량_RAMP-E교-최종000_파도 - 모항선 횡배수관 확장_시방서" xfId="4121" xr:uid="{00000000-0005-0000-0000-000017100000}"/>
    <cellStyle name="_도곡1교 하부공 수량_경지정리 지구내 배수로 준설공사" xfId="4122" xr:uid="{00000000-0005-0000-0000-000018100000}"/>
    <cellStyle name="_도곡1교 하부공 수량_구조물깨기(남일보은2-1공구) " xfId="4123" xr:uid="{00000000-0005-0000-0000-000019100000}"/>
    <cellStyle name="_도곡1교 하부공 수량_구조물깨기(남일보은2-1공구) _2-1공구토공수량" xfId="4124" xr:uid="{00000000-0005-0000-0000-00001A100000}"/>
    <cellStyle name="_도곡1교 하부공 수량_구조물깨기(남일보은2-1공구) _우보토공" xfId="4125" xr:uid="{00000000-0005-0000-0000-00001B100000}"/>
    <cellStyle name="_도곡1교 하부공 수량_깨기수량_2-1공구" xfId="4126" xr:uid="{00000000-0005-0000-0000-00001C100000}"/>
    <cellStyle name="_도곡1교 하부공 수량_깨기수량_2-1공구_2-1공구토공수량" xfId="4127" xr:uid="{00000000-0005-0000-0000-00001D100000}"/>
    <cellStyle name="_도곡1교 하부공 수량_깨기수량_2-1공구_우보토공" xfId="4128" xr:uid="{00000000-0005-0000-0000-00001E100000}"/>
    <cellStyle name="_도곡1교 하부공 수량_깨기수량_2-2공구" xfId="4129" xr:uid="{00000000-0005-0000-0000-00001F100000}"/>
    <cellStyle name="_도곡1교 하부공 수량_시방서" xfId="4130" xr:uid="{00000000-0005-0000-0000-000020100000}"/>
    <cellStyle name="_도곡1교 하부공 수량_토공수량산출서-1공구-순성토(090425)" xfId="4131" xr:uid="{00000000-0005-0000-0000-000021100000}"/>
    <cellStyle name="_도곡1교 하부공 수량_토공수량산출서-1공구-순성토(090713)" xfId="4132" xr:uid="{00000000-0005-0000-0000-000022100000}"/>
    <cellStyle name="_도곡1교 하부공 수량_토공수량산출서-2공구-사토(080930)---자체발파암해결" xfId="4133" xr:uid="{00000000-0005-0000-0000-000023100000}"/>
    <cellStyle name="_도곡1교 하부공 수량_토공수량산출서-2공구-사토(090225)" xfId="4134" xr:uid="{00000000-0005-0000-0000-000024100000}"/>
    <cellStyle name="_도곡1교 하부공 수량_토공수량산출서-3공구-사토" xfId="4135" xr:uid="{00000000-0005-0000-0000-000025100000}"/>
    <cellStyle name="_도곡2교 교대 수량" xfId="4136" xr:uid="{00000000-0005-0000-0000-000026100000}"/>
    <cellStyle name="_도곡2교 교대 수량_2(변경)-토공" xfId="4137" xr:uid="{00000000-0005-0000-0000-000027100000}"/>
    <cellStyle name="_도곡2교 교대 수량_2(변경)-토공_20040423_동해2리 오지도로" xfId="4138" xr:uid="{00000000-0005-0000-0000-000028100000}"/>
    <cellStyle name="_도곡2교 교대 수량_2(변경)-토공_20040523_반계3리 오지도로" xfId="4139" xr:uid="{00000000-0005-0000-0000-000029100000}"/>
    <cellStyle name="_도곡2교 교대 수량_2(변경)-토공_20040530_양잠2리(사당골)" xfId="4140" xr:uid="{00000000-0005-0000-0000-00002A100000}"/>
    <cellStyle name="_도곡2교 교대 수량_2(변경)-토공_20040601_누동2리(장곰)" xfId="4141" xr:uid="{00000000-0005-0000-0000-00002B100000}"/>
    <cellStyle name="_도곡2교 교대 수량_2(변경)-토공_20040610_황촌1리 오지도로" xfId="4142" xr:uid="{00000000-0005-0000-0000-00002C100000}"/>
    <cellStyle name="_도곡2교 교대 수량_2(변경)-토공_20040614_고남4리(옷점)" xfId="4143" xr:uid="{00000000-0005-0000-0000-00002D100000}"/>
    <cellStyle name="_도곡2교 교대 수량_2(변경)-토공_20040618_고남5리 오지도로" xfId="4144" xr:uid="{00000000-0005-0000-0000-00002E100000}"/>
    <cellStyle name="_도곡2교 교대 수량_2(변경)-토공_20040710_장곡2리 오지도로" xfId="4145" xr:uid="{00000000-0005-0000-0000-00002F100000}"/>
    <cellStyle name="_도곡2교 교대 수량_2(변경)-토공_20040712_장곡1리 오지도로" xfId="4146" xr:uid="{00000000-0005-0000-0000-000030100000}"/>
    <cellStyle name="_도곡2교 교대 수량_2(변경)-토공_20040920_가의도하천정비" xfId="4147" xr:uid="{00000000-0005-0000-0000-000031100000}"/>
    <cellStyle name="_도곡2교 교대 수량_20031216_고남5리 마을안길 포장" xfId="4148" xr:uid="{00000000-0005-0000-0000-000032100000}"/>
    <cellStyle name="_도곡2교 교대 수량_20040423_동해2리 오지도로" xfId="4149" xr:uid="{00000000-0005-0000-0000-000033100000}"/>
    <cellStyle name="_도곡2교 교대 수량_20040523_반계3리 오지도로" xfId="4150" xr:uid="{00000000-0005-0000-0000-000034100000}"/>
    <cellStyle name="_도곡2교 교대 수량_20040530_양잠2리(사당골)" xfId="4151" xr:uid="{00000000-0005-0000-0000-000035100000}"/>
    <cellStyle name="_도곡2교 교대 수량_20040601_누동2리(장곰)" xfId="4152" xr:uid="{00000000-0005-0000-0000-000036100000}"/>
    <cellStyle name="_도곡2교 교대 수량_20040610_황촌1리 오지도로" xfId="4153" xr:uid="{00000000-0005-0000-0000-000037100000}"/>
    <cellStyle name="_도곡2교 교대 수량_20040614_고남4리(옷점)" xfId="4154" xr:uid="{00000000-0005-0000-0000-000038100000}"/>
    <cellStyle name="_도곡2교 교대 수량_20040618_고남5리 오지도로" xfId="4155" xr:uid="{00000000-0005-0000-0000-000039100000}"/>
    <cellStyle name="_도곡2교 교대 수량_20040710_장곡2리 오지도로" xfId="4156" xr:uid="{00000000-0005-0000-0000-00003A100000}"/>
    <cellStyle name="_도곡2교 교대 수량_20040712_장곡1리 오지도로" xfId="4157" xr:uid="{00000000-0005-0000-0000-00003B100000}"/>
    <cellStyle name="_도곡2교 교대 수량_20040920_가의도하천정비" xfId="4158" xr:uid="{00000000-0005-0000-0000-00003C100000}"/>
    <cellStyle name="_도곡2교 교대 수량_2-1공구토공수량" xfId="4159" xr:uid="{00000000-0005-0000-0000-00003D100000}"/>
    <cellStyle name="_도곡2교 교대 수량_2-1공구토공수량_2-1공구토공수량" xfId="4160" xr:uid="{00000000-0005-0000-0000-00003E100000}"/>
    <cellStyle name="_도곡2교 교대 수량_2-1공구토공수량_우보토공" xfId="4161" xr:uid="{00000000-0005-0000-0000-00003F100000}"/>
    <cellStyle name="_도곡2교 교대 수량_2-2공구토공수량" xfId="4162" xr:uid="{00000000-0005-0000-0000-000040100000}"/>
    <cellStyle name="_도곡2교 교대 수량_2-2공구토공수량_2-1공구토공수량" xfId="4163" xr:uid="{00000000-0005-0000-0000-000041100000}"/>
    <cellStyle name="_도곡2교 교대 수량_2-2공구토공수량_우보토공" xfId="4164" xr:uid="{00000000-0005-0000-0000-000042100000}"/>
    <cellStyle name="_도곡2교 교대 수량_RAMP-E교-최종000" xfId="4165" xr:uid="{00000000-0005-0000-0000-000043100000}"/>
    <cellStyle name="_도곡2교 교대 수량_RAMP-E교-최종000_20020914_장곡1-4리 오지도로포장공사_2 변경설계서" xfId="4166" xr:uid="{00000000-0005-0000-0000-000044100000}"/>
    <cellStyle name="_도곡2교 교대 수량_RAMP-E교-최종000_경지정리 지구내 배수로 준설공사" xfId="4167" xr:uid="{00000000-0005-0000-0000-000045100000}"/>
    <cellStyle name="_도곡2교 교대 수량_RAMP-E교-최종000_시방서" xfId="4168" xr:uid="{00000000-0005-0000-0000-000046100000}"/>
    <cellStyle name="_도곡2교 교대 수량_RAMP-E교-최종000_파도 - 모항선 횡배수관 확장" xfId="4169" xr:uid="{00000000-0005-0000-0000-000047100000}"/>
    <cellStyle name="_도곡2교 교대 수량_RAMP-E교-최종000_파도 - 모항선 횡배수관 확장_20020914_장곡1-4리 오지도로포장공사_2 변경설계서" xfId="4170" xr:uid="{00000000-0005-0000-0000-000048100000}"/>
    <cellStyle name="_도곡2교 교대 수량_RAMP-E교-최종000_파도 - 모항선 횡배수관 확장_경지정리 지구내 배수로 준설공사" xfId="4171" xr:uid="{00000000-0005-0000-0000-000049100000}"/>
    <cellStyle name="_도곡2교 교대 수량_RAMP-E교-최종000_파도 - 모항선 횡배수관 확장_시방서" xfId="4172" xr:uid="{00000000-0005-0000-0000-00004A100000}"/>
    <cellStyle name="_도곡2교 교대 수량_경지정리 지구내 배수로 준설공사" xfId="4173" xr:uid="{00000000-0005-0000-0000-00004B100000}"/>
    <cellStyle name="_도곡2교 교대 수량_구조물깨기(남일보은2-1공구) " xfId="4174" xr:uid="{00000000-0005-0000-0000-00004C100000}"/>
    <cellStyle name="_도곡2교 교대 수량_구조물깨기(남일보은2-1공구) _2-1공구토공수량" xfId="4175" xr:uid="{00000000-0005-0000-0000-00004D100000}"/>
    <cellStyle name="_도곡2교 교대 수량_구조물깨기(남일보은2-1공구) _우보토공" xfId="4176" xr:uid="{00000000-0005-0000-0000-00004E100000}"/>
    <cellStyle name="_도곡2교 교대 수량_깨기수량_2-1공구" xfId="4177" xr:uid="{00000000-0005-0000-0000-00004F100000}"/>
    <cellStyle name="_도곡2교 교대 수량_깨기수량_2-1공구_2-1공구토공수량" xfId="4178" xr:uid="{00000000-0005-0000-0000-000050100000}"/>
    <cellStyle name="_도곡2교 교대 수량_깨기수량_2-1공구_우보토공" xfId="4179" xr:uid="{00000000-0005-0000-0000-000051100000}"/>
    <cellStyle name="_도곡2교 교대 수량_깨기수량_2-2공구" xfId="4180" xr:uid="{00000000-0005-0000-0000-000052100000}"/>
    <cellStyle name="_도곡2교 교대 수량_시방서" xfId="4181" xr:uid="{00000000-0005-0000-0000-000053100000}"/>
    <cellStyle name="_도곡2교 교대 수량_토공수량산출서-1공구-순성토(090425)" xfId="4182" xr:uid="{00000000-0005-0000-0000-000054100000}"/>
    <cellStyle name="_도곡2교 교대 수량_토공수량산출서-1공구-순성토(090713)" xfId="4183" xr:uid="{00000000-0005-0000-0000-000055100000}"/>
    <cellStyle name="_도곡2교 교대 수량_토공수량산출서-2공구-사토(080930)---자체발파암해결" xfId="4184" xr:uid="{00000000-0005-0000-0000-000056100000}"/>
    <cellStyle name="_도곡2교 교대 수량_토공수량산출서-2공구-사토(090225)" xfId="4185" xr:uid="{00000000-0005-0000-0000-000057100000}"/>
    <cellStyle name="_도곡2교 교대 수량_토공수량산출서-3공구-사토" xfId="4186" xr:uid="{00000000-0005-0000-0000-000058100000}"/>
    <cellStyle name="_도곡2교 교대(종점) 수량" xfId="4187" xr:uid="{00000000-0005-0000-0000-000059100000}"/>
    <cellStyle name="_도곡2교 교대(종점) 수량_2(변경)-토공" xfId="4188" xr:uid="{00000000-0005-0000-0000-00005A100000}"/>
    <cellStyle name="_도곡2교 교대(종점) 수량_2(변경)-토공_20040423_동해2리 오지도로" xfId="4189" xr:uid="{00000000-0005-0000-0000-00005B100000}"/>
    <cellStyle name="_도곡2교 교대(종점) 수량_2(변경)-토공_20040523_반계3리 오지도로" xfId="4190" xr:uid="{00000000-0005-0000-0000-00005C100000}"/>
    <cellStyle name="_도곡2교 교대(종점) 수량_2(변경)-토공_20040530_양잠2리(사당골)" xfId="4191" xr:uid="{00000000-0005-0000-0000-00005D100000}"/>
    <cellStyle name="_도곡2교 교대(종점) 수량_2(변경)-토공_20040601_누동2리(장곰)" xfId="4192" xr:uid="{00000000-0005-0000-0000-00005E100000}"/>
    <cellStyle name="_도곡2교 교대(종점) 수량_2(변경)-토공_20040610_황촌1리 오지도로" xfId="4193" xr:uid="{00000000-0005-0000-0000-00005F100000}"/>
    <cellStyle name="_도곡2교 교대(종점) 수량_2(변경)-토공_20040614_고남4리(옷점)" xfId="4194" xr:uid="{00000000-0005-0000-0000-000060100000}"/>
    <cellStyle name="_도곡2교 교대(종점) 수량_2(변경)-토공_20040618_고남5리 오지도로" xfId="4195" xr:uid="{00000000-0005-0000-0000-000061100000}"/>
    <cellStyle name="_도곡2교 교대(종점) 수량_2(변경)-토공_20040710_장곡2리 오지도로" xfId="4196" xr:uid="{00000000-0005-0000-0000-000062100000}"/>
    <cellStyle name="_도곡2교 교대(종점) 수량_2(변경)-토공_20040712_장곡1리 오지도로" xfId="4197" xr:uid="{00000000-0005-0000-0000-000063100000}"/>
    <cellStyle name="_도곡2교 교대(종점) 수량_2(변경)-토공_20040920_가의도하천정비" xfId="4198" xr:uid="{00000000-0005-0000-0000-000064100000}"/>
    <cellStyle name="_도곡2교 교대(종점) 수량_20031216_고남5리 마을안길 포장" xfId="4199" xr:uid="{00000000-0005-0000-0000-000065100000}"/>
    <cellStyle name="_도곡2교 교대(종점) 수량_20040423_동해2리 오지도로" xfId="4200" xr:uid="{00000000-0005-0000-0000-000066100000}"/>
    <cellStyle name="_도곡2교 교대(종점) 수량_20040523_반계3리 오지도로" xfId="4201" xr:uid="{00000000-0005-0000-0000-000067100000}"/>
    <cellStyle name="_도곡2교 교대(종점) 수량_20040530_양잠2리(사당골)" xfId="4202" xr:uid="{00000000-0005-0000-0000-000068100000}"/>
    <cellStyle name="_도곡2교 교대(종점) 수량_20040601_누동2리(장곰)" xfId="4203" xr:uid="{00000000-0005-0000-0000-000069100000}"/>
    <cellStyle name="_도곡2교 교대(종점) 수량_20040610_황촌1리 오지도로" xfId="4204" xr:uid="{00000000-0005-0000-0000-00006A100000}"/>
    <cellStyle name="_도곡2교 교대(종점) 수량_20040614_고남4리(옷점)" xfId="4205" xr:uid="{00000000-0005-0000-0000-00006B100000}"/>
    <cellStyle name="_도곡2교 교대(종점) 수량_20040618_고남5리 오지도로" xfId="4206" xr:uid="{00000000-0005-0000-0000-00006C100000}"/>
    <cellStyle name="_도곡2교 교대(종점) 수량_20040710_장곡2리 오지도로" xfId="4207" xr:uid="{00000000-0005-0000-0000-00006D100000}"/>
    <cellStyle name="_도곡2교 교대(종점) 수량_20040712_장곡1리 오지도로" xfId="4208" xr:uid="{00000000-0005-0000-0000-00006E100000}"/>
    <cellStyle name="_도곡2교 교대(종점) 수량_20040920_가의도하천정비" xfId="4209" xr:uid="{00000000-0005-0000-0000-00006F100000}"/>
    <cellStyle name="_도곡2교 교대(종점) 수량_2-1공구토공수량" xfId="4210" xr:uid="{00000000-0005-0000-0000-000070100000}"/>
    <cellStyle name="_도곡2교 교대(종점) 수량_2-1공구토공수량_2-1공구토공수량" xfId="4211" xr:uid="{00000000-0005-0000-0000-000071100000}"/>
    <cellStyle name="_도곡2교 교대(종점) 수량_2-1공구토공수량_우보토공" xfId="4212" xr:uid="{00000000-0005-0000-0000-000072100000}"/>
    <cellStyle name="_도곡2교 교대(종점) 수량_2-2공구토공수량" xfId="4213" xr:uid="{00000000-0005-0000-0000-000073100000}"/>
    <cellStyle name="_도곡2교 교대(종점) 수량_2-2공구토공수량_2-1공구토공수량" xfId="4214" xr:uid="{00000000-0005-0000-0000-000074100000}"/>
    <cellStyle name="_도곡2교 교대(종점) 수량_2-2공구토공수량_우보토공" xfId="4215" xr:uid="{00000000-0005-0000-0000-000075100000}"/>
    <cellStyle name="_도곡2교 교대(종점) 수량_RAMP-E교-최종000" xfId="4216" xr:uid="{00000000-0005-0000-0000-000076100000}"/>
    <cellStyle name="_도곡2교 교대(종점) 수량_RAMP-E교-최종000_20020914_장곡1-4리 오지도로포장공사_2 변경설계서" xfId="4217" xr:uid="{00000000-0005-0000-0000-000077100000}"/>
    <cellStyle name="_도곡2교 교대(종점) 수량_RAMP-E교-최종000_경지정리 지구내 배수로 준설공사" xfId="4218" xr:uid="{00000000-0005-0000-0000-000078100000}"/>
    <cellStyle name="_도곡2교 교대(종점) 수량_RAMP-E교-최종000_시방서" xfId="4219" xr:uid="{00000000-0005-0000-0000-000079100000}"/>
    <cellStyle name="_도곡2교 교대(종점) 수량_RAMP-E교-최종000_파도 - 모항선 횡배수관 확장" xfId="4220" xr:uid="{00000000-0005-0000-0000-00007A100000}"/>
    <cellStyle name="_도곡2교 교대(종점) 수량_RAMP-E교-최종000_파도 - 모항선 횡배수관 확장_20020914_장곡1-4리 오지도로포장공사_2 변경설계서" xfId="4221" xr:uid="{00000000-0005-0000-0000-00007B100000}"/>
    <cellStyle name="_도곡2교 교대(종점) 수량_RAMP-E교-최종000_파도 - 모항선 횡배수관 확장_경지정리 지구내 배수로 준설공사" xfId="4222" xr:uid="{00000000-0005-0000-0000-00007C100000}"/>
    <cellStyle name="_도곡2교 교대(종점) 수량_RAMP-E교-최종000_파도 - 모항선 횡배수관 확장_시방서" xfId="4223" xr:uid="{00000000-0005-0000-0000-00007D100000}"/>
    <cellStyle name="_도곡2교 교대(종점) 수량_경지정리 지구내 배수로 준설공사" xfId="4224" xr:uid="{00000000-0005-0000-0000-00007E100000}"/>
    <cellStyle name="_도곡2교 교대(종점) 수량_구조물깨기(남일보은2-1공구) " xfId="4225" xr:uid="{00000000-0005-0000-0000-00007F100000}"/>
    <cellStyle name="_도곡2교 교대(종점) 수량_구조물깨기(남일보은2-1공구) _2-1공구토공수량" xfId="4226" xr:uid="{00000000-0005-0000-0000-000080100000}"/>
    <cellStyle name="_도곡2교 교대(종점) 수량_구조물깨기(남일보은2-1공구) _우보토공" xfId="4227" xr:uid="{00000000-0005-0000-0000-000081100000}"/>
    <cellStyle name="_도곡2교 교대(종점) 수량_깨기수량_2-1공구" xfId="4228" xr:uid="{00000000-0005-0000-0000-000082100000}"/>
    <cellStyle name="_도곡2교 교대(종점) 수량_깨기수량_2-1공구_2-1공구토공수량" xfId="4229" xr:uid="{00000000-0005-0000-0000-000083100000}"/>
    <cellStyle name="_도곡2교 교대(종점) 수량_깨기수량_2-1공구_우보토공" xfId="4230" xr:uid="{00000000-0005-0000-0000-000084100000}"/>
    <cellStyle name="_도곡2교 교대(종점) 수량_깨기수량_2-2공구" xfId="4231" xr:uid="{00000000-0005-0000-0000-000085100000}"/>
    <cellStyle name="_도곡2교 교대(종점) 수량_시방서" xfId="4232" xr:uid="{00000000-0005-0000-0000-000086100000}"/>
    <cellStyle name="_도곡2교 교대(종점) 수량_토공수량산출서-1공구-순성토(090425)" xfId="4233" xr:uid="{00000000-0005-0000-0000-000087100000}"/>
    <cellStyle name="_도곡2교 교대(종점) 수량_토공수량산출서-1공구-순성토(090713)" xfId="4234" xr:uid="{00000000-0005-0000-0000-000088100000}"/>
    <cellStyle name="_도곡2교 교대(종점) 수량_토공수량산출서-2공구-사토(080930)---자체발파암해결" xfId="4235" xr:uid="{00000000-0005-0000-0000-000089100000}"/>
    <cellStyle name="_도곡2교 교대(종점) 수량_토공수량산출서-2공구-사토(090225)" xfId="4236" xr:uid="{00000000-0005-0000-0000-00008A100000}"/>
    <cellStyle name="_도곡2교 교대(종점) 수량_토공수량산출서-3공구-사토" xfId="4237" xr:uid="{00000000-0005-0000-0000-00008B100000}"/>
    <cellStyle name="_도곡3교 교대 수량" xfId="4238" xr:uid="{00000000-0005-0000-0000-00008C100000}"/>
    <cellStyle name="_도곡3교 교대 수량_2(변경)-토공" xfId="4239" xr:uid="{00000000-0005-0000-0000-00008D100000}"/>
    <cellStyle name="_도곡3교 교대 수량_2(변경)-토공_20040423_동해2리 오지도로" xfId="4240" xr:uid="{00000000-0005-0000-0000-00008E100000}"/>
    <cellStyle name="_도곡3교 교대 수량_2(변경)-토공_20040523_반계3리 오지도로" xfId="4241" xr:uid="{00000000-0005-0000-0000-00008F100000}"/>
    <cellStyle name="_도곡3교 교대 수량_2(변경)-토공_20040530_양잠2리(사당골)" xfId="4242" xr:uid="{00000000-0005-0000-0000-000090100000}"/>
    <cellStyle name="_도곡3교 교대 수량_2(변경)-토공_20040601_누동2리(장곰)" xfId="4243" xr:uid="{00000000-0005-0000-0000-000091100000}"/>
    <cellStyle name="_도곡3교 교대 수량_2(변경)-토공_20040610_황촌1리 오지도로" xfId="4244" xr:uid="{00000000-0005-0000-0000-000092100000}"/>
    <cellStyle name="_도곡3교 교대 수량_2(변경)-토공_20040614_고남4리(옷점)" xfId="4245" xr:uid="{00000000-0005-0000-0000-000093100000}"/>
    <cellStyle name="_도곡3교 교대 수량_2(변경)-토공_20040618_고남5리 오지도로" xfId="4246" xr:uid="{00000000-0005-0000-0000-000094100000}"/>
    <cellStyle name="_도곡3교 교대 수량_2(변경)-토공_20040710_장곡2리 오지도로" xfId="4247" xr:uid="{00000000-0005-0000-0000-000095100000}"/>
    <cellStyle name="_도곡3교 교대 수량_2(변경)-토공_20040712_장곡1리 오지도로" xfId="4248" xr:uid="{00000000-0005-0000-0000-000096100000}"/>
    <cellStyle name="_도곡3교 교대 수량_2(변경)-토공_20040920_가의도하천정비" xfId="4249" xr:uid="{00000000-0005-0000-0000-000097100000}"/>
    <cellStyle name="_도곡3교 교대 수량_20031216_고남5리 마을안길 포장" xfId="4250" xr:uid="{00000000-0005-0000-0000-000098100000}"/>
    <cellStyle name="_도곡3교 교대 수량_20040423_동해2리 오지도로" xfId="4251" xr:uid="{00000000-0005-0000-0000-000099100000}"/>
    <cellStyle name="_도곡3교 교대 수량_20040523_반계3리 오지도로" xfId="4252" xr:uid="{00000000-0005-0000-0000-00009A100000}"/>
    <cellStyle name="_도곡3교 교대 수량_20040530_양잠2리(사당골)" xfId="4253" xr:uid="{00000000-0005-0000-0000-00009B100000}"/>
    <cellStyle name="_도곡3교 교대 수량_20040601_누동2리(장곰)" xfId="4254" xr:uid="{00000000-0005-0000-0000-00009C100000}"/>
    <cellStyle name="_도곡3교 교대 수량_20040610_황촌1리 오지도로" xfId="4255" xr:uid="{00000000-0005-0000-0000-00009D100000}"/>
    <cellStyle name="_도곡3교 교대 수량_20040614_고남4리(옷점)" xfId="4256" xr:uid="{00000000-0005-0000-0000-00009E100000}"/>
    <cellStyle name="_도곡3교 교대 수량_20040618_고남5리 오지도로" xfId="4257" xr:uid="{00000000-0005-0000-0000-00009F100000}"/>
    <cellStyle name="_도곡3교 교대 수량_20040710_장곡2리 오지도로" xfId="4258" xr:uid="{00000000-0005-0000-0000-0000A0100000}"/>
    <cellStyle name="_도곡3교 교대 수량_20040712_장곡1리 오지도로" xfId="4259" xr:uid="{00000000-0005-0000-0000-0000A1100000}"/>
    <cellStyle name="_도곡3교 교대 수량_20040920_가의도하천정비" xfId="4260" xr:uid="{00000000-0005-0000-0000-0000A2100000}"/>
    <cellStyle name="_도곡3교 교대 수량_2-1공구토공수량" xfId="4261" xr:uid="{00000000-0005-0000-0000-0000A3100000}"/>
    <cellStyle name="_도곡3교 교대 수량_2-1공구토공수량_2-1공구토공수량" xfId="4262" xr:uid="{00000000-0005-0000-0000-0000A4100000}"/>
    <cellStyle name="_도곡3교 교대 수량_2-1공구토공수량_우보토공" xfId="4263" xr:uid="{00000000-0005-0000-0000-0000A5100000}"/>
    <cellStyle name="_도곡3교 교대 수량_2-2공구토공수량" xfId="4264" xr:uid="{00000000-0005-0000-0000-0000A6100000}"/>
    <cellStyle name="_도곡3교 교대 수량_2-2공구토공수량_2-1공구토공수량" xfId="4265" xr:uid="{00000000-0005-0000-0000-0000A7100000}"/>
    <cellStyle name="_도곡3교 교대 수량_2-2공구토공수량_우보토공" xfId="4266" xr:uid="{00000000-0005-0000-0000-0000A8100000}"/>
    <cellStyle name="_도곡3교 교대 수량_RAMP-E교-최종000" xfId="4267" xr:uid="{00000000-0005-0000-0000-0000A9100000}"/>
    <cellStyle name="_도곡3교 교대 수량_RAMP-E교-최종000_20020914_장곡1-4리 오지도로포장공사_2 변경설계서" xfId="4268" xr:uid="{00000000-0005-0000-0000-0000AA100000}"/>
    <cellStyle name="_도곡3교 교대 수량_RAMP-E교-최종000_경지정리 지구내 배수로 준설공사" xfId="4269" xr:uid="{00000000-0005-0000-0000-0000AB100000}"/>
    <cellStyle name="_도곡3교 교대 수량_RAMP-E교-최종000_시방서" xfId="4270" xr:uid="{00000000-0005-0000-0000-0000AC100000}"/>
    <cellStyle name="_도곡3교 교대 수량_RAMP-E교-최종000_파도 - 모항선 횡배수관 확장" xfId="4271" xr:uid="{00000000-0005-0000-0000-0000AD100000}"/>
    <cellStyle name="_도곡3교 교대 수량_RAMP-E교-최종000_파도 - 모항선 횡배수관 확장_20020914_장곡1-4리 오지도로포장공사_2 변경설계서" xfId="4272" xr:uid="{00000000-0005-0000-0000-0000AE100000}"/>
    <cellStyle name="_도곡3교 교대 수량_RAMP-E교-최종000_파도 - 모항선 횡배수관 확장_경지정리 지구내 배수로 준설공사" xfId="4273" xr:uid="{00000000-0005-0000-0000-0000AF100000}"/>
    <cellStyle name="_도곡3교 교대 수량_RAMP-E교-최종000_파도 - 모항선 횡배수관 확장_시방서" xfId="4274" xr:uid="{00000000-0005-0000-0000-0000B0100000}"/>
    <cellStyle name="_도곡3교 교대 수량_경지정리 지구내 배수로 준설공사" xfId="4275" xr:uid="{00000000-0005-0000-0000-0000B1100000}"/>
    <cellStyle name="_도곡3교 교대 수량_구조물깨기(남일보은2-1공구) " xfId="4276" xr:uid="{00000000-0005-0000-0000-0000B2100000}"/>
    <cellStyle name="_도곡3교 교대 수량_구조물깨기(남일보은2-1공구) _2-1공구토공수량" xfId="4277" xr:uid="{00000000-0005-0000-0000-0000B3100000}"/>
    <cellStyle name="_도곡3교 교대 수량_구조물깨기(남일보은2-1공구) _우보토공" xfId="4278" xr:uid="{00000000-0005-0000-0000-0000B4100000}"/>
    <cellStyle name="_도곡3교 교대 수량_깨기수량_2-1공구" xfId="4279" xr:uid="{00000000-0005-0000-0000-0000B5100000}"/>
    <cellStyle name="_도곡3교 교대 수량_깨기수량_2-1공구_2-1공구토공수량" xfId="4280" xr:uid="{00000000-0005-0000-0000-0000B6100000}"/>
    <cellStyle name="_도곡3교 교대 수량_깨기수량_2-1공구_우보토공" xfId="4281" xr:uid="{00000000-0005-0000-0000-0000B7100000}"/>
    <cellStyle name="_도곡3교 교대 수량_깨기수량_2-2공구" xfId="4282" xr:uid="{00000000-0005-0000-0000-0000B8100000}"/>
    <cellStyle name="_도곡3교 교대 수량_시방서" xfId="4283" xr:uid="{00000000-0005-0000-0000-0000B9100000}"/>
    <cellStyle name="_도곡3교 교대 수량_토공수량산출서-1공구-순성토(090425)" xfId="4284" xr:uid="{00000000-0005-0000-0000-0000BA100000}"/>
    <cellStyle name="_도곡3교 교대 수량_토공수량산출서-1공구-순성토(090713)" xfId="4285" xr:uid="{00000000-0005-0000-0000-0000BB100000}"/>
    <cellStyle name="_도곡3교 교대 수량_토공수량산출서-2공구-사토(080930)---자체발파암해결" xfId="4286" xr:uid="{00000000-0005-0000-0000-0000BC100000}"/>
    <cellStyle name="_도곡3교 교대 수량_토공수량산출서-2공구-사토(090225)" xfId="4287" xr:uid="{00000000-0005-0000-0000-0000BD100000}"/>
    <cellStyle name="_도곡3교 교대 수량_토공수량산출서-3공구-사토" xfId="4288" xr:uid="{00000000-0005-0000-0000-0000BE100000}"/>
    <cellStyle name="_도곡4교 하부공 수량" xfId="4289" xr:uid="{00000000-0005-0000-0000-0000BF100000}"/>
    <cellStyle name="_도곡4교 하부공 수량_2(변경)-토공" xfId="4290" xr:uid="{00000000-0005-0000-0000-0000C0100000}"/>
    <cellStyle name="_도곡4교 하부공 수량_2(변경)-토공_20040423_동해2리 오지도로" xfId="4291" xr:uid="{00000000-0005-0000-0000-0000C1100000}"/>
    <cellStyle name="_도곡4교 하부공 수량_2(변경)-토공_20040523_반계3리 오지도로" xfId="4292" xr:uid="{00000000-0005-0000-0000-0000C2100000}"/>
    <cellStyle name="_도곡4교 하부공 수량_2(변경)-토공_20040530_양잠2리(사당골)" xfId="4293" xr:uid="{00000000-0005-0000-0000-0000C3100000}"/>
    <cellStyle name="_도곡4교 하부공 수량_2(변경)-토공_20040601_누동2리(장곰)" xfId="4294" xr:uid="{00000000-0005-0000-0000-0000C4100000}"/>
    <cellStyle name="_도곡4교 하부공 수량_2(변경)-토공_20040610_황촌1리 오지도로" xfId="4295" xr:uid="{00000000-0005-0000-0000-0000C5100000}"/>
    <cellStyle name="_도곡4교 하부공 수량_2(변경)-토공_20040614_고남4리(옷점)" xfId="4296" xr:uid="{00000000-0005-0000-0000-0000C6100000}"/>
    <cellStyle name="_도곡4교 하부공 수량_2(변경)-토공_20040618_고남5리 오지도로" xfId="4297" xr:uid="{00000000-0005-0000-0000-0000C7100000}"/>
    <cellStyle name="_도곡4교 하부공 수량_2(변경)-토공_20040710_장곡2리 오지도로" xfId="4298" xr:uid="{00000000-0005-0000-0000-0000C8100000}"/>
    <cellStyle name="_도곡4교 하부공 수량_2(변경)-토공_20040712_장곡1리 오지도로" xfId="4299" xr:uid="{00000000-0005-0000-0000-0000C9100000}"/>
    <cellStyle name="_도곡4교 하부공 수량_2(변경)-토공_20040920_가의도하천정비" xfId="4300" xr:uid="{00000000-0005-0000-0000-0000CA100000}"/>
    <cellStyle name="_도곡4교 하부공 수량_20031216_고남5리 마을안길 포장" xfId="4301" xr:uid="{00000000-0005-0000-0000-0000CB100000}"/>
    <cellStyle name="_도곡4교 하부공 수량_20040423_동해2리 오지도로" xfId="4302" xr:uid="{00000000-0005-0000-0000-0000CC100000}"/>
    <cellStyle name="_도곡4교 하부공 수량_20040523_반계3리 오지도로" xfId="4303" xr:uid="{00000000-0005-0000-0000-0000CD100000}"/>
    <cellStyle name="_도곡4교 하부공 수량_20040530_양잠2리(사당골)" xfId="4304" xr:uid="{00000000-0005-0000-0000-0000CE100000}"/>
    <cellStyle name="_도곡4교 하부공 수량_20040601_누동2리(장곰)" xfId="4305" xr:uid="{00000000-0005-0000-0000-0000CF100000}"/>
    <cellStyle name="_도곡4교 하부공 수량_20040610_황촌1리 오지도로" xfId="4306" xr:uid="{00000000-0005-0000-0000-0000D0100000}"/>
    <cellStyle name="_도곡4교 하부공 수량_20040614_고남4리(옷점)" xfId="4307" xr:uid="{00000000-0005-0000-0000-0000D1100000}"/>
    <cellStyle name="_도곡4교 하부공 수량_20040618_고남5리 오지도로" xfId="4308" xr:uid="{00000000-0005-0000-0000-0000D2100000}"/>
    <cellStyle name="_도곡4교 하부공 수량_20040710_장곡2리 오지도로" xfId="4309" xr:uid="{00000000-0005-0000-0000-0000D3100000}"/>
    <cellStyle name="_도곡4교 하부공 수량_20040712_장곡1리 오지도로" xfId="4310" xr:uid="{00000000-0005-0000-0000-0000D4100000}"/>
    <cellStyle name="_도곡4교 하부공 수량_20040920_가의도하천정비" xfId="4311" xr:uid="{00000000-0005-0000-0000-0000D5100000}"/>
    <cellStyle name="_도곡4교 하부공 수량_2-1공구토공수량" xfId="4312" xr:uid="{00000000-0005-0000-0000-0000D6100000}"/>
    <cellStyle name="_도곡4교 하부공 수량_2-1공구토공수량_2-1공구토공수량" xfId="4313" xr:uid="{00000000-0005-0000-0000-0000D7100000}"/>
    <cellStyle name="_도곡4교 하부공 수량_2-1공구토공수량_우보토공" xfId="4314" xr:uid="{00000000-0005-0000-0000-0000D8100000}"/>
    <cellStyle name="_도곡4교 하부공 수량_2-2공구토공수량" xfId="4315" xr:uid="{00000000-0005-0000-0000-0000D9100000}"/>
    <cellStyle name="_도곡4교 하부공 수량_2-2공구토공수량_2-1공구토공수량" xfId="4316" xr:uid="{00000000-0005-0000-0000-0000DA100000}"/>
    <cellStyle name="_도곡4교 하부공 수량_2-2공구토공수량_우보토공" xfId="4317" xr:uid="{00000000-0005-0000-0000-0000DB100000}"/>
    <cellStyle name="_도곡4교 하부공 수량_RAMP-E교-최종000" xfId="4318" xr:uid="{00000000-0005-0000-0000-0000DC100000}"/>
    <cellStyle name="_도곡4교 하부공 수량_RAMP-E교-최종000_20020914_장곡1-4리 오지도로포장공사_2 변경설계서" xfId="4319" xr:uid="{00000000-0005-0000-0000-0000DD100000}"/>
    <cellStyle name="_도곡4교 하부공 수량_RAMP-E교-최종000_경지정리 지구내 배수로 준설공사" xfId="4320" xr:uid="{00000000-0005-0000-0000-0000DE100000}"/>
    <cellStyle name="_도곡4교 하부공 수량_RAMP-E교-최종000_시방서" xfId="4321" xr:uid="{00000000-0005-0000-0000-0000DF100000}"/>
    <cellStyle name="_도곡4교 하부공 수량_RAMP-E교-최종000_파도 - 모항선 횡배수관 확장" xfId="4322" xr:uid="{00000000-0005-0000-0000-0000E0100000}"/>
    <cellStyle name="_도곡4교 하부공 수량_RAMP-E교-최종000_파도 - 모항선 횡배수관 확장_20020914_장곡1-4리 오지도로포장공사_2 변경설계서" xfId="4323" xr:uid="{00000000-0005-0000-0000-0000E1100000}"/>
    <cellStyle name="_도곡4교 하부공 수량_RAMP-E교-최종000_파도 - 모항선 횡배수관 확장_경지정리 지구내 배수로 준설공사" xfId="4324" xr:uid="{00000000-0005-0000-0000-0000E2100000}"/>
    <cellStyle name="_도곡4교 하부공 수량_RAMP-E교-최종000_파도 - 모항선 횡배수관 확장_시방서" xfId="4325" xr:uid="{00000000-0005-0000-0000-0000E3100000}"/>
    <cellStyle name="_도곡4교 하부공 수량_경지정리 지구내 배수로 준설공사" xfId="4326" xr:uid="{00000000-0005-0000-0000-0000E4100000}"/>
    <cellStyle name="_도곡4교 하부공 수량_구조물깨기(남일보은2-1공구) " xfId="4327" xr:uid="{00000000-0005-0000-0000-0000E5100000}"/>
    <cellStyle name="_도곡4교 하부공 수량_구조물깨기(남일보은2-1공구) _2-1공구토공수량" xfId="4328" xr:uid="{00000000-0005-0000-0000-0000E6100000}"/>
    <cellStyle name="_도곡4교 하부공 수량_구조물깨기(남일보은2-1공구) _우보토공" xfId="4329" xr:uid="{00000000-0005-0000-0000-0000E7100000}"/>
    <cellStyle name="_도곡4교 하부공 수량_깨기수량_2-1공구" xfId="4330" xr:uid="{00000000-0005-0000-0000-0000E8100000}"/>
    <cellStyle name="_도곡4교 하부공 수량_깨기수량_2-1공구_2-1공구토공수량" xfId="4331" xr:uid="{00000000-0005-0000-0000-0000E9100000}"/>
    <cellStyle name="_도곡4교 하부공 수량_깨기수량_2-1공구_우보토공" xfId="4332" xr:uid="{00000000-0005-0000-0000-0000EA100000}"/>
    <cellStyle name="_도곡4교 하부공 수량_깨기수량_2-2공구" xfId="4333" xr:uid="{00000000-0005-0000-0000-0000EB100000}"/>
    <cellStyle name="_도곡4교 하부공 수량_시방서" xfId="4334" xr:uid="{00000000-0005-0000-0000-0000EC100000}"/>
    <cellStyle name="_도곡4교 하부공 수량_토공수량산출서-1공구-순성토(090425)" xfId="4335" xr:uid="{00000000-0005-0000-0000-0000ED100000}"/>
    <cellStyle name="_도곡4교 하부공 수량_토공수량산출서-1공구-순성토(090713)" xfId="4336" xr:uid="{00000000-0005-0000-0000-0000EE100000}"/>
    <cellStyle name="_도곡4교 하부공 수량_토공수량산출서-2공구-사토(080930)---자체발파암해결" xfId="4337" xr:uid="{00000000-0005-0000-0000-0000EF100000}"/>
    <cellStyle name="_도곡4교 하부공 수량_토공수량산출서-2공구-사토(090225)" xfId="4338" xr:uid="{00000000-0005-0000-0000-0000F0100000}"/>
    <cellStyle name="_도곡4교 하부공 수량_토공수량산출서-3공구-사토" xfId="4339" xr:uid="{00000000-0005-0000-0000-0000F1100000}"/>
    <cellStyle name="_도곡교 교대 수량" xfId="4340" xr:uid="{00000000-0005-0000-0000-0000F2100000}"/>
    <cellStyle name="_도곡교 교대 수량_2(변경)-토공" xfId="4341" xr:uid="{00000000-0005-0000-0000-0000F3100000}"/>
    <cellStyle name="_도곡교 교대 수량_2(변경)-토공_20040423_동해2리 오지도로" xfId="4342" xr:uid="{00000000-0005-0000-0000-0000F4100000}"/>
    <cellStyle name="_도곡교 교대 수량_2(변경)-토공_20040523_반계3리 오지도로" xfId="4343" xr:uid="{00000000-0005-0000-0000-0000F5100000}"/>
    <cellStyle name="_도곡교 교대 수량_2(변경)-토공_20040530_양잠2리(사당골)" xfId="4344" xr:uid="{00000000-0005-0000-0000-0000F6100000}"/>
    <cellStyle name="_도곡교 교대 수량_2(변경)-토공_20040601_누동2리(장곰)" xfId="4345" xr:uid="{00000000-0005-0000-0000-0000F7100000}"/>
    <cellStyle name="_도곡교 교대 수량_2(변경)-토공_20040610_황촌1리 오지도로" xfId="4346" xr:uid="{00000000-0005-0000-0000-0000F8100000}"/>
    <cellStyle name="_도곡교 교대 수량_2(변경)-토공_20040614_고남4리(옷점)" xfId="4347" xr:uid="{00000000-0005-0000-0000-0000F9100000}"/>
    <cellStyle name="_도곡교 교대 수량_2(변경)-토공_20040618_고남5리 오지도로" xfId="4348" xr:uid="{00000000-0005-0000-0000-0000FA100000}"/>
    <cellStyle name="_도곡교 교대 수량_2(변경)-토공_20040710_장곡2리 오지도로" xfId="4349" xr:uid="{00000000-0005-0000-0000-0000FB100000}"/>
    <cellStyle name="_도곡교 교대 수량_2(변경)-토공_20040712_장곡1리 오지도로" xfId="4350" xr:uid="{00000000-0005-0000-0000-0000FC100000}"/>
    <cellStyle name="_도곡교 교대 수량_2(변경)-토공_20040920_가의도하천정비" xfId="4351" xr:uid="{00000000-0005-0000-0000-0000FD100000}"/>
    <cellStyle name="_도곡교 교대 수량_20031216_고남5리 마을안길 포장" xfId="4352" xr:uid="{00000000-0005-0000-0000-0000FE100000}"/>
    <cellStyle name="_도곡교 교대 수량_20040423_동해2리 오지도로" xfId="4353" xr:uid="{00000000-0005-0000-0000-0000FF100000}"/>
    <cellStyle name="_도곡교 교대 수량_20040523_반계3리 오지도로" xfId="4354" xr:uid="{00000000-0005-0000-0000-000000110000}"/>
    <cellStyle name="_도곡교 교대 수량_20040530_양잠2리(사당골)" xfId="4355" xr:uid="{00000000-0005-0000-0000-000001110000}"/>
    <cellStyle name="_도곡교 교대 수량_20040601_누동2리(장곰)" xfId="4356" xr:uid="{00000000-0005-0000-0000-000002110000}"/>
    <cellStyle name="_도곡교 교대 수량_20040610_황촌1리 오지도로" xfId="4357" xr:uid="{00000000-0005-0000-0000-000003110000}"/>
    <cellStyle name="_도곡교 교대 수량_20040614_고남4리(옷점)" xfId="4358" xr:uid="{00000000-0005-0000-0000-000004110000}"/>
    <cellStyle name="_도곡교 교대 수량_20040618_고남5리 오지도로" xfId="4359" xr:uid="{00000000-0005-0000-0000-000005110000}"/>
    <cellStyle name="_도곡교 교대 수량_20040710_장곡2리 오지도로" xfId="4360" xr:uid="{00000000-0005-0000-0000-000006110000}"/>
    <cellStyle name="_도곡교 교대 수량_20040712_장곡1리 오지도로" xfId="4361" xr:uid="{00000000-0005-0000-0000-000007110000}"/>
    <cellStyle name="_도곡교 교대 수량_20040920_가의도하천정비" xfId="4362" xr:uid="{00000000-0005-0000-0000-000008110000}"/>
    <cellStyle name="_도곡교 교대 수량_2-1공구토공수량" xfId="4363" xr:uid="{00000000-0005-0000-0000-000009110000}"/>
    <cellStyle name="_도곡교 교대 수량_2-1공구토공수량_2-1공구토공수량" xfId="4364" xr:uid="{00000000-0005-0000-0000-00000A110000}"/>
    <cellStyle name="_도곡교 교대 수량_2-1공구토공수량_우보토공" xfId="4365" xr:uid="{00000000-0005-0000-0000-00000B110000}"/>
    <cellStyle name="_도곡교 교대 수량_2-2공구토공수량" xfId="4366" xr:uid="{00000000-0005-0000-0000-00000C110000}"/>
    <cellStyle name="_도곡교 교대 수량_2-2공구토공수량_2-1공구토공수량" xfId="4367" xr:uid="{00000000-0005-0000-0000-00000D110000}"/>
    <cellStyle name="_도곡교 교대 수량_2-2공구토공수량_우보토공" xfId="4368" xr:uid="{00000000-0005-0000-0000-00000E110000}"/>
    <cellStyle name="_도곡교 교대 수량_RAMP-E교-최종000" xfId="4369" xr:uid="{00000000-0005-0000-0000-00000F110000}"/>
    <cellStyle name="_도곡교 교대 수량_RAMP-E교-최종000_20020914_장곡1-4리 오지도로포장공사_2 변경설계서" xfId="4370" xr:uid="{00000000-0005-0000-0000-000010110000}"/>
    <cellStyle name="_도곡교 교대 수량_RAMP-E교-최종000_경지정리 지구내 배수로 준설공사" xfId="4371" xr:uid="{00000000-0005-0000-0000-000011110000}"/>
    <cellStyle name="_도곡교 교대 수량_RAMP-E교-최종000_시방서" xfId="4372" xr:uid="{00000000-0005-0000-0000-000012110000}"/>
    <cellStyle name="_도곡교 교대 수량_RAMP-E교-최종000_파도 - 모항선 횡배수관 확장" xfId="4373" xr:uid="{00000000-0005-0000-0000-000013110000}"/>
    <cellStyle name="_도곡교 교대 수량_RAMP-E교-최종000_파도 - 모항선 횡배수관 확장_20020914_장곡1-4리 오지도로포장공사_2 변경설계서" xfId="4374" xr:uid="{00000000-0005-0000-0000-000014110000}"/>
    <cellStyle name="_도곡교 교대 수량_RAMP-E교-최종000_파도 - 모항선 횡배수관 확장_경지정리 지구내 배수로 준설공사" xfId="4375" xr:uid="{00000000-0005-0000-0000-000015110000}"/>
    <cellStyle name="_도곡교 교대 수량_RAMP-E교-최종000_파도 - 모항선 횡배수관 확장_시방서" xfId="4376" xr:uid="{00000000-0005-0000-0000-000016110000}"/>
    <cellStyle name="_도곡교 교대 수량_경지정리 지구내 배수로 준설공사" xfId="4377" xr:uid="{00000000-0005-0000-0000-000017110000}"/>
    <cellStyle name="_도곡교 교대 수량_구조물깨기(남일보은2-1공구) " xfId="4378" xr:uid="{00000000-0005-0000-0000-000018110000}"/>
    <cellStyle name="_도곡교 교대 수량_구조물깨기(남일보은2-1공구) _2-1공구토공수량" xfId="4379" xr:uid="{00000000-0005-0000-0000-000019110000}"/>
    <cellStyle name="_도곡교 교대 수량_구조물깨기(남일보은2-1공구) _우보토공" xfId="4380" xr:uid="{00000000-0005-0000-0000-00001A110000}"/>
    <cellStyle name="_도곡교 교대 수량_깨기수량_2-1공구" xfId="4381" xr:uid="{00000000-0005-0000-0000-00001B110000}"/>
    <cellStyle name="_도곡교 교대 수량_깨기수량_2-1공구_2-1공구토공수량" xfId="4382" xr:uid="{00000000-0005-0000-0000-00001C110000}"/>
    <cellStyle name="_도곡교 교대 수량_깨기수량_2-1공구_우보토공" xfId="4383" xr:uid="{00000000-0005-0000-0000-00001D110000}"/>
    <cellStyle name="_도곡교 교대 수량_깨기수량_2-2공구" xfId="4384" xr:uid="{00000000-0005-0000-0000-00001E110000}"/>
    <cellStyle name="_도곡교 교대 수량_시방서" xfId="4385" xr:uid="{00000000-0005-0000-0000-00001F110000}"/>
    <cellStyle name="_도곡교 교대 수량_토공수량산출서-1공구-순성토(090425)" xfId="4386" xr:uid="{00000000-0005-0000-0000-000020110000}"/>
    <cellStyle name="_도곡교 교대 수량_토공수량산출서-1공구-순성토(090713)" xfId="4387" xr:uid="{00000000-0005-0000-0000-000021110000}"/>
    <cellStyle name="_도곡교 교대 수량_토공수량산출서-2공구-사토(080930)---자체발파암해결" xfId="4388" xr:uid="{00000000-0005-0000-0000-000022110000}"/>
    <cellStyle name="_도곡교 교대 수량_토공수량산출서-2공구-사토(090225)" xfId="4389" xr:uid="{00000000-0005-0000-0000-000023110000}"/>
    <cellStyle name="_도곡교 교대 수량_토공수량산출서-3공구-사토" xfId="4390" xr:uid="{00000000-0005-0000-0000-000024110000}"/>
    <cellStyle name="_도로,상,하수 DB구축설계서(2,4급)_2005" xfId="4391" xr:uid="{00000000-0005-0000-0000-000025110000}"/>
    <cellStyle name="_도로+상수+하수총괄분(진주시)-총괄-최종" xfId="4392" xr:uid="{00000000-0005-0000-0000-000026110000}"/>
    <cellStyle name="_도로공사대전지사" xfId="4393" xr:uid="{00000000-0005-0000-0000-000027110000}"/>
    <cellStyle name="_도로및지하시설물도공동구축사업 설계내역서.1.0" xfId="4394" xr:uid="{00000000-0005-0000-0000-000028110000}"/>
    <cellStyle name="_도로및지하시설물도공동구축사업 설계내역서.1.0_02._서울시_위례신도시_차집관거_설계예산서(전체)_0217" xfId="4395" xr:uid="{00000000-0005-0000-0000-000029110000}"/>
    <cellStyle name="_도로부대공표지" xfId="4396" xr:uid="{00000000-0005-0000-0000-00002A110000}"/>
    <cellStyle name="_도로시설물020517총괄" xfId="4397" xr:uid="{00000000-0005-0000-0000-00002B110000}"/>
    <cellStyle name="_도로와 지하시설물도 구축사업(2차) 설계내역서_v4" xfId="4398" xr:uid="{00000000-0005-0000-0000-00002C110000}"/>
    <cellStyle name="_도로와 지하시설물도 시범사업 설계내역서_1.2" xfId="4399" xr:uid="{00000000-0005-0000-0000-00002D110000}"/>
    <cellStyle name="_도리농로" xfId="4400" xr:uid="{00000000-0005-0000-0000-00002E110000}"/>
    <cellStyle name="_도시관리계획내역(1026)" xfId="4401" xr:uid="{00000000-0005-0000-0000-00002F110000}"/>
    <cellStyle name="_도원동내역및수량산출서(0813)" xfId="4402" xr:uid="{00000000-0005-0000-0000-000030110000}"/>
    <cellStyle name="_돌고개농로" xfId="4403" xr:uid="{00000000-0005-0000-0000-000031110000}"/>
    <cellStyle name="_돌망태수량(바이리)" xfId="4404" xr:uid="{00000000-0005-0000-0000-000032110000}"/>
    <cellStyle name="_동대문실내체육관(천마낙찰)" xfId="4405" xr:uid="{00000000-0005-0000-0000-000033110000}"/>
    <cellStyle name="_동원꽃농원" xfId="4406" xr:uid="{00000000-0005-0000-0000-000034110000}"/>
    <cellStyle name="_동해2리오지도로" xfId="4407" xr:uid="{00000000-0005-0000-0000-000035110000}"/>
    <cellStyle name="_동홍천외12개하천(도급내역)" xfId="4408" xr:uid="{00000000-0005-0000-0000-000036110000}"/>
    <cellStyle name="_두계변전소하도급" xfId="4409" xr:uid="{00000000-0005-0000-0000-000037110000}"/>
    <cellStyle name="_등촌고등총괄(동현하도급)" xfId="4410" xr:uid="{00000000-0005-0000-0000-000038110000}"/>
    <cellStyle name="_라멘교 토공" xfId="4411" xr:uid="{00000000-0005-0000-0000-000039110000}"/>
    <cellStyle name="_마현~생창국도건설공사" xfId="4412" xr:uid="{00000000-0005-0000-0000-00003A110000}"/>
    <cellStyle name="_맹암거깨기" xfId="4413" xr:uid="{00000000-0005-0000-0000-00003B110000}"/>
    <cellStyle name="_명암지-산성간" xfId="4414" xr:uid="{00000000-0005-0000-0000-00003C110000}"/>
    <cellStyle name="_모바일 지리정보 현장관리시스템 설계서" xfId="4415" xr:uid="{00000000-0005-0000-0000-00003D110000}"/>
    <cellStyle name="_모점3공구" xfId="4416" xr:uid="{00000000-0005-0000-0000-00003E110000}"/>
    <cellStyle name="_몽산포 원가계산서" xfId="4417" xr:uid="{00000000-0005-0000-0000-00003F110000}"/>
    <cellStyle name="_무안군_UIS설계서(1013)" xfId="4418" xr:uid="{00000000-0005-0000-0000-000040110000}"/>
    <cellStyle name="_무주(선진지견학)" xfId="4419" xr:uid="{00000000-0005-0000-0000-000041110000}"/>
    <cellStyle name="_문의 미천 가로등" xfId="4420" xr:uid="{00000000-0005-0000-0000-000042110000}"/>
    <cellStyle name="_문화재GIS_설계내역_040718_v3" xfId="4421" xr:uid="{00000000-0005-0000-0000-000043110000}"/>
    <cellStyle name="_물건조사" xfId="4422" xr:uid="{00000000-0005-0000-0000-000044110000}"/>
    <cellStyle name="_반계3리오지도로" xfId="4423" xr:uid="{00000000-0005-0000-0000-000045110000}"/>
    <cellStyle name="_반월정수장전기시설공사(060118)" xfId="4424" xr:uid="{00000000-0005-0000-0000-000046110000}"/>
    <cellStyle name="_발주내역서(추자도090527) ver2" xfId="4425" xr:uid="{00000000-0005-0000-0000-000047110000}"/>
    <cellStyle name="_발주내역서(추자도090708) ver2" xfId="4426" xr:uid="{00000000-0005-0000-0000-000048110000}"/>
    <cellStyle name="_방동" xfId="4427" xr:uid="{00000000-0005-0000-0000-000049110000}"/>
    <cellStyle name="_방동_03구조~1" xfId="4428" xr:uid="{00000000-0005-0000-0000-00004A110000}"/>
    <cellStyle name="_방동_03구조~1_라멘교 토공" xfId="4429" xr:uid="{00000000-0005-0000-0000-00004B110000}"/>
    <cellStyle name="_방동_03구조~1_포장" xfId="4430" xr:uid="{00000000-0005-0000-0000-00004C110000}"/>
    <cellStyle name="_방동_03구조~1_포장_라멘교 토공" xfId="4431" xr:uid="{00000000-0005-0000-0000-00004D110000}"/>
    <cellStyle name="_방동_03구조물공" xfId="4432" xr:uid="{00000000-0005-0000-0000-00004E110000}"/>
    <cellStyle name="_방동_03구조물공_라멘교 토공" xfId="4433" xr:uid="{00000000-0005-0000-0000-00004F110000}"/>
    <cellStyle name="_방동_03구조물공_포장" xfId="4434" xr:uid="{00000000-0005-0000-0000-000050110000}"/>
    <cellStyle name="_방동_03구조물공_포장_라멘교 토공" xfId="4435" xr:uid="{00000000-0005-0000-0000-000051110000}"/>
    <cellStyle name="_방동_동막리소교량" xfId="4436" xr:uid="{00000000-0005-0000-0000-000052110000}"/>
    <cellStyle name="_방동_동막리소교량_라멘교 토공" xfId="4437" xr:uid="{00000000-0005-0000-0000-000053110000}"/>
    <cellStyle name="_방동_동막리소교량_포장" xfId="4438" xr:uid="{00000000-0005-0000-0000-000054110000}"/>
    <cellStyle name="_방동_동막리소교량_포장_라멘교 토공" xfId="4439" xr:uid="{00000000-0005-0000-0000-000055110000}"/>
    <cellStyle name="_방동_라멘교 토공" xfId="4440" xr:uid="{00000000-0005-0000-0000-000056110000}"/>
    <cellStyle name="_방동_마현12~1" xfId="4441" xr:uid="{00000000-0005-0000-0000-000057110000}"/>
    <cellStyle name="_방동_마현12~1_라멘교 토공" xfId="4442" xr:uid="{00000000-0005-0000-0000-000058110000}"/>
    <cellStyle name="_방동_마현12~1_포장" xfId="4443" xr:uid="{00000000-0005-0000-0000-000059110000}"/>
    <cellStyle name="_방동_마현12~1_포장_라멘교 토공" xfId="4444" xr:uid="{00000000-0005-0000-0000-00005A110000}"/>
    <cellStyle name="_방동_문혜3리" xfId="4445" xr:uid="{00000000-0005-0000-0000-00005B110000}"/>
    <cellStyle name="_방동_문혜3리_라멘교 토공" xfId="4446" xr:uid="{00000000-0005-0000-0000-00005C110000}"/>
    <cellStyle name="_방동_문혜3리_포장" xfId="4447" xr:uid="{00000000-0005-0000-0000-00005D110000}"/>
    <cellStyle name="_방동_문혜3리_포장_라멘교 토공" xfId="4448" xr:uid="{00000000-0005-0000-0000-00005E110000}"/>
    <cellStyle name="_방동_방동" xfId="4449" xr:uid="{00000000-0005-0000-0000-00005F110000}"/>
    <cellStyle name="_방동_방동_라멘교 토공" xfId="4450" xr:uid="{00000000-0005-0000-0000-000060110000}"/>
    <cellStyle name="_방동_방동_포장" xfId="4451" xr:uid="{00000000-0005-0000-0000-000061110000}"/>
    <cellStyle name="_방동_방동_포장_라멘교 토공" xfId="4452" xr:uid="{00000000-0005-0000-0000-000062110000}"/>
    <cellStyle name="_방동_산양2리지구" xfId="4453" xr:uid="{00000000-0005-0000-0000-000063110000}"/>
    <cellStyle name="_방동_산양2리지구_라멘교 토공" xfId="4454" xr:uid="{00000000-0005-0000-0000-000064110000}"/>
    <cellStyle name="_방동_산양2리지구_포장" xfId="4455" xr:uid="{00000000-0005-0000-0000-000065110000}"/>
    <cellStyle name="_방동_산양2리지구_포장_라멘교 토공" xfId="4456" xr:uid="{00000000-0005-0000-0000-000066110000}"/>
    <cellStyle name="_방동_산양리지구" xfId="4457" xr:uid="{00000000-0005-0000-0000-000067110000}"/>
    <cellStyle name="_방동_산양리지구_라멘교 토공" xfId="4458" xr:uid="{00000000-0005-0000-0000-000068110000}"/>
    <cellStyle name="_방동_산양리지구_포장" xfId="4459" xr:uid="{00000000-0005-0000-0000-000069110000}"/>
    <cellStyle name="_방동_산양리지구_포장_라멘교 토공" xfId="4460" xr:uid="{00000000-0005-0000-0000-00006A110000}"/>
    <cellStyle name="_방동_서상2리" xfId="4461" xr:uid="{00000000-0005-0000-0000-00006B110000}"/>
    <cellStyle name="_방동_서상2리_라멘교 토공" xfId="4462" xr:uid="{00000000-0005-0000-0000-00006C110000}"/>
    <cellStyle name="_방동_서상2리_포장" xfId="4463" xr:uid="{00000000-0005-0000-0000-00006D110000}"/>
    <cellStyle name="_방동_서상2리_포장_라멘교 토공" xfId="4464" xr:uid="{00000000-0005-0000-0000-00006E110000}"/>
    <cellStyle name="_방동_오항" xfId="4465" xr:uid="{00000000-0005-0000-0000-00006F110000}"/>
    <cellStyle name="_방동_오항_라멘교 토공" xfId="4466" xr:uid="{00000000-0005-0000-0000-000070110000}"/>
    <cellStyle name="_방동_오항_포장" xfId="4467" xr:uid="{00000000-0005-0000-0000-000071110000}"/>
    <cellStyle name="_방동_오항_포장_라멘교 토공" xfId="4468" xr:uid="{00000000-0005-0000-0000-000072110000}"/>
    <cellStyle name="_방동_원평" xfId="4469" xr:uid="{00000000-0005-0000-0000-000073110000}"/>
    <cellStyle name="_방동_원평_라멘교 토공" xfId="4470" xr:uid="{00000000-0005-0000-0000-000074110000}"/>
    <cellStyle name="_방동_원평_포장" xfId="4471" xr:uid="{00000000-0005-0000-0000-000075110000}"/>
    <cellStyle name="_방동_원평_포장_라멘교 토공" xfId="4472" xr:uid="{00000000-0005-0000-0000-000076110000}"/>
    <cellStyle name="_방동_추곡" xfId="4473" xr:uid="{00000000-0005-0000-0000-000077110000}"/>
    <cellStyle name="_방동_추곡_라멘교 토공" xfId="4474" xr:uid="{00000000-0005-0000-0000-000078110000}"/>
    <cellStyle name="_방동_추곡_포장" xfId="4475" xr:uid="{00000000-0005-0000-0000-000079110000}"/>
    <cellStyle name="_방동_추곡_포장_라멘교 토공" xfId="4476" xr:uid="{00000000-0005-0000-0000-00007A110000}"/>
    <cellStyle name="_방동_포장" xfId="4477" xr:uid="{00000000-0005-0000-0000-00007B110000}"/>
    <cellStyle name="_방동_포장_라멘교 토공" xfId="4478" xr:uid="{00000000-0005-0000-0000-00007C110000}"/>
    <cellStyle name="_방음벽수량" xfId="4479" xr:uid="{00000000-0005-0000-0000-00007D110000}"/>
    <cellStyle name="_방음벽수량_(구조물)깨기" xfId="4480" xr:uid="{00000000-0005-0000-0000-00007E110000}"/>
    <cellStyle name="_방음벽수량_(구조물)깨기_01 콘크리트(구조물)깨기" xfId="4481" xr:uid="{00000000-0005-0000-0000-00007F110000}"/>
    <cellStyle name="_방음벽수량_0.토공수량(영동)" xfId="4482" xr:uid="{00000000-0005-0000-0000-000080110000}"/>
    <cellStyle name="_방음벽수량_0.토공수량(영동)_00.토공" xfId="4483" xr:uid="{00000000-0005-0000-0000-000081110000}"/>
    <cellStyle name="_방음벽수량_0.토공수량(영동)_Book1" xfId="4484" xr:uid="{00000000-0005-0000-0000-000082110000}"/>
    <cellStyle name="_방음벽수량_00.토공" xfId="4485" xr:uid="{00000000-0005-0000-0000-000083110000}"/>
    <cellStyle name="_방음벽수량_00.토공_00.토공" xfId="4486" xr:uid="{00000000-0005-0000-0000-000084110000}"/>
    <cellStyle name="_방음벽수량_00.토공_Book1" xfId="4487" xr:uid="{00000000-0005-0000-0000-000085110000}"/>
    <cellStyle name="_방음벽수량_02.포장깨기(남해선)" xfId="4488" xr:uid="{00000000-0005-0000-0000-000086110000}"/>
    <cellStyle name="_방음벽수량_02.포장깨기(남해선)_02.포장깨기(남해선)" xfId="4489" xr:uid="{00000000-0005-0000-0000-000087110000}"/>
    <cellStyle name="_방음벽수량_깨기-취합" xfId="4490" xr:uid="{00000000-0005-0000-0000-000088110000}"/>
    <cellStyle name="_방음벽수량_깨기-취합_(구조물)깨기" xfId="4491" xr:uid="{00000000-0005-0000-0000-000089110000}"/>
    <cellStyle name="_방음벽수량_깨기-취합_(구조물)깨기_01 콘크리트(구조물)깨기" xfId="4492" xr:uid="{00000000-0005-0000-0000-00008A110000}"/>
    <cellStyle name="_방음벽수량_깨기-취합_02.포장깨기(남해선)" xfId="4493" xr:uid="{00000000-0005-0000-0000-00008B110000}"/>
    <cellStyle name="_방음벽수량_깨기-취합_02.포장깨기(남해선)_02.포장깨기(남해선)" xfId="4494" xr:uid="{00000000-0005-0000-0000-00008C110000}"/>
    <cellStyle name="_방음벽수량_깨기-취합_영동깨기최종(세준)" xfId="4495" xr:uid="{00000000-0005-0000-0000-00008D110000}"/>
    <cellStyle name="_방음벽수량_깨기-취합_영동깨기최종(세준)_(구조물)깨기" xfId="4496" xr:uid="{00000000-0005-0000-0000-00008E110000}"/>
    <cellStyle name="_방음벽수량_깨기-취합_영동깨기최종(세준)_(구조물)깨기_01 콘크리트(구조물)깨기" xfId="4497" xr:uid="{00000000-0005-0000-0000-00008F110000}"/>
    <cellStyle name="_방음벽수량_깨기-취합_영동깨기최종(세준)_02.포장깨기(남해선)" xfId="4498" xr:uid="{00000000-0005-0000-0000-000090110000}"/>
    <cellStyle name="_방음벽수량_깨기-취합_영동깨기최종(세준)_02.포장깨기(남해선)_02.포장깨기(남해선)" xfId="4499" xr:uid="{00000000-0005-0000-0000-000091110000}"/>
    <cellStyle name="_방음벽수량_깨기-취합_영동깨기최종(세준)_포장깨기" xfId="4500" xr:uid="{00000000-0005-0000-0000-000092110000}"/>
    <cellStyle name="_방음벽수량_깨기-취합_포장깨기" xfId="4501" xr:uid="{00000000-0005-0000-0000-000093110000}"/>
    <cellStyle name="_방음벽수량_포장깨기" xfId="4502" xr:uid="{00000000-0005-0000-0000-000094110000}"/>
    <cellStyle name="_방재내역서 기본계획" xfId="4503" xr:uid="{00000000-0005-0000-0000-000095110000}"/>
    <cellStyle name="_배,포,부,자" xfId="4504" xr:uid="{00000000-0005-0000-0000-000096110000}"/>
    <cellStyle name="_배,포,부,자재집" xfId="4505" xr:uid="{00000000-0005-0000-0000-000097110000}"/>
    <cellStyle name="_배수공" xfId="4506" xr:uid="{00000000-0005-0000-0000-000098110000}"/>
    <cellStyle name="_배수공_배수공" xfId="4507" xr:uid="{00000000-0005-0000-0000-000099110000}"/>
    <cellStyle name="_배수공_배수공_1" xfId="4508" xr:uid="{00000000-0005-0000-0000-00009A110000}"/>
    <cellStyle name="_배수공_배수공_1_총괄자재집계(대2-28)" xfId="4509" xr:uid="{00000000-0005-0000-0000-00009B110000}"/>
    <cellStyle name="_배수공_배수공_배수공" xfId="4510" xr:uid="{00000000-0005-0000-0000-00009C110000}"/>
    <cellStyle name="_배수공_배수공_배수공_총괄자재집계(대2-28)" xfId="4511" xr:uid="{00000000-0005-0000-0000-00009D110000}"/>
    <cellStyle name="_배수공_배수공_총괄자재집계(대2-28)" xfId="4512" xr:uid="{00000000-0005-0000-0000-00009E110000}"/>
    <cellStyle name="_배수공_배수공_포장공사" xfId="4513" xr:uid="{00000000-0005-0000-0000-00009F110000}"/>
    <cellStyle name="_배수공_배수공_포장공사_총괄자재집계(대2-28)" xfId="4514" xr:uid="{00000000-0005-0000-0000-0000A0110000}"/>
    <cellStyle name="_배수공_배수공_포장공사_포장공사" xfId="4515" xr:uid="{00000000-0005-0000-0000-0000A1110000}"/>
    <cellStyle name="_배수공_배수공_포장공사_포장공사_총괄자재집계(대2-28)" xfId="4516" xr:uid="{00000000-0005-0000-0000-0000A2110000}"/>
    <cellStyle name="_배수공_총괄자재집계(대2-28)" xfId="4517" xr:uid="{00000000-0005-0000-0000-0000A3110000}"/>
    <cellStyle name="_배수공_포장공사" xfId="4518" xr:uid="{00000000-0005-0000-0000-0000A4110000}"/>
    <cellStyle name="_배수공_포장공사_총괄자재집계(대2-28)" xfId="4519" xr:uid="{00000000-0005-0000-0000-0000A5110000}"/>
    <cellStyle name="_배수공_포장공사_포장공사" xfId="4520" xr:uid="{00000000-0005-0000-0000-0000A6110000}"/>
    <cellStyle name="_배수공_포장공사_포장공사_총괄자재집계(대2-28)" xfId="4521" xr:uid="{00000000-0005-0000-0000-0000A7110000}"/>
    <cellStyle name="_배수공1" xfId="4522" xr:uid="{00000000-0005-0000-0000-0000A8110000}"/>
    <cellStyle name="_배수공1_배수공" xfId="4523" xr:uid="{00000000-0005-0000-0000-0000A9110000}"/>
    <cellStyle name="_배수공1_배수공_총괄자재집계(대2-28)" xfId="4524" xr:uid="{00000000-0005-0000-0000-0000AA110000}"/>
    <cellStyle name="_배수공1_총괄자재집계(대2-28)" xfId="4525" xr:uid="{00000000-0005-0000-0000-0000AB110000}"/>
    <cellStyle name="_배수공1_포장공사" xfId="4526" xr:uid="{00000000-0005-0000-0000-0000AC110000}"/>
    <cellStyle name="_배수공1_포장공사_총괄자재집계(대2-28)" xfId="4527" xr:uid="{00000000-0005-0000-0000-0000AD110000}"/>
    <cellStyle name="_배수공1_포장공사_포장공사" xfId="4528" xr:uid="{00000000-0005-0000-0000-0000AE110000}"/>
    <cellStyle name="_배수공1_포장공사_포장공사_총괄자재집계(대2-28)" xfId="4529" xr:uid="{00000000-0005-0000-0000-0000AF110000}"/>
    <cellStyle name="_배수공3" xfId="4530" xr:uid="{00000000-0005-0000-0000-0000B0110000}"/>
    <cellStyle name="_배수공단량(변경)" xfId="4531" xr:uid="{00000000-0005-0000-0000-0000B1110000}"/>
    <cellStyle name="_배수공단량(변경)_배수공" xfId="4532" xr:uid="{00000000-0005-0000-0000-0000B2110000}"/>
    <cellStyle name="_배수공단량(변경)_배수공_총괄자재집계(대2-28)" xfId="4533" xr:uid="{00000000-0005-0000-0000-0000B3110000}"/>
    <cellStyle name="_배수공단량(변경)_총괄자재집계(대2-28)" xfId="4534" xr:uid="{00000000-0005-0000-0000-0000B4110000}"/>
    <cellStyle name="_배수공단량(변경)_포장공사" xfId="4535" xr:uid="{00000000-0005-0000-0000-0000B5110000}"/>
    <cellStyle name="_배수공단량(변경)_포장공사_총괄자재집계(대2-28)" xfId="4536" xr:uid="{00000000-0005-0000-0000-0000B6110000}"/>
    <cellStyle name="_배수공단량(변경)_포장공사_포장공사" xfId="4537" xr:uid="{00000000-0005-0000-0000-0000B7110000}"/>
    <cellStyle name="_배수공단량(변경)_포장공사_포장공사_총괄자재집계(대2-28)" xfId="4538" xr:uid="{00000000-0005-0000-0000-0000B8110000}"/>
    <cellStyle name="_배수공사" xfId="4539" xr:uid="{00000000-0005-0000-0000-0000B9110000}"/>
    <cellStyle name="_배수공사(발주분)" xfId="4540" xr:uid="{00000000-0005-0000-0000-0000BA110000}"/>
    <cellStyle name="_배수공집계" xfId="4541" xr:uid="{00000000-0005-0000-0000-0000BB110000}"/>
    <cellStyle name="_배수공집계_토공(3지구)" xfId="4542" xr:uid="{00000000-0005-0000-0000-0000BC110000}"/>
    <cellStyle name="_배수공집계_토공(3지구)_토공(4지구)" xfId="4543" xr:uid="{00000000-0005-0000-0000-0000BD110000}"/>
    <cellStyle name="_배수공집계_토공(3지구)_토공(4지구)_토공(4지구)" xfId="4544" xr:uid="{00000000-0005-0000-0000-0000BE110000}"/>
    <cellStyle name="_배수공집계_토공(4지구)" xfId="4545" xr:uid="{00000000-0005-0000-0000-0000BF110000}"/>
    <cellStyle name="_배수공집계_토공(4지구)_토공(4지구)" xfId="4546" xr:uid="{00000000-0005-0000-0000-0000C0110000}"/>
    <cellStyle name="_배수공집계_토공(4지구)_토공(4지구)_토공(3지구)" xfId="4547" xr:uid="{00000000-0005-0000-0000-0000C1110000}"/>
    <cellStyle name="_배수공집계_토공(4지구)_토공(4지구)_토공(3지구)_토공(4지구)" xfId="4548" xr:uid="{00000000-0005-0000-0000-0000C2110000}"/>
    <cellStyle name="_배수공집계_토공(4지구)_토공(4지구)_토공(3지구)_토공(4지구)_토공(4지구)" xfId="4549" xr:uid="{00000000-0005-0000-0000-0000C3110000}"/>
    <cellStyle name="_배수공집계_토공(4지구)_토공(4지구)_토공(4지구)" xfId="4550" xr:uid="{00000000-0005-0000-0000-0000C4110000}"/>
    <cellStyle name="_배수설비 수량산출( TYPE-B)" xfId="4551" xr:uid="{00000000-0005-0000-0000-0000C5110000}"/>
    <cellStyle name="_백마지하차도(BOX구간)" xfId="4552" xr:uid="{00000000-0005-0000-0000-0000C6110000}"/>
    <cellStyle name="_백마지하차도(BOX구간)_BOQ" xfId="4553" xr:uid="{00000000-0005-0000-0000-0000C7110000}"/>
    <cellStyle name="_백마지하차도(BOX구간)_구조물공수량집계" xfId="4554" xr:uid="{00000000-0005-0000-0000-0000C8110000}"/>
    <cellStyle name="_백마지하차도(BOX구간)_백마지하차도(BOX구간)" xfId="4555" xr:uid="{00000000-0005-0000-0000-0000C9110000}"/>
    <cellStyle name="_백마지하차도(BOX구간)_일산지하차도(BOX구간)" xfId="4556" xr:uid="{00000000-0005-0000-0000-0000CA110000}"/>
    <cellStyle name="_백마지하차도(BOX구간)_접속슬래브" xfId="4557" xr:uid="{00000000-0005-0000-0000-0000CB110000}"/>
    <cellStyle name="_백마지하차도(BOX구간)_지하차도BOX(TYPE&quot;C&quot;)" xfId="4558" xr:uid="{00000000-0005-0000-0000-0000CC110000}"/>
    <cellStyle name="_백마지하차도(BOX구간)_지하차도BOX(집계)" xfId="4559" xr:uid="{00000000-0005-0000-0000-0000CD110000}"/>
    <cellStyle name="_범용 공동구축사업 설계내역서_샘플1.3" xfId="4560" xr:uid="{00000000-0005-0000-0000-0000CE110000}"/>
    <cellStyle name="_범용 공동구축사업 설계내역서_샘플1.3_02._서울시_위례신도시_차집관거_설계예산서(전체)_0217" xfId="4561" xr:uid="{00000000-0005-0000-0000-0000CF110000}"/>
    <cellStyle name="_범용 공동구축사업 설계내역서_샘플1.4" xfId="4562" xr:uid="{00000000-0005-0000-0000-0000D0110000}"/>
    <cellStyle name="_범용 공동구축사업 설계내역서_샘플1.4_02._서울시_위례신도시_차집관거_설계예산서(전체)_0217" xfId="4563" xr:uid="{00000000-0005-0000-0000-0000D1110000}"/>
    <cellStyle name="_범용추가개발 설계내역서(평균가중치방식)" xfId="4564" xr:uid="{00000000-0005-0000-0000-0000D2110000}"/>
    <cellStyle name="_범용추가개발 설계내역서(평균가중치방식) 2" xfId="4565" xr:uid="{00000000-0005-0000-0000-0000D3110000}"/>
    <cellStyle name="_범용추가개발 설계내역서(평균가중치방식)_0.무심천 및 율량처리분구 분류식화 관거정비계획 용역내역서-20억" xfId="4566" xr:uid="{00000000-0005-0000-0000-0000D4110000}"/>
    <cellStyle name="_범용추가개발 설계내역서(평균가중치방식)_02._서울시_위례신도시_차집관거_설계예산서(전체)_0217" xfId="4567" xr:uid="{00000000-0005-0000-0000-0000D5110000}"/>
    <cellStyle name="_범용추가개발내역" xfId="4568" xr:uid="{00000000-0005-0000-0000-0000D6110000}"/>
    <cellStyle name="_범용프로그램도입 예산설계서(2003기준)_1.6" xfId="4569" xr:uid="{00000000-0005-0000-0000-0000D7110000}"/>
    <cellStyle name="_범용프로그램도입 예산설계서(2003기준)_1.6_0.무심천 및 율량처리분구 분류식화 관거정비계획 용역내역서-20억" xfId="4570" xr:uid="{00000000-0005-0000-0000-0000D8110000}"/>
    <cellStyle name="_범용프로그램도입 예산설계서(2003기준)_1.6_02._서울시_위례신도시_차집관거_설계예산서(전체)_0217" xfId="4571" xr:uid="{00000000-0005-0000-0000-0000D9110000}"/>
    <cellStyle name="_범용프로그램도입 예산설계서_1.2" xfId="4572" xr:uid="{00000000-0005-0000-0000-0000DA110000}"/>
    <cellStyle name="_범용프로그램도입 예산설계서_1.2_0.무심천 및 율량처리분구 분류식화 관거정비계획 용역내역서-20억" xfId="4573" xr:uid="{00000000-0005-0000-0000-0000DB110000}"/>
    <cellStyle name="_범용프로그램도입 예산설계서_1.2_02._서울시_위례신도시_차집관거_설계예산서(전체)_0217" xfId="4574" xr:uid="{00000000-0005-0000-0000-0000DC110000}"/>
    <cellStyle name="_별첨(계획서및실적서양식)" xfId="4575" xr:uid="{00000000-0005-0000-0000-0000DD110000}"/>
    <cellStyle name="_별첨(계획서및실적서양식)_1" xfId="4576" xr:uid="{00000000-0005-0000-0000-0000DE110000}"/>
    <cellStyle name="_보령시 GIS 기본계획 산출내역서" xfId="4577" xr:uid="{00000000-0005-0000-0000-0000DF110000}"/>
    <cellStyle name="_보령시 ISP 예산설계서_v1" xfId="4578" xr:uid="{00000000-0005-0000-0000-0000E0110000}"/>
    <cellStyle name="_보령시gis기본계획설계-최종2안" xfId="4579" xr:uid="{00000000-0005-0000-0000-0000E1110000}"/>
    <cellStyle name="_보완측량_시설물" xfId="4580" xr:uid="{00000000-0005-0000-0000-0000E2110000}"/>
    <cellStyle name="_복성교교량공총괄" xfId="4581" xr:uid="{00000000-0005-0000-0000-0000E3110000}"/>
    <cellStyle name="_봉곡중내역서(대지건설)" xfId="4582" xr:uid="{00000000-0005-0000-0000-0000E4110000}"/>
    <cellStyle name="_봉곡중총괄(대지완결)" xfId="4583" xr:uid="{00000000-0005-0000-0000-0000E5110000}"/>
    <cellStyle name="_부대공" xfId="4584" xr:uid="{00000000-0005-0000-0000-0000E6110000}"/>
    <cellStyle name="_부대공(오수D-LINE)" xfId="4585" xr:uid="{00000000-0005-0000-0000-0000E7110000}"/>
    <cellStyle name="_부대공A" xfId="4586" xr:uid="{00000000-0005-0000-0000-0000E8110000}"/>
    <cellStyle name="_부대공A_토공(3지구)" xfId="4587" xr:uid="{00000000-0005-0000-0000-0000E9110000}"/>
    <cellStyle name="_부대공A_토공(3지구)_토공(4지구)" xfId="4588" xr:uid="{00000000-0005-0000-0000-0000EA110000}"/>
    <cellStyle name="_부대공A_토공(3지구)_토공(4지구)_토공(4지구)" xfId="4589" xr:uid="{00000000-0005-0000-0000-0000EB110000}"/>
    <cellStyle name="_부대공A_토공(4지구)" xfId="4590" xr:uid="{00000000-0005-0000-0000-0000EC110000}"/>
    <cellStyle name="_부대공A_토공(4지구)_토공(4지구)" xfId="4591" xr:uid="{00000000-0005-0000-0000-0000ED110000}"/>
    <cellStyle name="_부대공A_토공(4지구)_토공(4지구)_토공(3지구)" xfId="4592" xr:uid="{00000000-0005-0000-0000-0000EE110000}"/>
    <cellStyle name="_부대공A_토공(4지구)_토공(4지구)_토공(3지구)_토공(4지구)" xfId="4593" xr:uid="{00000000-0005-0000-0000-0000EF110000}"/>
    <cellStyle name="_부대공A_토공(4지구)_토공(4지구)_토공(3지구)_토공(4지구)_토공(4지구)" xfId="4594" xr:uid="{00000000-0005-0000-0000-0000F0110000}"/>
    <cellStyle name="_부대공A_토공(4지구)_토공(4지구)_토공(4지구)" xfId="4595" xr:uid="{00000000-0005-0000-0000-0000F1110000}"/>
    <cellStyle name="_부대공-A1" xfId="4596" xr:uid="{00000000-0005-0000-0000-0000F2110000}"/>
    <cellStyle name="_부대시설물수량산출" xfId="4597" xr:uid="{00000000-0005-0000-0000-0000F3110000}"/>
    <cellStyle name="_부대입찰확약서" xfId="4598" xr:uid="{00000000-0005-0000-0000-0000F4110000}"/>
    <cellStyle name="_부림제(혁성종합)" xfId="4599" xr:uid="{00000000-0005-0000-0000-0000F5110000}"/>
    <cellStyle name="_부천시 지하시설물통합정보시스템 구축사업 설계내역서_0514(FP)" xfId="4600" xr:uid="{00000000-0005-0000-0000-0000F6110000}"/>
    <cellStyle name="_부천시 지하시설물통합정보시스템 구축사업 설계내역서_0514(FP)_02._서울시_위례신도시_차집관거_설계예산서(전체)_0217" xfId="4601" xr:uid="{00000000-0005-0000-0000-0000F7110000}"/>
    <cellStyle name="_부천시 지하시설물통합정보시스템 구축사업 설계내역서_2.1(FP)" xfId="4602" xr:uid="{00000000-0005-0000-0000-0000F8110000}"/>
    <cellStyle name="_부천시 지하시설물통합정보시스템 구축사업 설계내역서_2.1(FP) 2" xfId="4603" xr:uid="{00000000-0005-0000-0000-0000F9110000}"/>
    <cellStyle name="_부천시 지하시설물통합정보시스템 구축사업 설계내역서_2.1(FP)_02._서울시_위례신도시_차집관거_설계예산서(전체)_0217" xfId="4604" xr:uid="{00000000-0005-0000-0000-0000FA110000}"/>
    <cellStyle name="_부천시 현장시설물관리시스템 구축사업 설계내역서_1.2" xfId="4605" xr:uid="{00000000-0005-0000-0000-0000FB110000}"/>
    <cellStyle name="_부천시 현장시설물관리시스템 구축사업 설계내역서_2.1(FP)" xfId="4606" xr:uid="{00000000-0005-0000-0000-0000FC110000}"/>
    <cellStyle name="_부천시 현장시설물관리시스템 구축사업 설계내역서_2.1(FP) 2" xfId="4607" xr:uid="{00000000-0005-0000-0000-0000FD110000}"/>
    <cellStyle name="_부천시 현장시설물관리시스템 구축사업 설계내역서_2.1(FP)_02._서울시_위례신도시_차집관거_설계예산서(전체)_0217" xfId="4608" xr:uid="{00000000-0005-0000-0000-0000FE110000}"/>
    <cellStyle name="_비석교일반수량" xfId="4609" xr:uid="{00000000-0005-0000-0000-0000FF110000}"/>
    <cellStyle name="_비탈면보호공" xfId="4610" xr:uid="{00000000-0005-0000-0000-000000120000}"/>
    <cellStyle name="_사본 - 승본도로수량(금회분)" xfId="4611" xr:uid="{00000000-0005-0000-0000-000001120000}"/>
    <cellStyle name="_사본 - 승본도로수량(금회분)_토공(3지구)" xfId="4612" xr:uid="{00000000-0005-0000-0000-000002120000}"/>
    <cellStyle name="_사본 - 승본도로수량(금회분)_토공(3지구)_토공(4지구)" xfId="4613" xr:uid="{00000000-0005-0000-0000-000003120000}"/>
    <cellStyle name="_사본 - 승본도로수량(금회분)_토공(3지구)_토공(4지구)_토공(4지구)" xfId="4614" xr:uid="{00000000-0005-0000-0000-000004120000}"/>
    <cellStyle name="_사본 - 승본도로수량(금회분)_토공(4지구)" xfId="4615" xr:uid="{00000000-0005-0000-0000-000005120000}"/>
    <cellStyle name="_사본 - 승본도로수량(금회분)_토공(4지구)_토공(4지구)" xfId="4616" xr:uid="{00000000-0005-0000-0000-000006120000}"/>
    <cellStyle name="_사본 - 승본도로수량(금회분)_토공(4지구)_토공(4지구)_토공(3지구)" xfId="4617" xr:uid="{00000000-0005-0000-0000-000007120000}"/>
    <cellStyle name="_사본 - 승본도로수량(금회분)_토공(4지구)_토공(4지구)_토공(3지구)_토공(4지구)" xfId="4618" xr:uid="{00000000-0005-0000-0000-000008120000}"/>
    <cellStyle name="_사본 - 승본도로수량(금회분)_토공(4지구)_토공(4지구)_토공(3지구)_토공(4지구)_토공(4지구)" xfId="4619" xr:uid="{00000000-0005-0000-0000-000009120000}"/>
    <cellStyle name="_사본 - 승본도로수량(금회분)_토공(4지구)_토공(4지구)_토공(4지구)" xfId="4620" xr:uid="{00000000-0005-0000-0000-00000A120000}"/>
    <cellStyle name="_사시농로" xfId="4621" xr:uid="{00000000-0005-0000-0000-00000B120000}"/>
    <cellStyle name="_사업대가기준(최신자료)" xfId="4622" xr:uid="{00000000-0005-0000-0000-00000C120000}"/>
    <cellStyle name="_사유서" xfId="4623" xr:uid="{00000000-0005-0000-0000-00000D120000}"/>
    <cellStyle name="_사유서_내역서" xfId="4624" xr:uid="{00000000-0005-0000-0000-00000E120000}"/>
    <cellStyle name="_사진대지" xfId="4625" xr:uid="{00000000-0005-0000-0000-00000F120000}"/>
    <cellStyle name="_사진대지_B-1,B-1-1노선변경실정보고" xfId="4626" xr:uid="{00000000-0005-0000-0000-000010120000}"/>
    <cellStyle name="_사진대지_B-1,B-1-1노선변경실정보고_발주내역서(제주도 하수처리장)1" xfId="4627" xr:uid="{00000000-0005-0000-0000-000011120000}"/>
    <cellStyle name="_사진대지_B-1,B-1-1노선변경실정보고_번암,산서하수처리장(처리장+관로+마을하수-1)" xfId="4628" xr:uid="{00000000-0005-0000-0000-000012120000}"/>
    <cellStyle name="_사진대지_B-1,B-1-1노선변경실정보고_조천배수지 확장사업 내역서" xfId="4629" xr:uid="{00000000-0005-0000-0000-000013120000}"/>
    <cellStyle name="_사진대지_B-1,B-1-1노선변경실정보고_진안지방상수도개발사업2-19(마을배수관로미포함)" xfId="4630" xr:uid="{00000000-0005-0000-0000-000014120000}"/>
    <cellStyle name="_사진대지_B-1,B-1-1노선변경실정보고_진안지방상수도개발사업2-19(마을배수관로미포함)_고수,공음,신림마을하수도" xfId="4631" xr:uid="{00000000-0005-0000-0000-000015120000}"/>
    <cellStyle name="_사진대지_B-1,B-1-1노선변경실정보고_진안지방상수도개발사업2-19(마을배수관로미포함)_고수,공음,신림마을하수도_발주내역서(제주도 하수처리장)1" xfId="4632" xr:uid="{00000000-0005-0000-0000-000016120000}"/>
    <cellStyle name="_사진대지_B-1,B-1-1노선변경실정보고_진안지방상수도개발사업2-19(마을배수관로미포함)_고수,공음,신림마을하수도_조천배수지 확장사업 내역서" xfId="4633" xr:uid="{00000000-0005-0000-0000-000017120000}"/>
    <cellStyle name="_사진대지_B-1,B-1-1노선변경실정보고_진안지방상수도개발사업2-19(마을배수관로미포함)_발주내역서(제주도 하수처리장)1" xfId="4634" xr:uid="{00000000-0005-0000-0000-000018120000}"/>
    <cellStyle name="_사진대지_B-1,B-1-1노선변경실정보고_진안지방상수도개발사업2-19(마을배수관로미포함)_번암,산서하수처리장(처리장+관로+마을하수-1)" xfId="4635" xr:uid="{00000000-0005-0000-0000-000019120000}"/>
    <cellStyle name="_사진대지_B-1,B-1-1노선변경실정보고_진안지방상수도개발사업2-19(마을배수관로미포함)_조천배수지 확장사업 내역서" xfId="4636" xr:uid="{00000000-0005-0000-0000-00001A120000}"/>
    <cellStyle name="_사진대지_발주내역서(제주도 하수처리장)1" xfId="4637" xr:uid="{00000000-0005-0000-0000-00001B120000}"/>
    <cellStyle name="_사진대지_번암,산서하수처리장(처리장+관로+마을하수-1)" xfId="4638" xr:uid="{00000000-0005-0000-0000-00001C120000}"/>
    <cellStyle name="_사진대지_조천배수지 확장사업 내역서" xfId="4639" xr:uid="{00000000-0005-0000-0000-00001D120000}"/>
    <cellStyle name="_사진대지_진안지방상수도개발사업2-19(마을배수관로미포함)" xfId="4640" xr:uid="{00000000-0005-0000-0000-00001E120000}"/>
    <cellStyle name="_사진대지_진안지방상수도개발사업2-19(마을배수관로미포함)_고수,공음,신림마을하수도" xfId="4641" xr:uid="{00000000-0005-0000-0000-00001F120000}"/>
    <cellStyle name="_사진대지_진안지방상수도개발사업2-19(마을배수관로미포함)_고수,공음,신림마을하수도_발주내역서(제주도 하수처리장)1" xfId="4642" xr:uid="{00000000-0005-0000-0000-000020120000}"/>
    <cellStyle name="_사진대지_진안지방상수도개발사업2-19(마을배수관로미포함)_고수,공음,신림마을하수도_조천배수지 확장사업 내역서" xfId="4643" xr:uid="{00000000-0005-0000-0000-000021120000}"/>
    <cellStyle name="_사진대지_진안지방상수도개발사업2-19(마을배수관로미포함)_발주내역서(제주도 하수처리장)1" xfId="4644" xr:uid="{00000000-0005-0000-0000-000022120000}"/>
    <cellStyle name="_사진대지_진안지방상수도개발사업2-19(마을배수관로미포함)_번암,산서하수처리장(처리장+관로+마을하수-1)" xfId="4645" xr:uid="{00000000-0005-0000-0000-000023120000}"/>
    <cellStyle name="_사진대지_진안지방상수도개발사업2-19(마을배수관로미포함)_조천배수지 확장사업 내역서" xfId="4646" xr:uid="{00000000-0005-0000-0000-000024120000}"/>
    <cellStyle name="_사천시 2차사업 설계내역서_최종(2004.6.10)" xfId="4647" xr:uid="{00000000-0005-0000-0000-000025120000}"/>
    <cellStyle name="_사천시_인트라넷설계서(0316)" xfId="4648" xr:uid="{00000000-0005-0000-0000-000026120000}"/>
    <cellStyle name="_산동2리수량" xfId="4649" xr:uid="{00000000-0005-0000-0000-000027120000}"/>
    <cellStyle name="_산림감시시스템 이전 설치공사 내역서" xfId="4650" xr:uid="{00000000-0005-0000-0000-000028120000}"/>
    <cellStyle name="_산업단지(33만평)기본및실시설계내역서" xfId="4651" xr:uid="{00000000-0005-0000-0000-000029120000}"/>
    <cellStyle name="_산업단지(33만평)지구지정(개발계획) 내역서" xfId="4652" xr:uid="{00000000-0005-0000-0000-00002A120000}"/>
    <cellStyle name="_산업단지(40만평)내역서" xfId="4653" xr:uid="{00000000-0005-0000-0000-00002B120000}"/>
    <cellStyle name="_산업단지(40만평)지구지정(개발계획) 내역서" xfId="4654" xr:uid="{00000000-0005-0000-0000-00002C120000}"/>
    <cellStyle name="_산출문막기준(일위-단산)감사조정-1" xfId="4655" xr:uid="{00000000-0005-0000-0000-00002D120000}"/>
    <cellStyle name="_삼남" xfId="4656" xr:uid="{00000000-0005-0000-0000-00002E120000}"/>
    <cellStyle name="_삼남_2차변경단가산출근거" xfId="4657" xr:uid="{00000000-0005-0000-0000-00002F120000}"/>
    <cellStyle name="_삼남_2차변경단가산출근거_3차변경단가산출근거" xfId="4658" xr:uid="{00000000-0005-0000-0000-000030120000}"/>
    <cellStyle name="_삼남_2차변경단가산출근거_3차변경단가산출근거_문화의 거리 농로포장(김병국2차)" xfId="4659" xr:uid="{00000000-0005-0000-0000-000031120000}"/>
    <cellStyle name="_삼남_2차변경단가산출근거_3차변경단가산출근거_문화의 거리 농로포장(김병국2차)_문화의 거리 농로포장(김병국2차)" xfId="4660" xr:uid="{00000000-0005-0000-0000-000032120000}"/>
    <cellStyle name="_삼남_2차변경단가산출근거_문화의 거리 농로포장(김병국2차)" xfId="4661" xr:uid="{00000000-0005-0000-0000-000033120000}"/>
    <cellStyle name="_삼남_2차변경단가산출근거_문화의 거리 농로포장(김병국2차)_문화의 거리 농로포장(김병국2차)" xfId="4662" xr:uid="{00000000-0005-0000-0000-000034120000}"/>
    <cellStyle name="_삼남_문화의 거리 농로포장(김병국2차)" xfId="4663" xr:uid="{00000000-0005-0000-0000-000035120000}"/>
    <cellStyle name="_삼남_문화의 거리 농로포장(김병국2차)_문화의 거리 농로포장(김병국2차)" xfId="4664" xr:uid="{00000000-0005-0000-0000-000036120000}"/>
    <cellStyle name="_삼남_외국인투자지역" xfId="4665" xr:uid="{00000000-0005-0000-0000-000037120000}"/>
    <cellStyle name="_삼남_외국인투자지역_3차변경단가산출근거" xfId="4666" xr:uid="{00000000-0005-0000-0000-000038120000}"/>
    <cellStyle name="_삼남_외국인투자지역_3차변경단가산출근거_문화의 거리 농로포장(김병국2차)" xfId="4667" xr:uid="{00000000-0005-0000-0000-000039120000}"/>
    <cellStyle name="_삼남_외국인투자지역_3차변경단가산출근거_문화의 거리 농로포장(김병국2차)_문화의 거리 농로포장(김병국2차)" xfId="4668" xr:uid="{00000000-0005-0000-0000-00003A120000}"/>
    <cellStyle name="_삼남_외국인투자지역_문화의 거리 농로포장(김병국2차)" xfId="4669" xr:uid="{00000000-0005-0000-0000-00003B120000}"/>
    <cellStyle name="_삼남_외국인투자지역_문화의 거리 농로포장(김병국2차)_문화의 거리 농로포장(김병국2차)" xfId="4670" xr:uid="{00000000-0005-0000-0000-00003C120000}"/>
    <cellStyle name="_삼사처리구역" xfId="4671" xr:uid="{00000000-0005-0000-0000-00003D120000}"/>
    <cellStyle name="_삼척산업단지폐수처리기본계획수립용역설계서" xfId="4672" xr:uid="{00000000-0005-0000-0000-00003E120000}"/>
    <cellStyle name="_삼척시GIS구축사업장비견적_기준가_0731" xfId="4673" xr:uid="{00000000-0005-0000-0000-00003F120000}"/>
    <cellStyle name="_상리~사천간국도4차로공사내역" xfId="4674" xr:uid="{00000000-0005-0000-0000-000040120000}"/>
    <cellStyle name="_상방부력" xfId="4675" xr:uid="{00000000-0005-0000-0000-000041120000}"/>
    <cellStyle name="_상방부력_02측구공" xfId="4676" xr:uid="{00000000-0005-0000-0000-000042120000}"/>
    <cellStyle name="_상방부력_05U(5823)" xfId="4677" xr:uid="{00000000-0005-0000-0000-000043120000}"/>
    <cellStyle name="_상방부력_05U(5823)_02측구공" xfId="4678" xr:uid="{00000000-0005-0000-0000-000044120000}"/>
    <cellStyle name="_상방부력_05U(5823)_수로BOX  (version 3)" xfId="4679" xr:uid="{00000000-0005-0000-0000-000045120000}"/>
    <cellStyle name="_상방부력_05U(5823)_통로BOX " xfId="4680" xr:uid="{00000000-0005-0000-0000-000046120000}"/>
    <cellStyle name="_상방부력_U-12" xfId="4681" xr:uid="{00000000-0005-0000-0000-000047120000}"/>
    <cellStyle name="_상방부력_U-12_02측구공" xfId="4682" xr:uid="{00000000-0005-0000-0000-000048120000}"/>
    <cellStyle name="_상방부력_U-12_수로BOX  (version 3)" xfId="4683" xr:uid="{00000000-0005-0000-0000-000049120000}"/>
    <cellStyle name="_상방부력_U-12_통로BOX " xfId="4684" xr:uid="{00000000-0005-0000-0000-00004A120000}"/>
    <cellStyle name="_상방부력_U-13" xfId="4685" xr:uid="{00000000-0005-0000-0000-00004B120000}"/>
    <cellStyle name="_상방부력_U-13_02측구공" xfId="4686" xr:uid="{00000000-0005-0000-0000-00004C120000}"/>
    <cellStyle name="_상방부력_U-13_수로BOX  (version 3)" xfId="4687" xr:uid="{00000000-0005-0000-0000-00004D120000}"/>
    <cellStyle name="_상방부력_U-13_통로BOX " xfId="4688" xr:uid="{00000000-0005-0000-0000-00004E120000}"/>
    <cellStyle name="_상방부력_U-14" xfId="4689" xr:uid="{00000000-0005-0000-0000-00004F120000}"/>
    <cellStyle name="_상방부력_U-14_02측구공" xfId="4690" xr:uid="{00000000-0005-0000-0000-000050120000}"/>
    <cellStyle name="_상방부력_U-14_수로BOX  (version 3)" xfId="4691" xr:uid="{00000000-0005-0000-0000-000051120000}"/>
    <cellStyle name="_상방부력_U-14_통로BOX " xfId="4692" xr:uid="{00000000-0005-0000-0000-000052120000}"/>
    <cellStyle name="_상방부력_U-14-1" xfId="4693" xr:uid="{00000000-0005-0000-0000-000053120000}"/>
    <cellStyle name="_상방부력_U-14-1_02측구공" xfId="4694" xr:uid="{00000000-0005-0000-0000-000054120000}"/>
    <cellStyle name="_상방부력_U-14-1_수로BOX  (version 3)" xfId="4695" xr:uid="{00000000-0005-0000-0000-000055120000}"/>
    <cellStyle name="_상방부력_U-14-1_통로BOX " xfId="4696" xr:uid="{00000000-0005-0000-0000-000056120000}"/>
    <cellStyle name="_상방부력_수로BOX  (version 3)" xfId="4697" xr:uid="{00000000-0005-0000-0000-000057120000}"/>
    <cellStyle name="_상방부력_통로BOX " xfId="4698" xr:uid="{00000000-0005-0000-0000-000058120000}"/>
    <cellStyle name="_상부 수량(최종)" xfId="4699" xr:uid="{00000000-0005-0000-0000-000059120000}"/>
    <cellStyle name="_상부수량산출서(상현교)" xfId="4700" xr:uid="{00000000-0005-0000-0000-00005A120000}"/>
    <cellStyle name="_상주GIS기본계획수립설계내역서(총괄)" xfId="4701" xr:uid="{00000000-0005-0000-0000-00005B120000}"/>
    <cellStyle name="_상주시 지리정보시스템(GIS) 기본계획수립용역 설계내역서" xfId="4702" xr:uid="{00000000-0005-0000-0000-00005C120000}"/>
    <cellStyle name="_상하수도 범용도입 설계내역서2.0" xfId="4703" xr:uid="{00000000-0005-0000-0000-00005D120000}"/>
    <cellStyle name="_상하수도 범용도입 설계내역서2.0_02._서울시_위례신도시_차집관거_설계예산서(전체)_0217" xfId="4704" xr:uid="{00000000-0005-0000-0000-00005E120000}"/>
    <cellStyle name="_새들초등학교(동성)" xfId="4705" xr:uid="{00000000-0005-0000-0000-00005F120000}"/>
    <cellStyle name="_새주소웹서버" xfId="4706" xr:uid="{00000000-0005-0000-0000-000060120000}"/>
    <cellStyle name="_새주소웹서버_0.무심천 및 율량처리분구 분류식화 관거정비계획 용역내역서-20억" xfId="4707" xr:uid="{00000000-0005-0000-0000-000061120000}"/>
    <cellStyle name="_새주소웹서버_02._서울시_위례신도시_차집관거_설계예산서(전체)_0217" xfId="4708" xr:uid="{00000000-0005-0000-0000-000062120000}"/>
    <cellStyle name="_서영빌딩(변경후)실행" xfId="4709" xr:uid="{00000000-0005-0000-0000-000063120000}"/>
    <cellStyle name="_서울시 도로굴착복구관리시스템(2단계) 설계내역서_v6" xfId="4710" xr:uid="{00000000-0005-0000-0000-000064120000}"/>
    <cellStyle name="_서울시_측량기준점관리시스템_설계내역서_v5" xfId="4711" xr:uid="{00000000-0005-0000-0000-000065120000}"/>
    <cellStyle name="_서울시_측량기준점관리시스템_설계내역서_v5 2" xfId="4712" xr:uid="{00000000-0005-0000-0000-000066120000}"/>
    <cellStyle name="_서울시_측량기준점관리시스템_설계내역서_v5_02._서울시_위례신도시_차집관거_설계예산서(전체)_0217" xfId="4713" xr:uid="{00000000-0005-0000-0000-000067120000}"/>
    <cellStyle name="_서울여대(20020516)" xfId="4714" xr:uid="{00000000-0005-0000-0000-000068120000}"/>
    <cellStyle name="_서울화일초(덕동)" xfId="4715" xr:uid="{00000000-0005-0000-0000-000069120000}"/>
    <cellStyle name="_석 축A" xfId="4716" xr:uid="{00000000-0005-0000-0000-00006A120000}"/>
    <cellStyle name="_석 축A_토공(3지구)" xfId="4717" xr:uid="{00000000-0005-0000-0000-00006B120000}"/>
    <cellStyle name="_석 축A_토공(3지구)_토공(4지구)" xfId="4718" xr:uid="{00000000-0005-0000-0000-00006C120000}"/>
    <cellStyle name="_석 축A_토공(3지구)_토공(4지구)_토공(4지구)" xfId="4719" xr:uid="{00000000-0005-0000-0000-00006D120000}"/>
    <cellStyle name="_석 축A_토공(4지구)" xfId="4720" xr:uid="{00000000-0005-0000-0000-00006E120000}"/>
    <cellStyle name="_석 축A_토공(4지구)_토공(4지구)" xfId="4721" xr:uid="{00000000-0005-0000-0000-00006F120000}"/>
    <cellStyle name="_석 축A_토공(4지구)_토공(4지구)_토공(3지구)" xfId="4722" xr:uid="{00000000-0005-0000-0000-000070120000}"/>
    <cellStyle name="_석 축A_토공(4지구)_토공(4지구)_토공(3지구)_토공(4지구)" xfId="4723" xr:uid="{00000000-0005-0000-0000-000071120000}"/>
    <cellStyle name="_석 축A_토공(4지구)_토공(4지구)_토공(3지구)_토공(4지구)_토공(4지구)" xfId="4724" xr:uid="{00000000-0005-0000-0000-000072120000}"/>
    <cellStyle name="_석 축A_토공(4지구)_토공(4지구)_토공(4지구)" xfId="4725" xr:uid="{00000000-0005-0000-0000-000073120000}"/>
    <cellStyle name="_석교농로" xfId="4726" xr:uid="{00000000-0005-0000-0000-000074120000}"/>
    <cellStyle name="_석축공" xfId="4727" xr:uid="{00000000-0005-0000-0000-000075120000}"/>
    <cellStyle name="_선정(1)" xfId="4728" xr:uid="{00000000-0005-0000-0000-000076120000}"/>
    <cellStyle name="_선정(1)_4.추진공(공암)" xfId="4729" xr:uid="{00000000-0005-0000-0000-000077120000}"/>
    <cellStyle name="_선정(1)_4.추진공(공암SAMPLE" xfId="4730" xr:uid="{00000000-0005-0000-0000-000078120000}"/>
    <cellStyle name="_선정(1)_4.추진공(서산)" xfId="4731" xr:uid="{00000000-0005-0000-0000-000079120000}"/>
    <cellStyle name="_선정(1)_4.추진공(읍내)" xfId="4732" xr:uid="{00000000-0005-0000-0000-00007A120000}"/>
    <cellStyle name="_선정(1)_4.추진공(황간)" xfId="4733" xr:uid="{00000000-0005-0000-0000-00007B120000}"/>
    <cellStyle name="_선정(1)_선정안(삼산)" xfId="4734" xr:uid="{00000000-0005-0000-0000-00007C120000}"/>
    <cellStyle name="_선정(1)_선정안(삼산)_4.추진공(공암)" xfId="4735" xr:uid="{00000000-0005-0000-0000-00007D120000}"/>
    <cellStyle name="_선정(1)_선정안(삼산)_4.추진공(공암SAMPLE" xfId="4736" xr:uid="{00000000-0005-0000-0000-00007E120000}"/>
    <cellStyle name="_선정(1)_선정안(삼산)_4.추진공(서산)" xfId="4737" xr:uid="{00000000-0005-0000-0000-00007F120000}"/>
    <cellStyle name="_선정(1)_선정안(삼산)_4.추진공(읍내)" xfId="4738" xr:uid="{00000000-0005-0000-0000-000080120000}"/>
    <cellStyle name="_선정(1)_선정안(삼산)_4.추진공(황간)" xfId="4739" xr:uid="{00000000-0005-0000-0000-000081120000}"/>
    <cellStyle name="_선정(1)_선정안(삼산)_영동군추진가시설수량" xfId="4740" xr:uid="{00000000-0005-0000-0000-000082120000}"/>
    <cellStyle name="_선정(1)_영동군추진가시설수량" xfId="4741" xr:uid="{00000000-0005-0000-0000-000083120000}"/>
    <cellStyle name="_선정(1)_추풍령" xfId="4742" xr:uid="{00000000-0005-0000-0000-000084120000}"/>
    <cellStyle name="_선정(1)_추풍령_4.추진공(공암)" xfId="4743" xr:uid="{00000000-0005-0000-0000-000085120000}"/>
    <cellStyle name="_선정(1)_추풍령_4.추진공(공암SAMPLE" xfId="4744" xr:uid="{00000000-0005-0000-0000-000086120000}"/>
    <cellStyle name="_선정(1)_추풍령_4.추진공(서산)" xfId="4745" xr:uid="{00000000-0005-0000-0000-000087120000}"/>
    <cellStyle name="_선정(1)_추풍령_4.추진공(읍내)" xfId="4746" xr:uid="{00000000-0005-0000-0000-000088120000}"/>
    <cellStyle name="_선정(1)_추풍령_4.추진공(황간)" xfId="4747" xr:uid="{00000000-0005-0000-0000-000089120000}"/>
    <cellStyle name="_선정(1)_추풍령_영동군추진가시설수량" xfId="4748" xr:uid="{00000000-0005-0000-0000-00008A120000}"/>
    <cellStyle name="_선정(1)_추풍령-1" xfId="4749" xr:uid="{00000000-0005-0000-0000-00008B120000}"/>
    <cellStyle name="_선정(1)_추풍령-1_4.추진공(공암)" xfId="4750" xr:uid="{00000000-0005-0000-0000-00008C120000}"/>
    <cellStyle name="_선정(1)_추풍령-1_4.추진공(공암SAMPLE" xfId="4751" xr:uid="{00000000-0005-0000-0000-00008D120000}"/>
    <cellStyle name="_선정(1)_추풍령-1_4.추진공(서산)" xfId="4752" xr:uid="{00000000-0005-0000-0000-00008E120000}"/>
    <cellStyle name="_선정(1)_추풍령-1_4.추진공(읍내)" xfId="4753" xr:uid="{00000000-0005-0000-0000-00008F120000}"/>
    <cellStyle name="_선정(1)_추풍령-1_4.추진공(황간)" xfId="4754" xr:uid="{00000000-0005-0000-0000-000090120000}"/>
    <cellStyle name="_선정(1)_추풍령-1_영동군추진가시설수량" xfId="4755" xr:uid="{00000000-0005-0000-0000-000091120000}"/>
    <cellStyle name="_선정(2)" xfId="4756" xr:uid="{00000000-0005-0000-0000-000092120000}"/>
    <cellStyle name="_선정(2)_4.추진공(공암)" xfId="4757" xr:uid="{00000000-0005-0000-0000-000093120000}"/>
    <cellStyle name="_선정(2)_4.추진공(공암SAMPLE" xfId="4758" xr:uid="{00000000-0005-0000-0000-000094120000}"/>
    <cellStyle name="_선정(2)_4.추진공(서산)" xfId="4759" xr:uid="{00000000-0005-0000-0000-000095120000}"/>
    <cellStyle name="_선정(2)_4.추진공(읍내)" xfId="4760" xr:uid="{00000000-0005-0000-0000-000096120000}"/>
    <cellStyle name="_선정(2)_4.추진공(황간)" xfId="4761" xr:uid="{00000000-0005-0000-0000-000097120000}"/>
    <cellStyle name="_선정(2)_선정안(삼산)" xfId="4762" xr:uid="{00000000-0005-0000-0000-000098120000}"/>
    <cellStyle name="_선정(2)_선정안(삼산)_4.추진공(공암)" xfId="4763" xr:uid="{00000000-0005-0000-0000-000099120000}"/>
    <cellStyle name="_선정(2)_선정안(삼산)_4.추진공(공암SAMPLE" xfId="4764" xr:uid="{00000000-0005-0000-0000-00009A120000}"/>
    <cellStyle name="_선정(2)_선정안(삼산)_4.추진공(서산)" xfId="4765" xr:uid="{00000000-0005-0000-0000-00009B120000}"/>
    <cellStyle name="_선정(2)_선정안(삼산)_4.추진공(읍내)" xfId="4766" xr:uid="{00000000-0005-0000-0000-00009C120000}"/>
    <cellStyle name="_선정(2)_선정안(삼산)_4.추진공(황간)" xfId="4767" xr:uid="{00000000-0005-0000-0000-00009D120000}"/>
    <cellStyle name="_선정(2)_선정안(삼산)_영동군추진가시설수량" xfId="4768" xr:uid="{00000000-0005-0000-0000-00009E120000}"/>
    <cellStyle name="_선정(2)_영동군추진가시설수량" xfId="4769" xr:uid="{00000000-0005-0000-0000-00009F120000}"/>
    <cellStyle name="_선정(2)_추풍령" xfId="4770" xr:uid="{00000000-0005-0000-0000-0000A0120000}"/>
    <cellStyle name="_선정(2)_추풍령_4.추진공(공암)" xfId="4771" xr:uid="{00000000-0005-0000-0000-0000A1120000}"/>
    <cellStyle name="_선정(2)_추풍령_4.추진공(공암SAMPLE" xfId="4772" xr:uid="{00000000-0005-0000-0000-0000A2120000}"/>
    <cellStyle name="_선정(2)_추풍령_4.추진공(서산)" xfId="4773" xr:uid="{00000000-0005-0000-0000-0000A3120000}"/>
    <cellStyle name="_선정(2)_추풍령_4.추진공(읍내)" xfId="4774" xr:uid="{00000000-0005-0000-0000-0000A4120000}"/>
    <cellStyle name="_선정(2)_추풍령_4.추진공(황간)" xfId="4775" xr:uid="{00000000-0005-0000-0000-0000A5120000}"/>
    <cellStyle name="_선정(2)_추풍령_영동군추진가시설수량" xfId="4776" xr:uid="{00000000-0005-0000-0000-0000A6120000}"/>
    <cellStyle name="_선정(2)_추풍령-1" xfId="4777" xr:uid="{00000000-0005-0000-0000-0000A7120000}"/>
    <cellStyle name="_선정(2)_추풍령-1_4.추진공(공암)" xfId="4778" xr:uid="{00000000-0005-0000-0000-0000A8120000}"/>
    <cellStyle name="_선정(2)_추풍령-1_4.추진공(공암SAMPLE" xfId="4779" xr:uid="{00000000-0005-0000-0000-0000A9120000}"/>
    <cellStyle name="_선정(2)_추풍령-1_4.추진공(서산)" xfId="4780" xr:uid="{00000000-0005-0000-0000-0000AA120000}"/>
    <cellStyle name="_선정(2)_추풍령-1_4.추진공(읍내)" xfId="4781" xr:uid="{00000000-0005-0000-0000-0000AB120000}"/>
    <cellStyle name="_선정(2)_추풍령-1_4.추진공(황간)" xfId="4782" xr:uid="{00000000-0005-0000-0000-0000AC120000}"/>
    <cellStyle name="_선정(2)_추풍령-1_영동군추진가시설수량" xfId="4783" xr:uid="{00000000-0005-0000-0000-0000AD120000}"/>
    <cellStyle name="_선정(3)" xfId="4784" xr:uid="{00000000-0005-0000-0000-0000AE120000}"/>
    <cellStyle name="_선정(3)_4.추진공(공암)" xfId="4785" xr:uid="{00000000-0005-0000-0000-0000AF120000}"/>
    <cellStyle name="_선정(3)_4.추진공(공암SAMPLE" xfId="4786" xr:uid="{00000000-0005-0000-0000-0000B0120000}"/>
    <cellStyle name="_선정(3)_4.추진공(서산)" xfId="4787" xr:uid="{00000000-0005-0000-0000-0000B1120000}"/>
    <cellStyle name="_선정(3)_4.추진공(읍내)" xfId="4788" xr:uid="{00000000-0005-0000-0000-0000B2120000}"/>
    <cellStyle name="_선정(3)_4.추진공(황간)" xfId="4789" xr:uid="{00000000-0005-0000-0000-0000B3120000}"/>
    <cellStyle name="_선정(3)_선정안(삼산)" xfId="4790" xr:uid="{00000000-0005-0000-0000-0000B4120000}"/>
    <cellStyle name="_선정(3)_선정안(삼산)_4.추진공(공암)" xfId="4791" xr:uid="{00000000-0005-0000-0000-0000B5120000}"/>
    <cellStyle name="_선정(3)_선정안(삼산)_4.추진공(공암SAMPLE" xfId="4792" xr:uid="{00000000-0005-0000-0000-0000B6120000}"/>
    <cellStyle name="_선정(3)_선정안(삼산)_4.추진공(서산)" xfId="4793" xr:uid="{00000000-0005-0000-0000-0000B7120000}"/>
    <cellStyle name="_선정(3)_선정안(삼산)_4.추진공(읍내)" xfId="4794" xr:uid="{00000000-0005-0000-0000-0000B8120000}"/>
    <cellStyle name="_선정(3)_선정안(삼산)_4.추진공(황간)" xfId="4795" xr:uid="{00000000-0005-0000-0000-0000B9120000}"/>
    <cellStyle name="_선정(3)_선정안(삼산)_영동군추진가시설수량" xfId="4796" xr:uid="{00000000-0005-0000-0000-0000BA120000}"/>
    <cellStyle name="_선정(3)_영동군추진가시설수량" xfId="4797" xr:uid="{00000000-0005-0000-0000-0000BB120000}"/>
    <cellStyle name="_선정(3)_추풍령" xfId="4798" xr:uid="{00000000-0005-0000-0000-0000BC120000}"/>
    <cellStyle name="_선정(3)_추풍령_4.추진공(공암)" xfId="4799" xr:uid="{00000000-0005-0000-0000-0000BD120000}"/>
    <cellStyle name="_선정(3)_추풍령_4.추진공(공암SAMPLE" xfId="4800" xr:uid="{00000000-0005-0000-0000-0000BE120000}"/>
    <cellStyle name="_선정(3)_추풍령_4.추진공(서산)" xfId="4801" xr:uid="{00000000-0005-0000-0000-0000BF120000}"/>
    <cellStyle name="_선정(3)_추풍령_4.추진공(읍내)" xfId="4802" xr:uid="{00000000-0005-0000-0000-0000C0120000}"/>
    <cellStyle name="_선정(3)_추풍령_4.추진공(황간)" xfId="4803" xr:uid="{00000000-0005-0000-0000-0000C1120000}"/>
    <cellStyle name="_선정(3)_추풍령_영동군추진가시설수량" xfId="4804" xr:uid="{00000000-0005-0000-0000-0000C2120000}"/>
    <cellStyle name="_선정(3)_추풍령-1" xfId="4805" xr:uid="{00000000-0005-0000-0000-0000C3120000}"/>
    <cellStyle name="_선정(3)_추풍령-1_4.추진공(공암)" xfId="4806" xr:uid="{00000000-0005-0000-0000-0000C4120000}"/>
    <cellStyle name="_선정(3)_추풍령-1_4.추진공(공암SAMPLE" xfId="4807" xr:uid="{00000000-0005-0000-0000-0000C5120000}"/>
    <cellStyle name="_선정(3)_추풍령-1_4.추진공(서산)" xfId="4808" xr:uid="{00000000-0005-0000-0000-0000C6120000}"/>
    <cellStyle name="_선정(3)_추풍령-1_4.추진공(읍내)" xfId="4809" xr:uid="{00000000-0005-0000-0000-0000C7120000}"/>
    <cellStyle name="_선정(3)_추풍령-1_4.추진공(황간)" xfId="4810" xr:uid="{00000000-0005-0000-0000-0000C8120000}"/>
    <cellStyle name="_선정(3)_추풍령-1_영동군추진가시설수량" xfId="4811" xr:uid="{00000000-0005-0000-0000-0000C9120000}"/>
    <cellStyle name="_선정(4)" xfId="4812" xr:uid="{00000000-0005-0000-0000-0000CA120000}"/>
    <cellStyle name="_선정(4)_4.추진공(공암)" xfId="4813" xr:uid="{00000000-0005-0000-0000-0000CB120000}"/>
    <cellStyle name="_선정(4)_4.추진공(공암SAMPLE" xfId="4814" xr:uid="{00000000-0005-0000-0000-0000CC120000}"/>
    <cellStyle name="_선정(4)_4.추진공(서산)" xfId="4815" xr:uid="{00000000-0005-0000-0000-0000CD120000}"/>
    <cellStyle name="_선정(4)_4.추진공(읍내)" xfId="4816" xr:uid="{00000000-0005-0000-0000-0000CE120000}"/>
    <cellStyle name="_선정(4)_4.추진공(황간)" xfId="4817" xr:uid="{00000000-0005-0000-0000-0000CF120000}"/>
    <cellStyle name="_선정(4)_선정안(삼산)" xfId="4818" xr:uid="{00000000-0005-0000-0000-0000D0120000}"/>
    <cellStyle name="_선정(4)_선정안(삼산)_4.추진공(공암)" xfId="4819" xr:uid="{00000000-0005-0000-0000-0000D1120000}"/>
    <cellStyle name="_선정(4)_선정안(삼산)_4.추진공(공암SAMPLE" xfId="4820" xr:uid="{00000000-0005-0000-0000-0000D2120000}"/>
    <cellStyle name="_선정(4)_선정안(삼산)_4.추진공(서산)" xfId="4821" xr:uid="{00000000-0005-0000-0000-0000D3120000}"/>
    <cellStyle name="_선정(4)_선정안(삼산)_4.추진공(읍내)" xfId="4822" xr:uid="{00000000-0005-0000-0000-0000D4120000}"/>
    <cellStyle name="_선정(4)_선정안(삼산)_4.추진공(황간)" xfId="4823" xr:uid="{00000000-0005-0000-0000-0000D5120000}"/>
    <cellStyle name="_선정(4)_선정안(삼산)_영동군추진가시설수량" xfId="4824" xr:uid="{00000000-0005-0000-0000-0000D6120000}"/>
    <cellStyle name="_선정(4)_영동군추진가시설수량" xfId="4825" xr:uid="{00000000-0005-0000-0000-0000D7120000}"/>
    <cellStyle name="_선정(4)_추풍령" xfId="4826" xr:uid="{00000000-0005-0000-0000-0000D8120000}"/>
    <cellStyle name="_선정(4)_추풍령_4.추진공(공암)" xfId="4827" xr:uid="{00000000-0005-0000-0000-0000D9120000}"/>
    <cellStyle name="_선정(4)_추풍령_4.추진공(공암SAMPLE" xfId="4828" xr:uid="{00000000-0005-0000-0000-0000DA120000}"/>
    <cellStyle name="_선정(4)_추풍령_4.추진공(서산)" xfId="4829" xr:uid="{00000000-0005-0000-0000-0000DB120000}"/>
    <cellStyle name="_선정(4)_추풍령_4.추진공(읍내)" xfId="4830" xr:uid="{00000000-0005-0000-0000-0000DC120000}"/>
    <cellStyle name="_선정(4)_추풍령_4.추진공(황간)" xfId="4831" xr:uid="{00000000-0005-0000-0000-0000DD120000}"/>
    <cellStyle name="_선정(4)_추풍령_영동군추진가시설수량" xfId="4832" xr:uid="{00000000-0005-0000-0000-0000DE120000}"/>
    <cellStyle name="_선정(4)_추풍령-1" xfId="4833" xr:uid="{00000000-0005-0000-0000-0000DF120000}"/>
    <cellStyle name="_선정(4)_추풍령-1_4.추진공(공암)" xfId="4834" xr:uid="{00000000-0005-0000-0000-0000E0120000}"/>
    <cellStyle name="_선정(4)_추풍령-1_4.추진공(공암SAMPLE" xfId="4835" xr:uid="{00000000-0005-0000-0000-0000E1120000}"/>
    <cellStyle name="_선정(4)_추풍령-1_4.추진공(서산)" xfId="4836" xr:uid="{00000000-0005-0000-0000-0000E2120000}"/>
    <cellStyle name="_선정(4)_추풍령-1_4.추진공(읍내)" xfId="4837" xr:uid="{00000000-0005-0000-0000-0000E3120000}"/>
    <cellStyle name="_선정(4)_추풍령-1_4.추진공(황간)" xfId="4838" xr:uid="{00000000-0005-0000-0000-0000E4120000}"/>
    <cellStyle name="_선정(4)_추풍령-1_영동군추진가시설수량" xfId="4839" xr:uid="{00000000-0005-0000-0000-0000E5120000}"/>
    <cellStyle name="_선정(5)" xfId="4840" xr:uid="{00000000-0005-0000-0000-0000E6120000}"/>
    <cellStyle name="_선정(5)_4.추진공(공암)" xfId="4841" xr:uid="{00000000-0005-0000-0000-0000E7120000}"/>
    <cellStyle name="_선정(5)_4.추진공(공암SAMPLE" xfId="4842" xr:uid="{00000000-0005-0000-0000-0000E8120000}"/>
    <cellStyle name="_선정(5)_4.추진공(서산)" xfId="4843" xr:uid="{00000000-0005-0000-0000-0000E9120000}"/>
    <cellStyle name="_선정(5)_4.추진공(읍내)" xfId="4844" xr:uid="{00000000-0005-0000-0000-0000EA120000}"/>
    <cellStyle name="_선정(5)_4.추진공(황간)" xfId="4845" xr:uid="{00000000-0005-0000-0000-0000EB120000}"/>
    <cellStyle name="_선정(5)_선정안(삼산)" xfId="4846" xr:uid="{00000000-0005-0000-0000-0000EC120000}"/>
    <cellStyle name="_선정(5)_선정안(삼산)_4.추진공(공암)" xfId="4847" xr:uid="{00000000-0005-0000-0000-0000ED120000}"/>
    <cellStyle name="_선정(5)_선정안(삼산)_4.추진공(공암SAMPLE" xfId="4848" xr:uid="{00000000-0005-0000-0000-0000EE120000}"/>
    <cellStyle name="_선정(5)_선정안(삼산)_4.추진공(서산)" xfId="4849" xr:uid="{00000000-0005-0000-0000-0000EF120000}"/>
    <cellStyle name="_선정(5)_선정안(삼산)_4.추진공(읍내)" xfId="4850" xr:uid="{00000000-0005-0000-0000-0000F0120000}"/>
    <cellStyle name="_선정(5)_선정안(삼산)_4.추진공(황간)" xfId="4851" xr:uid="{00000000-0005-0000-0000-0000F1120000}"/>
    <cellStyle name="_선정(5)_선정안(삼산)_영동군추진가시설수량" xfId="4852" xr:uid="{00000000-0005-0000-0000-0000F2120000}"/>
    <cellStyle name="_선정(5)_영동군추진가시설수량" xfId="4853" xr:uid="{00000000-0005-0000-0000-0000F3120000}"/>
    <cellStyle name="_선정(5)_추풍령" xfId="4854" xr:uid="{00000000-0005-0000-0000-0000F4120000}"/>
    <cellStyle name="_선정(5)_추풍령_4.추진공(공암)" xfId="4855" xr:uid="{00000000-0005-0000-0000-0000F5120000}"/>
    <cellStyle name="_선정(5)_추풍령_4.추진공(공암SAMPLE" xfId="4856" xr:uid="{00000000-0005-0000-0000-0000F6120000}"/>
    <cellStyle name="_선정(5)_추풍령_4.추진공(서산)" xfId="4857" xr:uid="{00000000-0005-0000-0000-0000F7120000}"/>
    <cellStyle name="_선정(5)_추풍령_4.추진공(읍내)" xfId="4858" xr:uid="{00000000-0005-0000-0000-0000F8120000}"/>
    <cellStyle name="_선정(5)_추풍령_4.추진공(황간)" xfId="4859" xr:uid="{00000000-0005-0000-0000-0000F9120000}"/>
    <cellStyle name="_선정(5)_추풍령_영동군추진가시설수량" xfId="4860" xr:uid="{00000000-0005-0000-0000-0000FA120000}"/>
    <cellStyle name="_선정(5)_추풍령-1" xfId="4861" xr:uid="{00000000-0005-0000-0000-0000FB120000}"/>
    <cellStyle name="_선정(5)_추풍령-1_4.추진공(공암)" xfId="4862" xr:uid="{00000000-0005-0000-0000-0000FC120000}"/>
    <cellStyle name="_선정(5)_추풍령-1_4.추진공(공암SAMPLE" xfId="4863" xr:uid="{00000000-0005-0000-0000-0000FD120000}"/>
    <cellStyle name="_선정(5)_추풍령-1_4.추진공(서산)" xfId="4864" xr:uid="{00000000-0005-0000-0000-0000FE120000}"/>
    <cellStyle name="_선정(5)_추풍령-1_4.추진공(읍내)" xfId="4865" xr:uid="{00000000-0005-0000-0000-0000FF120000}"/>
    <cellStyle name="_선정(5)_추풍령-1_4.추진공(황간)" xfId="4866" xr:uid="{00000000-0005-0000-0000-000000130000}"/>
    <cellStyle name="_선정(5)_추풍령-1_영동군추진가시설수량" xfId="4867" xr:uid="{00000000-0005-0000-0000-000001130000}"/>
    <cellStyle name="_설계(2002기존)" xfId="4868" xr:uid="{00000000-0005-0000-0000-000002130000}"/>
    <cellStyle name="_설계(발주)" xfId="4869" xr:uid="{00000000-0005-0000-0000-000003130000}"/>
    <cellStyle name="_설계(수정발주)" xfId="4870" xr:uid="{00000000-0005-0000-0000-000004130000}"/>
    <cellStyle name="_설계2임시" xfId="4871" xr:uid="{00000000-0005-0000-0000-000005130000}"/>
    <cellStyle name="_설계2임시_설계서(장)" xfId="4872" xr:uid="{00000000-0005-0000-0000-000006130000}"/>
    <cellStyle name="_설계2임시_설계최종" xfId="4873" xr:uid="{00000000-0005-0000-0000-000007130000}"/>
    <cellStyle name="_설계내역서(0208)" xfId="4874" xr:uid="{00000000-0005-0000-0000-000008130000}"/>
    <cellStyle name="_설계내역서(0208)1" xfId="4875" xr:uid="{00000000-0005-0000-0000-000009130000}"/>
    <cellStyle name="_설계내역서(2_3차분)_계약예정" xfId="4876" xr:uid="{00000000-0005-0000-0000-00000A130000}"/>
    <cellStyle name="_설계내역서(제영향평가)" xfId="4877" xr:uid="{00000000-0005-0000-0000-00000B130000}"/>
    <cellStyle name="_설계내역서(준산업단지)" xfId="4878" xr:uid="{00000000-0005-0000-0000-00000C130000}"/>
    <cellStyle name="_설계내역서(총인)" xfId="4879" xr:uid="{00000000-0005-0000-0000-00000D130000}"/>
    <cellStyle name="_설계내역서(최종)" xfId="4880" xr:uid="{00000000-0005-0000-0000-00000E130000}"/>
    <cellStyle name="_설계내역서1(1)" xfId="4881" xr:uid="{00000000-0005-0000-0000-00000F130000}"/>
    <cellStyle name="_설계도서" xfId="4882" xr:uid="{00000000-0005-0000-0000-000010130000}"/>
    <cellStyle name="_설계변경내역서(최종)" xfId="4883" xr:uid="{00000000-0005-0000-0000-000011130000}"/>
    <cellStyle name="_설계변경전체분(4회,초안)" xfId="4884" xr:uid="{00000000-0005-0000-0000-000012130000}"/>
    <cellStyle name="_설계서" xfId="4885" xr:uid="{00000000-0005-0000-0000-000013130000}"/>
    <cellStyle name="_설계서(2004년 sample)" xfId="4886" xr:uid="{00000000-0005-0000-0000-000014130000}"/>
    <cellStyle name="_설계서(남차율리)" xfId="4887" xr:uid="{00000000-0005-0000-0000-000015130000}"/>
    <cellStyle name="_설계서00_연기" xfId="4888" xr:uid="{00000000-0005-0000-0000-000016130000}"/>
    <cellStyle name="_설계예" xfId="4889" xr:uid="{00000000-0005-0000-0000-000017130000}"/>
    <cellStyle name="_설계예산서(전면도로)-토목" xfId="4890" xr:uid="{00000000-0005-0000-0000-000018130000}"/>
    <cellStyle name="_설계용HW_SW_목록" xfId="4891" xr:uid="{00000000-0005-0000-0000-000019130000}"/>
    <cellStyle name="_설계원가 및 손익계산서(극장)" xfId="4892" xr:uid="{00000000-0005-0000-0000-00001A130000}"/>
    <cellStyle name="_설계원가 및 손익계산서(백화점)" xfId="4893" xr:uid="{00000000-0005-0000-0000-00001B130000}"/>
    <cellStyle name="_설계원가 및 손익계산서(이광환)" xfId="4894" xr:uid="{00000000-0005-0000-0000-00001C130000}"/>
    <cellStyle name="_설계최종" xfId="4895" xr:uid="{00000000-0005-0000-0000-00001D130000}"/>
    <cellStyle name="_설비(1218)" xfId="4896" xr:uid="{00000000-0005-0000-0000-00001E130000}"/>
    <cellStyle name="_성서공단" xfId="4897" xr:uid="{00000000-0005-0000-0000-00001F130000}"/>
    <cellStyle name="_세계측지계변환 변경내역서" xfId="4898" xr:uid="{00000000-0005-0000-0000-000020130000}"/>
    <cellStyle name="_세포IC교_상부일반수량" xfId="4899" xr:uid="{00000000-0005-0000-0000-000021130000}"/>
    <cellStyle name="_소형맨홀소서" xfId="4900" xr:uid="{00000000-0005-0000-0000-000022130000}"/>
    <cellStyle name="_소형맨홀소서_01-02.맨홀토공(OPEN-0.3)D-LINE" xfId="4901" xr:uid="{00000000-0005-0000-0000-000023130000}"/>
    <cellStyle name="_소형맨홀소서_01-02.맨홀토공(OPEN-0.3)D-LINE_01-02.맨홀토공(OPEN-0.3)C-LINE" xfId="4902" xr:uid="{00000000-0005-0000-0000-000024130000}"/>
    <cellStyle name="_소형맨홀소서_01-02.맨홀토공(OPEN-0.3)D-LINE_01-02.맨홀토공(OPEN-0.3)C-LINE_02.구조물및추진,도달기지토공(D구간)" xfId="4903" xr:uid="{00000000-0005-0000-0000-000025130000}"/>
    <cellStyle name="_소형맨홀소서_01-02.맨홀토공(OPEN-0.3)D-LINE_01-02.맨홀토공(OPEN-0.3)D-LINE" xfId="4904" xr:uid="{00000000-0005-0000-0000-000026130000}"/>
    <cellStyle name="_소형맨홀소서_01-02.맨홀토공(OPEN-0.3)D-LINE_01-02.맨홀토공(OPEN-0.3)D-LINE_02.구조물및추진,도달기지토공(D구간)" xfId="4905" xr:uid="{00000000-0005-0000-0000-000027130000}"/>
    <cellStyle name="_소형맨홀소서_01-02.맨홀토공(OPEN-0.3)D-LINE_02.구조물및추진,도달기지토공(D구간)" xfId="4906" xr:uid="{00000000-0005-0000-0000-000028130000}"/>
    <cellStyle name="_소형맨홀소서_01-3.옥구오수신설  맨홀토공(OPEN-0.3)" xfId="4907" xr:uid="{00000000-0005-0000-0000-000029130000}"/>
    <cellStyle name="_소형맨홀소서_01-3.옥구오수신설  맨홀토공(OPEN-0.3)_01-02.맨홀토공(OPEN-0.3)C-LINE" xfId="4908" xr:uid="{00000000-0005-0000-0000-00002A130000}"/>
    <cellStyle name="_소형맨홀소서_01-3.옥구오수신설  맨홀토공(OPEN-0.3)_01-02.맨홀토공(OPEN-0.3)C-LINE_02.구조물및추진,도달기지토공(D구간)" xfId="4909" xr:uid="{00000000-0005-0000-0000-00002B130000}"/>
    <cellStyle name="_소형맨홀소서_01-3.옥구오수신설  맨홀토공(OPEN-0.3)_01-02.맨홀토공(OPEN-0.3)D-LINE" xfId="4910" xr:uid="{00000000-0005-0000-0000-00002C130000}"/>
    <cellStyle name="_소형맨홀소서_01-3.옥구오수신설  맨홀토공(OPEN-0.3)_01-02.맨홀토공(OPEN-0.3)D-LINE_02.구조물및추진,도달기지토공(D구간)" xfId="4911" xr:uid="{00000000-0005-0000-0000-00002D130000}"/>
    <cellStyle name="_소형맨홀소서_01-3.옥구오수신설  맨홀토공(OPEN-0.3)_02.구조물및추진,도달기지토공(D구간)" xfId="4912" xr:uid="{00000000-0005-0000-0000-00002E130000}"/>
    <cellStyle name="_소형맨홀소서_01-3.옥서오수신설  맨홀토공(OPEN-0.3)" xfId="4913" xr:uid="{00000000-0005-0000-0000-00002F130000}"/>
    <cellStyle name="_소형맨홀소서_01-3.옥서오수신설  맨홀토공(OPEN-0.3)_01-02.맨홀토공(OPEN-0.3)C-LINE" xfId="4914" xr:uid="{00000000-0005-0000-0000-000030130000}"/>
    <cellStyle name="_소형맨홀소서_01-3.옥서오수신설  맨홀토공(OPEN-0.3)_01-02.맨홀토공(OPEN-0.3)C-LINE_02.구조물및추진,도달기지토공(D구간)" xfId="4915" xr:uid="{00000000-0005-0000-0000-000031130000}"/>
    <cellStyle name="_소형맨홀소서_01-3.옥서오수신설  맨홀토공(OPEN-0.3)_01-02.맨홀토공(OPEN-0.3)D-LINE" xfId="4916" xr:uid="{00000000-0005-0000-0000-000032130000}"/>
    <cellStyle name="_소형맨홀소서_01-3.옥서오수신설  맨홀토공(OPEN-0.3)_01-02.맨홀토공(OPEN-0.3)D-LINE_02.구조물및추진,도달기지토공(D구간)" xfId="4917" xr:uid="{00000000-0005-0000-0000-000033130000}"/>
    <cellStyle name="_소형맨홀소서_01-3.옥서오수신설  맨홀토공(OPEN-0.3)_02.구조물및추진,도달기지토공(D구간)" xfId="4918" xr:uid="{00000000-0005-0000-0000-000034130000}"/>
    <cellStyle name="_소형맨홀소서_02.구조물및추진,도달기지토공(D구간)" xfId="4919" xr:uid="{00000000-0005-0000-0000-000035130000}"/>
    <cellStyle name="_송산고(백산하도급포함)" xfId="4920" xr:uid="{00000000-0005-0000-0000-000036130000}"/>
    <cellStyle name="_송전선로입찰실행(지중+가공비교)-rev.A" xfId="4921" xr:uid="{00000000-0005-0000-0000-000037130000}"/>
    <cellStyle name="_수 량 연화.내감" xfId="4922" xr:uid="{00000000-0005-0000-0000-000038130000}"/>
    <cellStyle name="_수 량 연화.내감_금산제수량(전체최종)" xfId="4923" xr:uid="{00000000-0005-0000-0000-000039130000}"/>
    <cellStyle name="_수 량 연화.내감_금산제수량(전체최종)_토공(3지구)" xfId="4924" xr:uid="{00000000-0005-0000-0000-00003A130000}"/>
    <cellStyle name="_수 량 연화.내감_금산제수량(전체최종)_토공(3지구)_토공(4지구)" xfId="4925" xr:uid="{00000000-0005-0000-0000-00003B130000}"/>
    <cellStyle name="_수 량 연화.내감_금산제수량(전체최종)_토공(3지구)_토공(4지구)_토공(4지구)" xfId="4926" xr:uid="{00000000-0005-0000-0000-00003C130000}"/>
    <cellStyle name="_수 량 연화.내감_금산제수량(전체최종)_토공(4지구)" xfId="4927" xr:uid="{00000000-0005-0000-0000-00003D130000}"/>
    <cellStyle name="_수 량 연화.내감_금산제수량(전체최종)_토공(4지구)_토공(4지구)" xfId="4928" xr:uid="{00000000-0005-0000-0000-00003E130000}"/>
    <cellStyle name="_수 량 연화.내감_금산제수량(전체최종)_토공(4지구)_토공(4지구)_토공(3지구)" xfId="4929" xr:uid="{00000000-0005-0000-0000-00003F130000}"/>
    <cellStyle name="_수 량 연화.내감_금산제수량(전체최종)_토공(4지구)_토공(4지구)_토공(3지구)_토공(4지구)" xfId="4930" xr:uid="{00000000-0005-0000-0000-000040130000}"/>
    <cellStyle name="_수 량 연화.내감_금산제수량(전체최종)_토공(4지구)_토공(4지구)_토공(3지구)_토공(4지구)_토공(4지구)" xfId="4931" xr:uid="{00000000-0005-0000-0000-000041130000}"/>
    <cellStyle name="_수 량 연화.내감_금산제수량(전체최종)_토공(4지구)_토공(4지구)_토공(4지구)" xfId="4932" xr:uid="{00000000-0005-0000-0000-000042130000}"/>
    <cellStyle name="_수 량 연화.내감_토공(3지구)" xfId="4933" xr:uid="{00000000-0005-0000-0000-000043130000}"/>
    <cellStyle name="_수 량 연화.내감_토공(3지구)_토공(4지구)" xfId="4934" xr:uid="{00000000-0005-0000-0000-000044130000}"/>
    <cellStyle name="_수 량 연화.내감_토공(3지구)_토공(4지구)_토공(4지구)" xfId="4935" xr:uid="{00000000-0005-0000-0000-000045130000}"/>
    <cellStyle name="_수 량 연화.내감_토공(4지구)" xfId="4936" xr:uid="{00000000-0005-0000-0000-000046130000}"/>
    <cellStyle name="_수 량 연화.내감_토공(4지구)_토공(4지구)" xfId="4937" xr:uid="{00000000-0005-0000-0000-000047130000}"/>
    <cellStyle name="_수 량 연화.내감_토공(4지구)_토공(4지구)_토공(3지구)" xfId="4938" xr:uid="{00000000-0005-0000-0000-000048130000}"/>
    <cellStyle name="_수 량 연화.내감_토공(4지구)_토공(4지구)_토공(3지구)_토공(4지구)" xfId="4939" xr:uid="{00000000-0005-0000-0000-000049130000}"/>
    <cellStyle name="_수 량 연화.내감_토공(4지구)_토공(4지구)_토공(3지구)_토공(4지구)_토공(4지구)" xfId="4940" xr:uid="{00000000-0005-0000-0000-00004A130000}"/>
    <cellStyle name="_수 량 연화.내감_토공(4지구)_토공(4지구)_토공(4지구)" xfId="4941" xr:uid="{00000000-0005-0000-0000-00004B130000}"/>
    <cellStyle name="_수량" xfId="4942" xr:uid="{00000000-0005-0000-0000-00004C130000}"/>
    <cellStyle name="_수량(3)" xfId="4943" xr:uid="{00000000-0005-0000-0000-00004D130000}"/>
    <cellStyle name="_수량_1" xfId="4944" xr:uid="{00000000-0005-0000-0000-00004E130000}"/>
    <cellStyle name="_수량_2" xfId="4945" xr:uid="{00000000-0005-0000-0000-00004F130000}"/>
    <cellStyle name="_수량1" xfId="4946" xr:uid="{00000000-0005-0000-0000-000050130000}"/>
    <cellStyle name="_수량1_1" xfId="4947" xr:uid="{00000000-0005-0000-0000-000051130000}"/>
    <cellStyle name="_수량2" xfId="4948" xr:uid="{00000000-0005-0000-0000-000052130000}"/>
    <cellStyle name="_수량2_1" xfId="4949" xr:uid="{00000000-0005-0000-0000-000053130000}"/>
    <cellStyle name="_수량last" xfId="4950" xr:uid="{00000000-0005-0000-0000-000054130000}"/>
    <cellStyle name="_수량last_1" xfId="4951" xr:uid="{00000000-0005-0000-0000-000055130000}"/>
    <cellStyle name="_수량last_2" xfId="4952" xr:uid="{00000000-0005-0000-0000-000056130000}"/>
    <cellStyle name="_수량금회 연화.내감" xfId="4953" xr:uid="{00000000-0005-0000-0000-000057130000}"/>
    <cellStyle name="_수량금회 연화.내감_금산제수량(전체최종)" xfId="4954" xr:uid="{00000000-0005-0000-0000-000058130000}"/>
    <cellStyle name="_수량금회 연화.내감_금산제수량(전체최종)_토공(3지구)" xfId="4955" xr:uid="{00000000-0005-0000-0000-000059130000}"/>
    <cellStyle name="_수량금회 연화.내감_금산제수량(전체최종)_토공(3지구)_토공(4지구)" xfId="4956" xr:uid="{00000000-0005-0000-0000-00005A130000}"/>
    <cellStyle name="_수량금회 연화.내감_금산제수량(전체최종)_토공(3지구)_토공(4지구)_토공(4지구)" xfId="4957" xr:uid="{00000000-0005-0000-0000-00005B130000}"/>
    <cellStyle name="_수량금회 연화.내감_금산제수량(전체최종)_토공(4지구)" xfId="4958" xr:uid="{00000000-0005-0000-0000-00005C130000}"/>
    <cellStyle name="_수량금회 연화.내감_금산제수량(전체최종)_토공(4지구)_토공(4지구)" xfId="4959" xr:uid="{00000000-0005-0000-0000-00005D130000}"/>
    <cellStyle name="_수량금회 연화.내감_금산제수량(전체최종)_토공(4지구)_토공(4지구)_토공(3지구)" xfId="4960" xr:uid="{00000000-0005-0000-0000-00005E130000}"/>
    <cellStyle name="_수량금회 연화.내감_금산제수량(전체최종)_토공(4지구)_토공(4지구)_토공(3지구)_토공(4지구)" xfId="4961" xr:uid="{00000000-0005-0000-0000-00005F130000}"/>
    <cellStyle name="_수량금회 연화.내감_금산제수량(전체최종)_토공(4지구)_토공(4지구)_토공(3지구)_토공(4지구)_토공(4지구)" xfId="4962" xr:uid="{00000000-0005-0000-0000-000060130000}"/>
    <cellStyle name="_수량금회 연화.내감_금산제수량(전체최종)_토공(4지구)_토공(4지구)_토공(4지구)" xfId="4963" xr:uid="{00000000-0005-0000-0000-000061130000}"/>
    <cellStyle name="_수량금회 연화.내감_토공(3지구)" xfId="4964" xr:uid="{00000000-0005-0000-0000-000062130000}"/>
    <cellStyle name="_수량금회 연화.내감_토공(3지구)_토공(4지구)" xfId="4965" xr:uid="{00000000-0005-0000-0000-000063130000}"/>
    <cellStyle name="_수량금회 연화.내감_토공(3지구)_토공(4지구)_토공(4지구)" xfId="4966" xr:uid="{00000000-0005-0000-0000-000064130000}"/>
    <cellStyle name="_수량금회 연화.내감_토공(4지구)" xfId="4967" xr:uid="{00000000-0005-0000-0000-000065130000}"/>
    <cellStyle name="_수량금회 연화.내감_토공(4지구)_토공(4지구)" xfId="4968" xr:uid="{00000000-0005-0000-0000-000066130000}"/>
    <cellStyle name="_수량금회 연화.내감_토공(4지구)_토공(4지구)_토공(3지구)" xfId="4969" xr:uid="{00000000-0005-0000-0000-000067130000}"/>
    <cellStyle name="_수량금회 연화.내감_토공(4지구)_토공(4지구)_토공(3지구)_토공(4지구)" xfId="4970" xr:uid="{00000000-0005-0000-0000-000068130000}"/>
    <cellStyle name="_수량금회 연화.내감_토공(4지구)_토공(4지구)_토공(3지구)_토공(4지구)_토공(4지구)" xfId="4971" xr:uid="{00000000-0005-0000-0000-000069130000}"/>
    <cellStyle name="_수량금회 연화.내감_토공(4지구)_토공(4지구)_토공(4지구)" xfId="4972" xr:uid="{00000000-0005-0000-0000-00006A130000}"/>
    <cellStyle name="_수량산출 구눌하수도" xfId="4973" xr:uid="{00000000-0005-0000-0000-00006B130000}"/>
    <cellStyle name="_수량산출 구눌하수도_금산제수량(전체최종)" xfId="4974" xr:uid="{00000000-0005-0000-0000-00006C130000}"/>
    <cellStyle name="_수량산출 구눌하수도_금산제수량(전체최종)_토공(3지구)" xfId="4975" xr:uid="{00000000-0005-0000-0000-00006D130000}"/>
    <cellStyle name="_수량산출 구눌하수도_금산제수량(전체최종)_토공(3지구)_토공(4지구)" xfId="4976" xr:uid="{00000000-0005-0000-0000-00006E130000}"/>
    <cellStyle name="_수량산출 구눌하수도_금산제수량(전체최종)_토공(3지구)_토공(4지구)_토공(4지구)" xfId="4977" xr:uid="{00000000-0005-0000-0000-00006F130000}"/>
    <cellStyle name="_수량산출 구눌하수도_금산제수량(전체최종)_토공(4지구)" xfId="4978" xr:uid="{00000000-0005-0000-0000-000070130000}"/>
    <cellStyle name="_수량산출 구눌하수도_금산제수량(전체최종)_토공(4지구)_토공(4지구)" xfId="4979" xr:uid="{00000000-0005-0000-0000-000071130000}"/>
    <cellStyle name="_수량산출 구눌하수도_금산제수량(전체최종)_토공(4지구)_토공(4지구)_토공(3지구)" xfId="4980" xr:uid="{00000000-0005-0000-0000-000072130000}"/>
    <cellStyle name="_수량산출 구눌하수도_금산제수량(전체최종)_토공(4지구)_토공(4지구)_토공(3지구)_토공(4지구)" xfId="4981" xr:uid="{00000000-0005-0000-0000-000073130000}"/>
    <cellStyle name="_수량산출 구눌하수도_금산제수량(전체최종)_토공(4지구)_토공(4지구)_토공(3지구)_토공(4지구)_토공(4지구)" xfId="4982" xr:uid="{00000000-0005-0000-0000-000074130000}"/>
    <cellStyle name="_수량산출 구눌하수도_금산제수량(전체최종)_토공(4지구)_토공(4지구)_토공(4지구)" xfId="4983" xr:uid="{00000000-0005-0000-0000-000075130000}"/>
    <cellStyle name="_수량산출 구눌하수도_토공(3지구)" xfId="4984" xr:uid="{00000000-0005-0000-0000-000076130000}"/>
    <cellStyle name="_수량산출 구눌하수도_토공(3지구)_토공(4지구)" xfId="4985" xr:uid="{00000000-0005-0000-0000-000077130000}"/>
    <cellStyle name="_수량산출 구눌하수도_토공(3지구)_토공(4지구)_토공(4지구)" xfId="4986" xr:uid="{00000000-0005-0000-0000-000078130000}"/>
    <cellStyle name="_수량산출 구눌하수도_토공(4지구)" xfId="4987" xr:uid="{00000000-0005-0000-0000-000079130000}"/>
    <cellStyle name="_수량산출 구눌하수도_토공(4지구)_토공(4지구)" xfId="4988" xr:uid="{00000000-0005-0000-0000-00007A130000}"/>
    <cellStyle name="_수량산출 구눌하수도_토공(4지구)_토공(4지구)_토공(3지구)" xfId="4989" xr:uid="{00000000-0005-0000-0000-00007B130000}"/>
    <cellStyle name="_수량산출 구눌하수도_토공(4지구)_토공(4지구)_토공(3지구)_토공(4지구)" xfId="4990" xr:uid="{00000000-0005-0000-0000-00007C130000}"/>
    <cellStyle name="_수량산출 구눌하수도_토공(4지구)_토공(4지구)_토공(3지구)_토공(4지구)_토공(4지구)" xfId="4991" xr:uid="{00000000-0005-0000-0000-00007D130000}"/>
    <cellStyle name="_수량산출 구눌하수도_토공(4지구)_토공(4지구)_토공(4지구)" xfId="4992" xr:uid="{00000000-0005-0000-0000-00007E130000}"/>
    <cellStyle name="_수량산출 음지하천" xfId="4993" xr:uid="{00000000-0005-0000-0000-00007F130000}"/>
    <cellStyle name="_수량산출 음지하천_금산제수량(전체최종)" xfId="4994" xr:uid="{00000000-0005-0000-0000-000080130000}"/>
    <cellStyle name="_수량산출 음지하천_금산제수량(전체최종)_토공(3지구)" xfId="4995" xr:uid="{00000000-0005-0000-0000-000081130000}"/>
    <cellStyle name="_수량산출 음지하천_금산제수량(전체최종)_토공(3지구)_토공(4지구)" xfId="4996" xr:uid="{00000000-0005-0000-0000-000082130000}"/>
    <cellStyle name="_수량산출 음지하천_금산제수량(전체최종)_토공(3지구)_토공(4지구)_토공(4지구)" xfId="4997" xr:uid="{00000000-0005-0000-0000-000083130000}"/>
    <cellStyle name="_수량산출 음지하천_금산제수량(전체최종)_토공(4지구)" xfId="4998" xr:uid="{00000000-0005-0000-0000-000084130000}"/>
    <cellStyle name="_수량산출 음지하천_금산제수량(전체최종)_토공(4지구)_토공(4지구)" xfId="4999" xr:uid="{00000000-0005-0000-0000-000085130000}"/>
    <cellStyle name="_수량산출 음지하천_금산제수량(전체최종)_토공(4지구)_토공(4지구)_토공(3지구)" xfId="5000" xr:uid="{00000000-0005-0000-0000-000086130000}"/>
    <cellStyle name="_수량산출 음지하천_금산제수량(전체최종)_토공(4지구)_토공(4지구)_토공(3지구)_토공(4지구)" xfId="5001" xr:uid="{00000000-0005-0000-0000-000087130000}"/>
    <cellStyle name="_수량산출 음지하천_금산제수량(전체최종)_토공(4지구)_토공(4지구)_토공(3지구)_토공(4지구)_토공(4지구)" xfId="5002" xr:uid="{00000000-0005-0000-0000-000088130000}"/>
    <cellStyle name="_수량산출 음지하천_금산제수량(전체최종)_토공(4지구)_토공(4지구)_토공(4지구)" xfId="5003" xr:uid="{00000000-0005-0000-0000-000089130000}"/>
    <cellStyle name="_수량산출 음지하천_토공(3지구)" xfId="5004" xr:uid="{00000000-0005-0000-0000-00008A130000}"/>
    <cellStyle name="_수량산출 음지하천_토공(3지구)_토공(4지구)" xfId="5005" xr:uid="{00000000-0005-0000-0000-00008B130000}"/>
    <cellStyle name="_수량산출 음지하천_토공(3지구)_토공(4지구)_토공(4지구)" xfId="5006" xr:uid="{00000000-0005-0000-0000-00008C130000}"/>
    <cellStyle name="_수량산출 음지하천_토공(4지구)" xfId="5007" xr:uid="{00000000-0005-0000-0000-00008D130000}"/>
    <cellStyle name="_수량산출 음지하천_토공(4지구)_토공(4지구)" xfId="5008" xr:uid="{00000000-0005-0000-0000-00008E130000}"/>
    <cellStyle name="_수량산출 음지하천_토공(4지구)_토공(4지구)_토공(3지구)" xfId="5009" xr:uid="{00000000-0005-0000-0000-00008F130000}"/>
    <cellStyle name="_수량산출 음지하천_토공(4지구)_토공(4지구)_토공(3지구)_토공(4지구)" xfId="5010" xr:uid="{00000000-0005-0000-0000-000090130000}"/>
    <cellStyle name="_수량산출 음지하천_토공(4지구)_토공(4지구)_토공(3지구)_토공(4지구)_토공(4지구)" xfId="5011" xr:uid="{00000000-0005-0000-0000-000091130000}"/>
    <cellStyle name="_수량산출 음지하천_토공(4지구)_토공(4지구)_토공(4지구)" xfId="5012" xr:uid="{00000000-0005-0000-0000-000092130000}"/>
    <cellStyle name="_수량제목" xfId="5013" xr:uid="{00000000-0005-0000-0000-000093130000}"/>
    <cellStyle name="_수량제목_내역서" xfId="5014" xr:uid="{00000000-0005-0000-0000-000094130000}"/>
    <cellStyle name="_수로BOX  (version 3)" xfId="5015" xr:uid="{00000000-0005-0000-0000-000095130000}"/>
    <cellStyle name="_수로암거" xfId="5016" xr:uid="{00000000-0005-0000-0000-000096130000}"/>
    <cellStyle name="_수영내역서(변경11.21)" xfId="5017" xr:uid="{00000000-0005-0000-0000-000097130000}"/>
    <cellStyle name="_수원시_장기미집행관리프록그램_설계내역_v1" xfId="5018" xr:uid="{00000000-0005-0000-0000-000098130000}"/>
    <cellStyle name="_수원시_장기미집행관리프록그램_설계내역_v1 2" xfId="5019" xr:uid="{00000000-0005-0000-0000-000099130000}"/>
    <cellStyle name="_수원시_장기미집행관리프록그램_설계내역_v1_02._서울시_위례신도시_차집관거_설계예산서(전체)_0217" xfId="5020" xr:uid="{00000000-0005-0000-0000-00009A130000}"/>
    <cellStyle name="_수정갑지" xfId="5021" xr:uid="{00000000-0005-0000-0000-00009B130000}"/>
    <cellStyle name="_순천jct교교량공총괄" xfId="5022" xr:uid="{00000000-0005-0000-0000-00009C130000}"/>
    <cellStyle name="_순천jct교교량공총괄_(구조물)깨기" xfId="5023" xr:uid="{00000000-0005-0000-0000-00009D130000}"/>
    <cellStyle name="_순천jct교교량공총괄_(구조물)깨기_01 콘크리트(구조물)깨기" xfId="5024" xr:uid="{00000000-0005-0000-0000-00009E130000}"/>
    <cellStyle name="_순천jct교교량공총괄_0.토공수량(영동)" xfId="5025" xr:uid="{00000000-0005-0000-0000-00009F130000}"/>
    <cellStyle name="_순천jct교교량공총괄_0.토공수량(영동)_00.토공" xfId="5026" xr:uid="{00000000-0005-0000-0000-0000A0130000}"/>
    <cellStyle name="_순천jct교교량공총괄_0.토공수량(영동)_Book1" xfId="5027" xr:uid="{00000000-0005-0000-0000-0000A1130000}"/>
    <cellStyle name="_순천jct교교량공총괄_00.토공" xfId="5028" xr:uid="{00000000-0005-0000-0000-0000A2130000}"/>
    <cellStyle name="_순천jct교교량공총괄_00.토공_00.토공" xfId="5029" xr:uid="{00000000-0005-0000-0000-0000A3130000}"/>
    <cellStyle name="_순천jct교교량공총괄_00.토공_Book1" xfId="5030" xr:uid="{00000000-0005-0000-0000-0000A4130000}"/>
    <cellStyle name="_순천jct교교량공총괄_02.포장깨기(남해선)" xfId="5031" xr:uid="{00000000-0005-0000-0000-0000A5130000}"/>
    <cellStyle name="_순천jct교교량공총괄_02.포장깨기(남해선)_02.포장깨기(남해선)" xfId="5032" xr:uid="{00000000-0005-0000-0000-0000A6130000}"/>
    <cellStyle name="_순천jct교교량공총괄_깨기-취합" xfId="5033" xr:uid="{00000000-0005-0000-0000-0000A7130000}"/>
    <cellStyle name="_순천jct교교량공총괄_깨기-취합_(구조물)깨기" xfId="5034" xr:uid="{00000000-0005-0000-0000-0000A8130000}"/>
    <cellStyle name="_순천jct교교량공총괄_깨기-취합_(구조물)깨기_01 콘크리트(구조물)깨기" xfId="5035" xr:uid="{00000000-0005-0000-0000-0000A9130000}"/>
    <cellStyle name="_순천jct교교량공총괄_깨기-취합_02.포장깨기(남해선)" xfId="5036" xr:uid="{00000000-0005-0000-0000-0000AA130000}"/>
    <cellStyle name="_순천jct교교량공총괄_깨기-취합_02.포장깨기(남해선)_02.포장깨기(남해선)" xfId="5037" xr:uid="{00000000-0005-0000-0000-0000AB130000}"/>
    <cellStyle name="_순천jct교교량공총괄_깨기-취합_영동깨기최종(세준)" xfId="5038" xr:uid="{00000000-0005-0000-0000-0000AC130000}"/>
    <cellStyle name="_순천jct교교량공총괄_깨기-취합_영동깨기최종(세준)_(구조물)깨기" xfId="5039" xr:uid="{00000000-0005-0000-0000-0000AD130000}"/>
    <cellStyle name="_순천jct교교량공총괄_깨기-취합_영동깨기최종(세준)_(구조물)깨기_01 콘크리트(구조물)깨기" xfId="5040" xr:uid="{00000000-0005-0000-0000-0000AE130000}"/>
    <cellStyle name="_순천jct교교량공총괄_깨기-취합_영동깨기최종(세준)_02.포장깨기(남해선)" xfId="5041" xr:uid="{00000000-0005-0000-0000-0000AF130000}"/>
    <cellStyle name="_순천jct교교량공총괄_깨기-취합_영동깨기최종(세준)_02.포장깨기(남해선)_02.포장깨기(남해선)" xfId="5042" xr:uid="{00000000-0005-0000-0000-0000B0130000}"/>
    <cellStyle name="_순천jct교교량공총괄_깨기-취합_영동깨기최종(세준)_포장깨기" xfId="5043" xr:uid="{00000000-0005-0000-0000-0000B1130000}"/>
    <cellStyle name="_순천jct교교량공총괄_깨기-취합_포장깨기" xfId="5044" xr:uid="{00000000-0005-0000-0000-0000B2130000}"/>
    <cellStyle name="_순천jct교교량공총괄_순천JCT2교교량공총괄" xfId="5045" xr:uid="{00000000-0005-0000-0000-0000B3130000}"/>
    <cellStyle name="_순천jct교교량공총괄_순천JCT2교교량공총괄_(구조물)깨기" xfId="5046" xr:uid="{00000000-0005-0000-0000-0000B4130000}"/>
    <cellStyle name="_순천jct교교량공총괄_순천JCT2교교량공총괄_(구조물)깨기_01 콘크리트(구조물)깨기" xfId="5047" xr:uid="{00000000-0005-0000-0000-0000B5130000}"/>
    <cellStyle name="_순천jct교교량공총괄_순천JCT2교교량공총괄_0.토공수량(영동)" xfId="5048" xr:uid="{00000000-0005-0000-0000-0000B6130000}"/>
    <cellStyle name="_순천jct교교량공총괄_순천JCT2교교량공총괄_0.토공수량(영동)_00.토공" xfId="5049" xr:uid="{00000000-0005-0000-0000-0000B7130000}"/>
    <cellStyle name="_순천jct교교량공총괄_순천JCT2교교량공총괄_0.토공수량(영동)_Book1" xfId="5050" xr:uid="{00000000-0005-0000-0000-0000B8130000}"/>
    <cellStyle name="_순천jct교교량공총괄_순천JCT2교교량공총괄_00.토공" xfId="5051" xr:uid="{00000000-0005-0000-0000-0000B9130000}"/>
    <cellStyle name="_순천jct교교량공총괄_순천JCT2교교량공총괄_00.토공_00.토공" xfId="5052" xr:uid="{00000000-0005-0000-0000-0000BA130000}"/>
    <cellStyle name="_순천jct교교량공총괄_순천JCT2교교량공총괄_00.토공_Book1" xfId="5053" xr:uid="{00000000-0005-0000-0000-0000BB130000}"/>
    <cellStyle name="_순천jct교교량공총괄_순천JCT2교교량공총괄_02.포장깨기(남해선)" xfId="5054" xr:uid="{00000000-0005-0000-0000-0000BC130000}"/>
    <cellStyle name="_순천jct교교량공총괄_순천JCT2교교량공총괄_02.포장깨기(남해선)_02.포장깨기(남해선)" xfId="5055" xr:uid="{00000000-0005-0000-0000-0000BD130000}"/>
    <cellStyle name="_순천jct교교량공총괄_순천JCT2교교량공총괄_깨기-취합" xfId="5056" xr:uid="{00000000-0005-0000-0000-0000BE130000}"/>
    <cellStyle name="_순천jct교교량공총괄_순천JCT2교교량공총괄_깨기-취합_(구조물)깨기" xfId="5057" xr:uid="{00000000-0005-0000-0000-0000BF130000}"/>
    <cellStyle name="_순천jct교교량공총괄_순천JCT2교교량공총괄_깨기-취합_(구조물)깨기_01 콘크리트(구조물)깨기" xfId="5058" xr:uid="{00000000-0005-0000-0000-0000C0130000}"/>
    <cellStyle name="_순천jct교교량공총괄_순천JCT2교교량공총괄_깨기-취합_02.포장깨기(남해선)" xfId="5059" xr:uid="{00000000-0005-0000-0000-0000C1130000}"/>
    <cellStyle name="_순천jct교교량공총괄_순천JCT2교교량공총괄_깨기-취합_02.포장깨기(남해선)_02.포장깨기(남해선)" xfId="5060" xr:uid="{00000000-0005-0000-0000-0000C2130000}"/>
    <cellStyle name="_순천jct교교량공총괄_순천JCT2교교량공총괄_깨기-취합_영동깨기최종(세준)" xfId="5061" xr:uid="{00000000-0005-0000-0000-0000C3130000}"/>
    <cellStyle name="_순천jct교교량공총괄_순천JCT2교교량공총괄_깨기-취합_영동깨기최종(세준)_(구조물)깨기" xfId="5062" xr:uid="{00000000-0005-0000-0000-0000C4130000}"/>
    <cellStyle name="_순천jct교교량공총괄_순천JCT2교교량공총괄_깨기-취합_영동깨기최종(세준)_(구조물)깨기_01 콘크리트(구조물)깨기" xfId="5063" xr:uid="{00000000-0005-0000-0000-0000C5130000}"/>
    <cellStyle name="_순천jct교교량공총괄_순천JCT2교교량공총괄_깨기-취합_영동깨기최종(세준)_02.포장깨기(남해선)" xfId="5064" xr:uid="{00000000-0005-0000-0000-0000C6130000}"/>
    <cellStyle name="_순천jct교교량공총괄_순천JCT2교교량공총괄_깨기-취합_영동깨기최종(세준)_02.포장깨기(남해선)_02.포장깨기(남해선)" xfId="5065" xr:uid="{00000000-0005-0000-0000-0000C7130000}"/>
    <cellStyle name="_순천jct교교량공총괄_순천JCT2교교량공총괄_깨기-취합_영동깨기최종(세준)_포장깨기" xfId="5066" xr:uid="{00000000-0005-0000-0000-0000C8130000}"/>
    <cellStyle name="_순천jct교교량공총괄_순천JCT2교교량공총괄_깨기-취합_포장깨기" xfId="5067" xr:uid="{00000000-0005-0000-0000-0000C9130000}"/>
    <cellStyle name="_순천jct교교량공총괄_순천JCT2교교량공총괄_포장깨기" xfId="5068" xr:uid="{00000000-0005-0000-0000-0000CA130000}"/>
    <cellStyle name="_순천jct교교량공총괄_순천JCT3교교량공총괄" xfId="5069" xr:uid="{00000000-0005-0000-0000-0000CB130000}"/>
    <cellStyle name="_순천jct교교량공총괄_순천JCT3교교량공총괄_(구조물)깨기" xfId="5070" xr:uid="{00000000-0005-0000-0000-0000CC130000}"/>
    <cellStyle name="_순천jct교교량공총괄_순천JCT3교교량공총괄_(구조물)깨기_01 콘크리트(구조물)깨기" xfId="5071" xr:uid="{00000000-0005-0000-0000-0000CD130000}"/>
    <cellStyle name="_순천jct교교량공총괄_순천JCT3교교량공총괄_0.토공수량(영동)" xfId="5072" xr:uid="{00000000-0005-0000-0000-0000CE130000}"/>
    <cellStyle name="_순천jct교교량공총괄_순천JCT3교교량공총괄_0.토공수량(영동)_00.토공" xfId="5073" xr:uid="{00000000-0005-0000-0000-0000CF130000}"/>
    <cellStyle name="_순천jct교교량공총괄_순천JCT3교교량공총괄_0.토공수량(영동)_Book1" xfId="5074" xr:uid="{00000000-0005-0000-0000-0000D0130000}"/>
    <cellStyle name="_순천jct교교량공총괄_순천JCT3교교량공총괄_00.토공" xfId="5075" xr:uid="{00000000-0005-0000-0000-0000D1130000}"/>
    <cellStyle name="_순천jct교교량공총괄_순천JCT3교교량공총괄_00.토공_00.토공" xfId="5076" xr:uid="{00000000-0005-0000-0000-0000D2130000}"/>
    <cellStyle name="_순천jct교교량공총괄_순천JCT3교교량공총괄_00.토공_Book1" xfId="5077" xr:uid="{00000000-0005-0000-0000-0000D3130000}"/>
    <cellStyle name="_순천jct교교량공총괄_순천JCT3교교량공총괄_02.포장깨기(남해선)" xfId="5078" xr:uid="{00000000-0005-0000-0000-0000D4130000}"/>
    <cellStyle name="_순천jct교교량공총괄_순천JCT3교교량공총괄_02.포장깨기(남해선)_02.포장깨기(남해선)" xfId="5079" xr:uid="{00000000-0005-0000-0000-0000D5130000}"/>
    <cellStyle name="_순천jct교교량공총괄_순천JCT3교교량공총괄_깨기-취합" xfId="5080" xr:uid="{00000000-0005-0000-0000-0000D6130000}"/>
    <cellStyle name="_순천jct교교량공총괄_순천JCT3교교량공총괄_깨기-취합_(구조물)깨기" xfId="5081" xr:uid="{00000000-0005-0000-0000-0000D7130000}"/>
    <cellStyle name="_순천jct교교량공총괄_순천JCT3교교량공총괄_깨기-취합_(구조물)깨기_01 콘크리트(구조물)깨기" xfId="5082" xr:uid="{00000000-0005-0000-0000-0000D8130000}"/>
    <cellStyle name="_순천jct교교량공총괄_순천JCT3교교량공총괄_깨기-취합_02.포장깨기(남해선)" xfId="5083" xr:uid="{00000000-0005-0000-0000-0000D9130000}"/>
    <cellStyle name="_순천jct교교량공총괄_순천JCT3교교량공총괄_깨기-취합_02.포장깨기(남해선)_02.포장깨기(남해선)" xfId="5084" xr:uid="{00000000-0005-0000-0000-0000DA130000}"/>
    <cellStyle name="_순천jct교교량공총괄_순천JCT3교교량공총괄_깨기-취합_영동깨기최종(세준)" xfId="5085" xr:uid="{00000000-0005-0000-0000-0000DB130000}"/>
    <cellStyle name="_순천jct교교량공총괄_순천JCT3교교량공총괄_깨기-취합_영동깨기최종(세준)_(구조물)깨기" xfId="5086" xr:uid="{00000000-0005-0000-0000-0000DC130000}"/>
    <cellStyle name="_순천jct교교량공총괄_순천JCT3교교량공총괄_깨기-취합_영동깨기최종(세준)_(구조물)깨기_01 콘크리트(구조물)깨기" xfId="5087" xr:uid="{00000000-0005-0000-0000-0000DD130000}"/>
    <cellStyle name="_순천jct교교량공총괄_순천JCT3교교량공총괄_깨기-취합_영동깨기최종(세준)_02.포장깨기(남해선)" xfId="5088" xr:uid="{00000000-0005-0000-0000-0000DE130000}"/>
    <cellStyle name="_순천jct교교량공총괄_순천JCT3교교량공총괄_깨기-취합_영동깨기최종(세준)_02.포장깨기(남해선)_02.포장깨기(남해선)" xfId="5089" xr:uid="{00000000-0005-0000-0000-0000DF130000}"/>
    <cellStyle name="_순천jct교교량공총괄_순천JCT3교교량공총괄_깨기-취합_영동깨기최종(세준)_포장깨기" xfId="5090" xr:uid="{00000000-0005-0000-0000-0000E0130000}"/>
    <cellStyle name="_순천jct교교량공총괄_순천JCT3교교량공총괄_깨기-취합_포장깨기" xfId="5091" xr:uid="{00000000-0005-0000-0000-0000E1130000}"/>
    <cellStyle name="_순천jct교교량공총괄_순천JCT3교교량공총괄_포장깨기" xfId="5092" xr:uid="{00000000-0005-0000-0000-0000E2130000}"/>
    <cellStyle name="_순천jct교교량공총괄_포장깨기" xfId="5093" xr:uid="{00000000-0005-0000-0000-0000E3130000}"/>
    <cellStyle name="_승본도로수량(금회분)" xfId="5094" xr:uid="{00000000-0005-0000-0000-0000E4130000}"/>
    <cellStyle name="_승본도로수량(금회분)_토공(3지구)" xfId="5095" xr:uid="{00000000-0005-0000-0000-0000E5130000}"/>
    <cellStyle name="_승본도로수량(금회분)_토공(3지구)_토공(4지구)" xfId="5096" xr:uid="{00000000-0005-0000-0000-0000E6130000}"/>
    <cellStyle name="_승본도로수량(금회분)_토공(3지구)_토공(4지구)_토공(4지구)" xfId="5097" xr:uid="{00000000-0005-0000-0000-0000E7130000}"/>
    <cellStyle name="_승본도로수량(금회분)_토공(4지구)" xfId="5098" xr:uid="{00000000-0005-0000-0000-0000E8130000}"/>
    <cellStyle name="_승본도로수량(금회분)_토공(4지구)_토공(4지구)" xfId="5099" xr:uid="{00000000-0005-0000-0000-0000E9130000}"/>
    <cellStyle name="_승본도로수량(금회분)_토공(4지구)_토공(4지구)_토공(3지구)" xfId="5100" xr:uid="{00000000-0005-0000-0000-0000EA130000}"/>
    <cellStyle name="_승본도로수량(금회분)_토공(4지구)_토공(4지구)_토공(3지구)_토공(4지구)" xfId="5101" xr:uid="{00000000-0005-0000-0000-0000EB130000}"/>
    <cellStyle name="_승본도로수량(금회분)_토공(4지구)_토공(4지구)_토공(3지구)_토공(4지구)_토공(4지구)" xfId="5102" xr:uid="{00000000-0005-0000-0000-0000EC130000}"/>
    <cellStyle name="_승본도로수량(금회분)_토공(4지구)_토공(4지구)_토공(4지구)" xfId="5103" xr:uid="{00000000-0005-0000-0000-0000ED130000}"/>
    <cellStyle name="_승본도로수량산출" xfId="5104" xr:uid="{00000000-0005-0000-0000-0000EE130000}"/>
    <cellStyle name="_승본도로수량산출_토공(3지구)" xfId="5105" xr:uid="{00000000-0005-0000-0000-0000EF130000}"/>
    <cellStyle name="_승본도로수량산출_토공(3지구)_토공(4지구)" xfId="5106" xr:uid="{00000000-0005-0000-0000-0000F0130000}"/>
    <cellStyle name="_승본도로수량산출_토공(3지구)_토공(4지구)_토공(4지구)" xfId="5107" xr:uid="{00000000-0005-0000-0000-0000F1130000}"/>
    <cellStyle name="_승본도로수량산출_토공(4지구)" xfId="5108" xr:uid="{00000000-0005-0000-0000-0000F2130000}"/>
    <cellStyle name="_승본도로수량산출_토공(4지구)_토공(4지구)" xfId="5109" xr:uid="{00000000-0005-0000-0000-0000F3130000}"/>
    <cellStyle name="_승본도로수량산출_토공(4지구)_토공(4지구)_토공(3지구)" xfId="5110" xr:uid="{00000000-0005-0000-0000-0000F4130000}"/>
    <cellStyle name="_승본도로수량산출_토공(4지구)_토공(4지구)_토공(3지구)_토공(4지구)" xfId="5111" xr:uid="{00000000-0005-0000-0000-0000F5130000}"/>
    <cellStyle name="_승본도로수량산출_토공(4지구)_토공(4지구)_토공(3지구)_토공(4지구)_토공(4지구)" xfId="5112" xr:uid="{00000000-0005-0000-0000-0000F6130000}"/>
    <cellStyle name="_승본도로수량산출_토공(4지구)_토공(4지구)_토공(4지구)" xfId="5113" xr:uid="{00000000-0005-0000-0000-0000F7130000}"/>
    <cellStyle name="_시방서" xfId="5114" xr:uid="{00000000-0005-0000-0000-0000F8130000}"/>
    <cellStyle name="_시선유도" xfId="5115" xr:uid="{00000000-0005-0000-0000-0000F9130000}"/>
    <cellStyle name="_시스템" xfId="5116" xr:uid="{00000000-0005-0000-0000-0000FA130000}"/>
    <cellStyle name="_시스템개발산출양식_2003" xfId="5117" xr:uid="{00000000-0005-0000-0000-0000FB130000}"/>
    <cellStyle name="_시스템설계서(7_26)." xfId="5118" xr:uid="{00000000-0005-0000-0000-0000FC130000}"/>
    <cellStyle name="_시흥시견적" xfId="5119" xr:uid="{00000000-0005-0000-0000-0000FD130000}"/>
    <cellStyle name="_신당천수량 변경(전체)" xfId="5120" xr:uid="{00000000-0005-0000-0000-0000FE130000}"/>
    <cellStyle name="_신당천수량 변경(전체)_토공(3지구)" xfId="5121" xr:uid="{00000000-0005-0000-0000-0000FF130000}"/>
    <cellStyle name="_신당천수량 변경(전체)_토공(3지구)_토공(4지구)" xfId="5122" xr:uid="{00000000-0005-0000-0000-000000140000}"/>
    <cellStyle name="_신당천수량 변경(전체)_토공(3지구)_토공(4지구)_토공(4지구)" xfId="5123" xr:uid="{00000000-0005-0000-0000-000001140000}"/>
    <cellStyle name="_신당천수량 변경(전체)_토공(4지구)" xfId="5124" xr:uid="{00000000-0005-0000-0000-000002140000}"/>
    <cellStyle name="_신당천수량 변경(전체)_토공(4지구)_토공(4지구)" xfId="5125" xr:uid="{00000000-0005-0000-0000-000003140000}"/>
    <cellStyle name="_신당천수량 변경(전체)_토공(4지구)_토공(4지구)_토공(3지구)" xfId="5126" xr:uid="{00000000-0005-0000-0000-000004140000}"/>
    <cellStyle name="_신당천수량 변경(전체)_토공(4지구)_토공(4지구)_토공(3지구)_토공(4지구)" xfId="5127" xr:uid="{00000000-0005-0000-0000-000005140000}"/>
    <cellStyle name="_신당천수량 변경(전체)_토공(4지구)_토공(4지구)_토공(3지구)_토공(4지구)_토공(4지구)" xfId="5128" xr:uid="{00000000-0005-0000-0000-000006140000}"/>
    <cellStyle name="_신당천수량 변경(전체)_토공(4지구)_토공(4지구)_토공(4지구)" xfId="5129" xr:uid="{00000000-0005-0000-0000-000007140000}"/>
    <cellStyle name="_신대농로" xfId="5130" xr:uid="{00000000-0005-0000-0000-000008140000}"/>
    <cellStyle name="_신언1공구수량산출" xfId="5131" xr:uid="{00000000-0005-0000-0000-000009140000}"/>
    <cellStyle name="_신영소하천" xfId="5132" xr:uid="{00000000-0005-0000-0000-00000A140000}"/>
    <cellStyle name="_신철원2교" xfId="5133" xr:uid="{00000000-0005-0000-0000-00000B140000}"/>
    <cellStyle name="_실시계획내역서(최종안)-원내역" xfId="5134" xr:uid="{00000000-0005-0000-0000-00000C140000}"/>
    <cellStyle name="_실적공사비-최종" xfId="5135" xr:uid="{00000000-0005-0000-0000-00000D140000}"/>
    <cellStyle name="_실행내역2001년1월변경" xfId="5136" xr:uid="{00000000-0005-0000-0000-00000E140000}"/>
    <cellStyle name="_실행내역2001년1월변경_2003년실행양식" xfId="5137" xr:uid="{00000000-0005-0000-0000-00000F140000}"/>
    <cellStyle name="_실행내역2001년1월변경_2003년실행양식_4.추진공(공암)" xfId="5138" xr:uid="{00000000-0005-0000-0000-000010140000}"/>
    <cellStyle name="_실행내역2001년1월변경_2003년실행양식_4.추진공(공암SAMPLE" xfId="5139" xr:uid="{00000000-0005-0000-0000-000011140000}"/>
    <cellStyle name="_실행내역2001년1월변경_2003년실행양식_4.추진공(서산)" xfId="5140" xr:uid="{00000000-0005-0000-0000-000012140000}"/>
    <cellStyle name="_실행내역2001년1월변경_2003년실행양식_4.추진공(읍내)" xfId="5141" xr:uid="{00000000-0005-0000-0000-000013140000}"/>
    <cellStyle name="_실행내역2001년1월변경_2003년실행양식_4.추진공(황간)" xfId="5142" xr:uid="{00000000-0005-0000-0000-000014140000}"/>
    <cellStyle name="_실행내역2001년1월변경_2003년실행양식_영동군추진가시설수량" xfId="5143" xr:uid="{00000000-0005-0000-0000-000015140000}"/>
    <cellStyle name="_실행내역2001년1월변경_2003년실행양식0" xfId="5144" xr:uid="{00000000-0005-0000-0000-000016140000}"/>
    <cellStyle name="_실행내역2001년1월변경_2003년실행양식0_4.추진공(공암)" xfId="5145" xr:uid="{00000000-0005-0000-0000-000017140000}"/>
    <cellStyle name="_실행내역2001년1월변경_2003년실행양식0_4.추진공(공암SAMPLE" xfId="5146" xr:uid="{00000000-0005-0000-0000-000018140000}"/>
    <cellStyle name="_실행내역2001년1월변경_2003년실행양식0_4.추진공(서산)" xfId="5147" xr:uid="{00000000-0005-0000-0000-000019140000}"/>
    <cellStyle name="_실행내역2001년1월변경_2003년실행양식0_4.추진공(읍내)" xfId="5148" xr:uid="{00000000-0005-0000-0000-00001A140000}"/>
    <cellStyle name="_실행내역2001년1월변경_2003년실행양식0_4.추진공(황간)" xfId="5149" xr:uid="{00000000-0005-0000-0000-00001B140000}"/>
    <cellStyle name="_실행내역2001년1월변경_2003년실행양식0_영동군추진가시설수량" xfId="5150" xr:uid="{00000000-0005-0000-0000-00001C140000}"/>
    <cellStyle name="_실행내역2001년1월변경_2003년실행양식-1" xfId="5151" xr:uid="{00000000-0005-0000-0000-00001D140000}"/>
    <cellStyle name="_실행내역2001년1월변경_2003년실행양식-1_4.추진공(공암)" xfId="5152" xr:uid="{00000000-0005-0000-0000-00001E140000}"/>
    <cellStyle name="_실행내역2001년1월변경_2003년실행양식-1_4.추진공(공암SAMPLE" xfId="5153" xr:uid="{00000000-0005-0000-0000-00001F140000}"/>
    <cellStyle name="_실행내역2001년1월변경_2003년실행양식-1_4.추진공(서산)" xfId="5154" xr:uid="{00000000-0005-0000-0000-000020140000}"/>
    <cellStyle name="_실행내역2001년1월변경_2003년실행양식-1_4.추진공(읍내)" xfId="5155" xr:uid="{00000000-0005-0000-0000-000021140000}"/>
    <cellStyle name="_실행내역2001년1월변경_2003년실행양식-1_4.추진공(황간)" xfId="5156" xr:uid="{00000000-0005-0000-0000-000022140000}"/>
    <cellStyle name="_실행내역2001년1월변경_2003년실행양식-1_영동군추진가시설수량" xfId="5157" xr:uid="{00000000-0005-0000-0000-000023140000}"/>
    <cellStyle name="_실행내역2001년1월변경_4.추진공(공암)" xfId="5158" xr:uid="{00000000-0005-0000-0000-000024140000}"/>
    <cellStyle name="_실행내역2001년1월변경_4.추진공(공암SAMPLE" xfId="5159" xr:uid="{00000000-0005-0000-0000-000025140000}"/>
    <cellStyle name="_실행내역2001년1월변경_4.추진공(서산)" xfId="5160" xr:uid="{00000000-0005-0000-0000-000026140000}"/>
    <cellStyle name="_실행내역2001년1월변경_4.추진공(읍내)" xfId="5161" xr:uid="{00000000-0005-0000-0000-000027140000}"/>
    <cellStyle name="_실행내역2001년1월변경_4.추진공(황간)" xfId="5162" xr:uid="{00000000-0005-0000-0000-000028140000}"/>
    <cellStyle name="_실행내역2001년1월변경_영동군추진가시설수량" xfId="5163" xr:uid="{00000000-0005-0000-0000-000029140000}"/>
    <cellStyle name="_아산설계" xfId="5164" xr:uid="{00000000-0005-0000-0000-00002A140000}"/>
    <cellStyle name="_아산설계_설계2임시" xfId="5165" xr:uid="{00000000-0005-0000-0000-00002B140000}"/>
    <cellStyle name="_아산설계_설계2임시_설계서(장)" xfId="5166" xr:uid="{00000000-0005-0000-0000-00002C140000}"/>
    <cellStyle name="_아산설계_설계2임시_설계최종" xfId="5167" xr:uid="{00000000-0005-0000-0000-00002D140000}"/>
    <cellStyle name="_아산설계_설계서(보령,전주,부안)" xfId="5168" xr:uid="{00000000-0005-0000-0000-00002E140000}"/>
    <cellStyle name="_아산설계_설계서(보령,전주,부안)_설계2임시" xfId="5169" xr:uid="{00000000-0005-0000-0000-00002F140000}"/>
    <cellStyle name="_아산설계_설계서(보령,전주,부안)_설계2임시_설계서(장)" xfId="5170" xr:uid="{00000000-0005-0000-0000-000030140000}"/>
    <cellStyle name="_아산설계_설계서(보령,전주,부안)_설계2임시_설계최종" xfId="5171" xr:uid="{00000000-0005-0000-0000-000031140000}"/>
    <cellStyle name="_안계실시계측제어내역서" xfId="5172" xr:uid="{00000000-0005-0000-0000-000032140000}"/>
    <cellStyle name="_안성시 GIS 총괄 설계내역서_1.0" xfId="5173" xr:uid="{00000000-0005-0000-0000-000033140000}"/>
    <cellStyle name="_암  거" xfId="5174" xr:uid="{00000000-0005-0000-0000-000034140000}"/>
    <cellStyle name="_암  거_토공(3지구)" xfId="5175" xr:uid="{00000000-0005-0000-0000-000035140000}"/>
    <cellStyle name="_암  거_토공(3지구)_토공(4지구)" xfId="5176" xr:uid="{00000000-0005-0000-0000-000036140000}"/>
    <cellStyle name="_암  거_토공(3지구)_토공(4지구)_토공(4지구)" xfId="5177" xr:uid="{00000000-0005-0000-0000-000037140000}"/>
    <cellStyle name="_암  거_토공(4지구)" xfId="5178" xr:uid="{00000000-0005-0000-0000-000038140000}"/>
    <cellStyle name="_암  거_토공(4지구)_토공(4지구)" xfId="5179" xr:uid="{00000000-0005-0000-0000-000039140000}"/>
    <cellStyle name="_암  거_토공(4지구)_토공(4지구)_토공(3지구)" xfId="5180" xr:uid="{00000000-0005-0000-0000-00003A140000}"/>
    <cellStyle name="_암  거_토공(4지구)_토공(4지구)_토공(3지구)_토공(4지구)" xfId="5181" xr:uid="{00000000-0005-0000-0000-00003B140000}"/>
    <cellStyle name="_암  거_토공(4지구)_토공(4지구)_토공(3지구)_토공(4지구)_토공(4지구)" xfId="5182" xr:uid="{00000000-0005-0000-0000-00003C140000}"/>
    <cellStyle name="_암  거_토공(4지구)_토공(4지구)_토공(4지구)" xfId="5183" xr:uid="{00000000-0005-0000-0000-00003D140000}"/>
    <cellStyle name="_암  거04" xfId="5184" xr:uid="{00000000-0005-0000-0000-00003E140000}"/>
    <cellStyle name="_암  거04_토공(3지구)" xfId="5185" xr:uid="{00000000-0005-0000-0000-00003F140000}"/>
    <cellStyle name="_암  거04_토공(3지구)_토공(4지구)" xfId="5186" xr:uid="{00000000-0005-0000-0000-000040140000}"/>
    <cellStyle name="_암  거04_토공(3지구)_토공(4지구)_토공(4지구)" xfId="5187" xr:uid="{00000000-0005-0000-0000-000041140000}"/>
    <cellStyle name="_암  거04_토공(4지구)" xfId="5188" xr:uid="{00000000-0005-0000-0000-000042140000}"/>
    <cellStyle name="_암  거04_토공(4지구)_토공(4지구)" xfId="5189" xr:uid="{00000000-0005-0000-0000-000043140000}"/>
    <cellStyle name="_암  거04_토공(4지구)_토공(4지구)_토공(3지구)" xfId="5190" xr:uid="{00000000-0005-0000-0000-000044140000}"/>
    <cellStyle name="_암  거04_토공(4지구)_토공(4지구)_토공(3지구)_토공(4지구)" xfId="5191" xr:uid="{00000000-0005-0000-0000-000045140000}"/>
    <cellStyle name="_암  거04_토공(4지구)_토공(4지구)_토공(3지구)_토공(4지구)_토공(4지구)" xfId="5192" xr:uid="{00000000-0005-0000-0000-000046140000}"/>
    <cellStyle name="_암  거04_토공(4지구)_토공(4지구)_토공(4지구)" xfId="5193" xr:uid="{00000000-0005-0000-0000-000047140000}"/>
    <cellStyle name="_앙성수량총괄(관수정)" xfId="5194" xr:uid="{00000000-0005-0000-0000-000048140000}"/>
    <cellStyle name="_앙성수량총괄(관수정)_1" xfId="5195" xr:uid="{00000000-0005-0000-0000-000049140000}"/>
    <cellStyle name="_앙성수량총괄(관수정)_2" xfId="5196" xr:uid="{00000000-0005-0000-0000-00004A140000}"/>
    <cellStyle name="_앙성수량총괄(관수정)_2_대부리총괄수량집계표" xfId="5197" xr:uid="{00000000-0005-0000-0000-00004B140000}"/>
    <cellStyle name="_앙성수량총괄(관수정)_대부리총괄수량집계표" xfId="5198" xr:uid="{00000000-0005-0000-0000-00004C140000}"/>
    <cellStyle name="_양산시 가격설계내역서_1" xfId="5199" xr:uid="{00000000-0005-0000-0000-00004D140000}"/>
    <cellStyle name="_양산시 가격설계내역서_1_02._서울시_위례신도시_차집관거_설계예산서(전체)_0217" xfId="5200" xr:uid="{00000000-0005-0000-0000-00004E140000}"/>
    <cellStyle name="_양식" xfId="5201" xr:uid="{00000000-0005-0000-0000-00004F140000}"/>
    <cellStyle name="_양식_1" xfId="5202" xr:uid="{00000000-0005-0000-0000-000050140000}"/>
    <cellStyle name="_양식_2" xfId="5203" xr:uid="{00000000-0005-0000-0000-000051140000}"/>
    <cellStyle name="_엑사큐브- 건기원납품업체" xfId="5204" xr:uid="{00000000-0005-0000-0000-000052140000}"/>
    <cellStyle name="_엑사큐브한국건설기술협회" xfId="5205" xr:uid="{00000000-0005-0000-0000-000053140000}"/>
    <cellStyle name="_연구시설단지설계용역" xfId="5206" xr:uid="{00000000-0005-0000-0000-000054140000}"/>
    <cellStyle name="_연습" xfId="5207" xr:uid="{00000000-0005-0000-0000-000055140000}"/>
    <cellStyle name="_연풍방향" xfId="5208" xr:uid="{00000000-0005-0000-0000-000056140000}"/>
    <cellStyle name="_연화지제(3공구) 수량" xfId="5209" xr:uid="{00000000-0005-0000-0000-000057140000}"/>
    <cellStyle name="_연화지제(3공구) 수량_토공(3지구)" xfId="5210" xr:uid="{00000000-0005-0000-0000-000058140000}"/>
    <cellStyle name="_연화지제(3공구) 수량_토공(3지구)_토공(4지구)" xfId="5211" xr:uid="{00000000-0005-0000-0000-000059140000}"/>
    <cellStyle name="_연화지제(3공구) 수량_토공(3지구)_토공(4지구)_토공(4지구)" xfId="5212" xr:uid="{00000000-0005-0000-0000-00005A140000}"/>
    <cellStyle name="_연화지제(3공구) 수량_토공(4지구)" xfId="5213" xr:uid="{00000000-0005-0000-0000-00005B140000}"/>
    <cellStyle name="_연화지제(3공구) 수량_토공(4지구)_토공(4지구)" xfId="5214" xr:uid="{00000000-0005-0000-0000-00005C140000}"/>
    <cellStyle name="_연화지제(3공구) 수량_토공(4지구)_토공(4지구)_토공(3지구)" xfId="5215" xr:uid="{00000000-0005-0000-0000-00005D140000}"/>
    <cellStyle name="_연화지제(3공구) 수량_토공(4지구)_토공(4지구)_토공(3지구)_토공(4지구)" xfId="5216" xr:uid="{00000000-0005-0000-0000-00005E140000}"/>
    <cellStyle name="_연화지제(3공구) 수량_토공(4지구)_토공(4지구)_토공(3지구)_토공(4지구)_토공(4지구)" xfId="5217" xr:uid="{00000000-0005-0000-0000-00005F140000}"/>
    <cellStyle name="_연화지제(3공구) 수량_토공(4지구)_토공(4지구)_토공(4지구)" xfId="5218" xr:uid="{00000000-0005-0000-0000-000060140000}"/>
    <cellStyle name="_영상산출내역서" xfId="5219" xr:uid="{00000000-0005-0000-0000-000061140000}"/>
    <cellStyle name="_영주시-계약용_설계내역서" xfId="5220" xr:uid="{00000000-0005-0000-0000-000062140000}"/>
    <cellStyle name="_예정공정표" xfId="5221" xr:uid="{00000000-0005-0000-0000-000063140000}"/>
    <cellStyle name="_오송생명과학단지 항공사진측량용역" xfId="5222" xr:uid="{00000000-0005-0000-0000-000064140000}"/>
    <cellStyle name="_옥동천변경내역(최종)" xfId="5223" xr:uid="{00000000-0005-0000-0000-000065140000}"/>
    <cellStyle name="_옥련고총괄(100%)" xfId="5224" xr:uid="{00000000-0005-0000-0000-000066140000}"/>
    <cellStyle name="_와핑(연속지적편집)" xfId="5225" xr:uid="{00000000-0005-0000-0000-000067140000}"/>
    <cellStyle name="_왕가봉정비공사" xfId="5226" xr:uid="{00000000-0005-0000-0000-000068140000}"/>
    <cellStyle name="_외동하수(계측제어)예산서-R" xfId="5227" xr:uid="{00000000-0005-0000-0000-000069140000}"/>
    <cellStyle name="_용수교-일반수량(하부)" xfId="5228" xr:uid="{00000000-0005-0000-0000-00006A140000}"/>
    <cellStyle name="_용수교하부일반수량" xfId="5229" xr:uid="{00000000-0005-0000-0000-00006B140000}"/>
    <cellStyle name="_용정2p3(아포)" xfId="5230" xr:uid="{00000000-0005-0000-0000-00006C140000}"/>
    <cellStyle name="_용정2p3(아포)_08부대공" xfId="5231" xr:uid="{00000000-0005-0000-0000-00006D140000}"/>
    <cellStyle name="_용정2p3(아포)_08부대공_02토공" xfId="5232" xr:uid="{00000000-0005-0000-0000-00006E140000}"/>
    <cellStyle name="_용정2p3(아포)_1토공(배수지만)" xfId="5233" xr:uid="{00000000-0005-0000-0000-00006F140000}"/>
    <cellStyle name="_용정2p3(아포)_가곡계산서" xfId="5234" xr:uid="{00000000-0005-0000-0000-000070140000}"/>
    <cellStyle name="_용정2p3(아포)_가압장계산서" xfId="5235" xr:uid="{00000000-0005-0000-0000-000071140000}"/>
    <cellStyle name="_용정2p3(아포)_가압장계산서_가곡계산서" xfId="5236" xr:uid="{00000000-0005-0000-0000-000072140000}"/>
    <cellStyle name="_용정2p3(아포)_가압장계산서_계산서" xfId="5237" xr:uid="{00000000-0005-0000-0000-000073140000}"/>
    <cellStyle name="_용정2p3(아포)_가압장계산서_계산서_가곡계산서" xfId="5238" xr:uid="{00000000-0005-0000-0000-000074140000}"/>
    <cellStyle name="_용정2p3(아포)_가압장계산서_무이2리계산서" xfId="5239" xr:uid="{00000000-0005-0000-0000-000075140000}"/>
    <cellStyle name="_용정2p3(아포)_가압장계산서_무이2리계산서_가곡계산서" xfId="5240" xr:uid="{00000000-0005-0000-0000-000076140000}"/>
    <cellStyle name="_용정2p3(아포)_가압장계산서_봉양계산서" xfId="5241" xr:uid="{00000000-0005-0000-0000-000077140000}"/>
    <cellStyle name="_용정2p3(아포)_가압장계산서_봉양계산서_가곡계산서" xfId="5242" xr:uid="{00000000-0005-0000-0000-000078140000}"/>
    <cellStyle name="_용정2p3(아포)_가압장계산서_삼가처리장" xfId="5243" xr:uid="{00000000-0005-0000-0000-000079140000}"/>
    <cellStyle name="_용정2p3(아포)_가압장계산서_삼가처리장_가곡계산서" xfId="5244" xr:uid="{00000000-0005-0000-0000-00007A140000}"/>
    <cellStyle name="_용정2p3(아포)_가압장계산서_신기계산서(최종)" xfId="5245" xr:uid="{00000000-0005-0000-0000-00007B140000}"/>
    <cellStyle name="_용정2p3(아포)_가압장계산서_신기계산서(최종)_가곡계산서" xfId="5246" xr:uid="{00000000-0005-0000-0000-00007C140000}"/>
    <cellStyle name="_용정2p3(아포)_가압장계산서_영월배수지" xfId="5247" xr:uid="{00000000-0005-0000-0000-00007D140000}"/>
    <cellStyle name="_용정2p3(아포)_가압장계산서_영월배수지_가곡계산서" xfId="5248" xr:uid="{00000000-0005-0000-0000-00007E140000}"/>
    <cellStyle name="_용정2p3(아포)_가압장계산서_우곡계산서" xfId="5249" xr:uid="{00000000-0005-0000-0000-00007F140000}"/>
    <cellStyle name="_용정2p3(아포)_가압장계산서_우곡계산서_가곡계산서" xfId="5250" xr:uid="{00000000-0005-0000-0000-000080140000}"/>
    <cellStyle name="_용정2p3(아포)_가압장계산서_유입부(최종)" xfId="5251" xr:uid="{00000000-0005-0000-0000-000081140000}"/>
    <cellStyle name="_용정2p3(아포)_가압장계산서_유입부(최종)_가곡계산서" xfId="5252" xr:uid="{00000000-0005-0000-0000-000082140000}"/>
    <cellStyle name="_용정2p3(아포)_가압장계산서_유입부(최종)_삼가처리장" xfId="5253" xr:uid="{00000000-0005-0000-0000-000083140000}"/>
    <cellStyle name="_용정2p3(아포)_가압장계산서_유입부(최종)_삼가처리장_가곡계산서" xfId="5254" xr:uid="{00000000-0005-0000-0000-000084140000}"/>
    <cellStyle name="_용정2p3(아포)_가압장계산서_유입부(최종)_하수처리장" xfId="5255" xr:uid="{00000000-0005-0000-0000-000085140000}"/>
    <cellStyle name="_용정2p3(아포)_가압장계산서_유입부(최종)_하수처리장_가곡계산서" xfId="5256" xr:uid="{00000000-0005-0000-0000-000086140000}"/>
    <cellStyle name="_용정2p3(아포)_가압장계산서_유입부(최종)_하수처리장_오음리하수처리장" xfId="5257" xr:uid="{00000000-0005-0000-0000-000087140000}"/>
    <cellStyle name="_용정2p3(아포)_가압장계산서_유입부(최종)_하수처리장_오음리하수처리장_가곡계산서" xfId="5258" xr:uid="{00000000-0005-0000-0000-000088140000}"/>
    <cellStyle name="_용정2p3(아포)_가압장계산서_유입부(최종)_화천봉오리" xfId="5259" xr:uid="{00000000-0005-0000-0000-000089140000}"/>
    <cellStyle name="_용정2p3(아포)_가압장계산서_유입부(최종)_화천봉오리_가곡계산서" xfId="5260" xr:uid="{00000000-0005-0000-0000-00008A140000}"/>
    <cellStyle name="_용정2p3(아포)_가압장계산서_하수처리장" xfId="5261" xr:uid="{00000000-0005-0000-0000-00008B140000}"/>
    <cellStyle name="_용정2p3(아포)_가압장계산서_하수처리장_가곡계산서" xfId="5262" xr:uid="{00000000-0005-0000-0000-00008C140000}"/>
    <cellStyle name="_용정2p3(아포)_가압장계산서_하수처리장_오음리하수처리장" xfId="5263" xr:uid="{00000000-0005-0000-0000-00008D140000}"/>
    <cellStyle name="_용정2p3(아포)_가압장계산서_하수처리장_오음리하수처리장_가곡계산서" xfId="5264" xr:uid="{00000000-0005-0000-0000-00008E140000}"/>
    <cellStyle name="_용정2p3(아포)_가압장계산서_화천봉오리" xfId="5265" xr:uid="{00000000-0005-0000-0000-00008F140000}"/>
    <cellStyle name="_용정2p3(아포)_가압장계산서_화천봉오리_가곡계산서" xfId="5266" xr:uid="{00000000-0005-0000-0000-000090140000}"/>
    <cellStyle name="_용정2p3(아포)_계산서" xfId="5267" xr:uid="{00000000-0005-0000-0000-000091140000}"/>
    <cellStyle name="_용정2p3(아포)_계산서_가곡계산서" xfId="5268" xr:uid="{00000000-0005-0000-0000-000092140000}"/>
    <cellStyle name="_용정2p3(아포)_구조물공(A-LINE)" xfId="5269" xr:uid="{00000000-0005-0000-0000-000093140000}"/>
    <cellStyle name="_용정2p3(아포)_구조물공(A-LINE)_02토공" xfId="5270" xr:uid="{00000000-0005-0000-0000-000094140000}"/>
    <cellStyle name="_용정2p3(아포)_구조물공(A-LINE)_1토공(배수지만)" xfId="5271" xr:uid="{00000000-0005-0000-0000-000095140000}"/>
    <cellStyle name="_용정2p3(아포)_구조물공(A-LINE)_A-LINE" xfId="5272" xr:uid="{00000000-0005-0000-0000-000096140000}"/>
    <cellStyle name="_용정2p3(아포)_구조물공(A-LINE)_A-LINE_02토공" xfId="5273" xr:uid="{00000000-0005-0000-0000-000097140000}"/>
    <cellStyle name="_용정2p3(아포)_구조물공(A-LINE)_A-LINE_1토공(배수지만)" xfId="5274" xr:uid="{00000000-0005-0000-0000-000098140000}"/>
    <cellStyle name="_용정2p3(아포)_구조물공(A-LINE)_B-LINE" xfId="5275" xr:uid="{00000000-0005-0000-0000-000099140000}"/>
    <cellStyle name="_용정2p3(아포)_구조물공(A-LINE)_B-LINE_02토공" xfId="5276" xr:uid="{00000000-0005-0000-0000-00009A140000}"/>
    <cellStyle name="_용정2p3(아포)_구조물공(A-LINE)_B-LINE_1토공(배수지만)" xfId="5277" xr:uid="{00000000-0005-0000-0000-00009B140000}"/>
    <cellStyle name="_용정2p3(아포)_구조물공(도수1)" xfId="5278" xr:uid="{00000000-0005-0000-0000-00009C140000}"/>
    <cellStyle name="_용정2p3(아포)_구조물공(도수1)_02토공" xfId="5279" xr:uid="{00000000-0005-0000-0000-00009D140000}"/>
    <cellStyle name="_용정2p3(아포)_구조물공(도수1)_1토공(배수지만)" xfId="5280" xr:uid="{00000000-0005-0000-0000-00009E140000}"/>
    <cellStyle name="_용정2p3(아포)_구조물공(도수1)_구조물공(A-LINE)" xfId="5281" xr:uid="{00000000-0005-0000-0000-00009F140000}"/>
    <cellStyle name="_용정2p3(아포)_구조물공(도수1)_구조물공(A-LINE)_02토공" xfId="5282" xr:uid="{00000000-0005-0000-0000-0000A0140000}"/>
    <cellStyle name="_용정2p3(아포)_구조물공(도수1)_구조물공(A-LINE)_1토공(배수지만)" xfId="5283" xr:uid="{00000000-0005-0000-0000-0000A1140000}"/>
    <cellStyle name="_용정2p3(아포)_구조물공(도수1)_구조물공(A-LINE)_A-LINE" xfId="5284" xr:uid="{00000000-0005-0000-0000-0000A2140000}"/>
    <cellStyle name="_용정2p3(아포)_구조물공(도수1)_구조물공(A-LINE)_A-LINE_02토공" xfId="5285" xr:uid="{00000000-0005-0000-0000-0000A3140000}"/>
    <cellStyle name="_용정2p3(아포)_구조물공(도수1)_구조물공(A-LINE)_A-LINE_1토공(배수지만)" xfId="5286" xr:uid="{00000000-0005-0000-0000-0000A4140000}"/>
    <cellStyle name="_용정2p3(아포)_구조물공(도수1)_구조물공(A-LINE)_B-LINE" xfId="5287" xr:uid="{00000000-0005-0000-0000-0000A5140000}"/>
    <cellStyle name="_용정2p3(아포)_구조물공(도수1)_구조물공(A-LINE)_B-LINE_02토공" xfId="5288" xr:uid="{00000000-0005-0000-0000-0000A6140000}"/>
    <cellStyle name="_용정2p3(아포)_구조물공(도수1)_구조물공(A-LINE)_B-LINE_1토공(배수지만)" xfId="5289" xr:uid="{00000000-0005-0000-0000-0000A7140000}"/>
    <cellStyle name="_용정2p3(아포)_무이2리계산서" xfId="5290" xr:uid="{00000000-0005-0000-0000-0000A8140000}"/>
    <cellStyle name="_용정2p3(아포)_무이2리계산서_가곡계산서" xfId="5291" xr:uid="{00000000-0005-0000-0000-0000A9140000}"/>
    <cellStyle name="_용정2p3(아포)_반응조1" xfId="5292" xr:uid="{00000000-0005-0000-0000-0000AA140000}"/>
    <cellStyle name="_용정2p3(아포)_반응조1_가곡계산서" xfId="5293" xr:uid="{00000000-0005-0000-0000-0000AB140000}"/>
    <cellStyle name="_용정2p3(아포)_반응조1_추부계산서" xfId="5294" xr:uid="{00000000-0005-0000-0000-0000AC140000}"/>
    <cellStyle name="_용정2p3(아포)_반응조1_추부계산서_가곡계산서" xfId="5295" xr:uid="{00000000-0005-0000-0000-0000AD140000}"/>
    <cellStyle name="_용정2p3(아포)_반응조1_추부계산서_계산서" xfId="5296" xr:uid="{00000000-0005-0000-0000-0000AE140000}"/>
    <cellStyle name="_용정2p3(아포)_반응조1_추부계산서_계산서_가곡계산서" xfId="5297" xr:uid="{00000000-0005-0000-0000-0000AF140000}"/>
    <cellStyle name="_용정2p3(아포)_반응조1_추부계산서_무이2리계산서" xfId="5298" xr:uid="{00000000-0005-0000-0000-0000B0140000}"/>
    <cellStyle name="_용정2p3(아포)_반응조1_추부계산서_무이2리계산서_가곡계산서" xfId="5299" xr:uid="{00000000-0005-0000-0000-0000B1140000}"/>
    <cellStyle name="_용정2p3(아포)_반응조1_추부계산서_봉양계산서" xfId="5300" xr:uid="{00000000-0005-0000-0000-0000B2140000}"/>
    <cellStyle name="_용정2p3(아포)_반응조1_추부계산서_봉양계산서_가곡계산서" xfId="5301" xr:uid="{00000000-0005-0000-0000-0000B3140000}"/>
    <cellStyle name="_용정2p3(아포)_봉양계산서" xfId="5302" xr:uid="{00000000-0005-0000-0000-0000B4140000}"/>
    <cellStyle name="_용정2p3(아포)_봉양계산서_가곡계산서" xfId="5303" xr:uid="{00000000-0005-0000-0000-0000B5140000}"/>
    <cellStyle name="_용정2p3(아포)_삼가처리장" xfId="5304" xr:uid="{00000000-0005-0000-0000-0000B6140000}"/>
    <cellStyle name="_용정2p3(아포)_삼가처리장_가곡계산서" xfId="5305" xr:uid="{00000000-0005-0000-0000-0000B7140000}"/>
    <cellStyle name="_용정2p3(아포)_상수도급수난지역개선공사 일위대가표" xfId="5306" xr:uid="{00000000-0005-0000-0000-0000B8140000}"/>
    <cellStyle name="_용정2p3(아포)_설비동" xfId="5307" xr:uid="{00000000-0005-0000-0000-0000B9140000}"/>
    <cellStyle name="_용정2p3(아포)_설비동_가곡계산서" xfId="5308" xr:uid="{00000000-0005-0000-0000-0000BA140000}"/>
    <cellStyle name="_용정2p3(아포)_설비동_반응조" xfId="5309" xr:uid="{00000000-0005-0000-0000-0000BB140000}"/>
    <cellStyle name="_용정2p3(아포)_설비동_반응조_가곡계산서" xfId="5310" xr:uid="{00000000-0005-0000-0000-0000BC140000}"/>
    <cellStyle name="_용정2p3(아포)_설비동_반응조_계산서" xfId="5311" xr:uid="{00000000-0005-0000-0000-0000BD140000}"/>
    <cellStyle name="_용정2p3(아포)_설비동_반응조_계산서_가곡계산서" xfId="5312" xr:uid="{00000000-0005-0000-0000-0000BE140000}"/>
    <cellStyle name="_용정2p3(아포)_설비동_반응조_무이2리계산서" xfId="5313" xr:uid="{00000000-0005-0000-0000-0000BF140000}"/>
    <cellStyle name="_용정2p3(아포)_설비동_반응조_무이2리계산서_가곡계산서" xfId="5314" xr:uid="{00000000-0005-0000-0000-0000C0140000}"/>
    <cellStyle name="_용정2p3(아포)_설비동_반응조_반응조1" xfId="5315" xr:uid="{00000000-0005-0000-0000-0000C1140000}"/>
    <cellStyle name="_용정2p3(아포)_설비동_반응조_반응조1_가곡계산서" xfId="5316" xr:uid="{00000000-0005-0000-0000-0000C2140000}"/>
    <cellStyle name="_용정2p3(아포)_설비동_반응조_반응조1_추부계산서" xfId="5317" xr:uid="{00000000-0005-0000-0000-0000C3140000}"/>
    <cellStyle name="_용정2p3(아포)_설비동_반응조_반응조1_추부계산서_가곡계산서" xfId="5318" xr:uid="{00000000-0005-0000-0000-0000C4140000}"/>
    <cellStyle name="_용정2p3(아포)_설비동_반응조_반응조1_추부계산서_계산서" xfId="5319" xr:uid="{00000000-0005-0000-0000-0000C5140000}"/>
    <cellStyle name="_용정2p3(아포)_설비동_반응조_반응조1_추부계산서_계산서_가곡계산서" xfId="5320" xr:uid="{00000000-0005-0000-0000-0000C6140000}"/>
    <cellStyle name="_용정2p3(아포)_설비동_반응조_반응조1_추부계산서_무이2리계산서" xfId="5321" xr:uid="{00000000-0005-0000-0000-0000C7140000}"/>
    <cellStyle name="_용정2p3(아포)_설비동_반응조_반응조1_추부계산서_무이2리계산서_가곡계산서" xfId="5322" xr:uid="{00000000-0005-0000-0000-0000C8140000}"/>
    <cellStyle name="_용정2p3(아포)_설비동_반응조_반응조1_추부계산서_봉양계산서" xfId="5323" xr:uid="{00000000-0005-0000-0000-0000C9140000}"/>
    <cellStyle name="_용정2p3(아포)_설비동_반응조_반응조1_추부계산서_봉양계산서_가곡계산서" xfId="5324" xr:uid="{00000000-0005-0000-0000-0000CA140000}"/>
    <cellStyle name="_용정2p3(아포)_설비동_반응조_봉양계산서" xfId="5325" xr:uid="{00000000-0005-0000-0000-0000CB140000}"/>
    <cellStyle name="_용정2p3(아포)_설비동_반응조_봉양계산서_가곡계산서" xfId="5326" xr:uid="{00000000-0005-0000-0000-0000CC140000}"/>
    <cellStyle name="_용정2p3(아포)_설비동_반응조_영월배수지" xfId="5327" xr:uid="{00000000-0005-0000-0000-0000CD140000}"/>
    <cellStyle name="_용정2p3(아포)_설비동_반응조_영월배수지_가곡계산서" xfId="5328" xr:uid="{00000000-0005-0000-0000-0000CE140000}"/>
    <cellStyle name="_용정2p3(아포)_설비동_반응조_우곡계산서" xfId="5329" xr:uid="{00000000-0005-0000-0000-0000CF140000}"/>
    <cellStyle name="_용정2p3(아포)_설비동_반응조_우곡계산서_가곡계산서" xfId="5330" xr:uid="{00000000-0005-0000-0000-0000D0140000}"/>
    <cellStyle name="_용정2p3(아포)_설비동_반응조_지진" xfId="5331" xr:uid="{00000000-0005-0000-0000-0000D1140000}"/>
    <cellStyle name="_용정2p3(아포)_설비동_반응조_지진_가곡계산서" xfId="5332" xr:uid="{00000000-0005-0000-0000-0000D2140000}"/>
    <cellStyle name="_용정2p3(아포)_설비동_반응조_지진_추부계산서" xfId="5333" xr:uid="{00000000-0005-0000-0000-0000D3140000}"/>
    <cellStyle name="_용정2p3(아포)_설비동_반응조_지진_추부계산서_가곡계산서" xfId="5334" xr:uid="{00000000-0005-0000-0000-0000D4140000}"/>
    <cellStyle name="_용정2p3(아포)_설비동_반응조_지진_추부계산서_계산서" xfId="5335" xr:uid="{00000000-0005-0000-0000-0000D5140000}"/>
    <cellStyle name="_용정2p3(아포)_설비동_반응조_지진_추부계산서_계산서_가곡계산서" xfId="5336" xr:uid="{00000000-0005-0000-0000-0000D6140000}"/>
    <cellStyle name="_용정2p3(아포)_설비동_반응조_지진_추부계산서_무이2리계산서" xfId="5337" xr:uid="{00000000-0005-0000-0000-0000D7140000}"/>
    <cellStyle name="_용정2p3(아포)_설비동_반응조_지진_추부계산서_무이2리계산서_가곡계산서" xfId="5338" xr:uid="{00000000-0005-0000-0000-0000D8140000}"/>
    <cellStyle name="_용정2p3(아포)_설비동_반응조_지진_추부계산서_봉양계산서" xfId="5339" xr:uid="{00000000-0005-0000-0000-0000D9140000}"/>
    <cellStyle name="_용정2p3(아포)_설비동_반응조_지진_추부계산서_봉양계산서_가곡계산서" xfId="5340" xr:uid="{00000000-0005-0000-0000-0000DA140000}"/>
    <cellStyle name="_용정2p3(아포)_설비동_삼가처리장" xfId="5341" xr:uid="{00000000-0005-0000-0000-0000DB140000}"/>
    <cellStyle name="_용정2p3(아포)_설비동_삼가처리장_가곡계산서" xfId="5342" xr:uid="{00000000-0005-0000-0000-0000DC140000}"/>
    <cellStyle name="_용정2p3(아포)_설비동_소양강" xfId="5343" xr:uid="{00000000-0005-0000-0000-0000DD140000}"/>
    <cellStyle name="_용정2p3(아포)_설비동_소양강_가곡계산서" xfId="5344" xr:uid="{00000000-0005-0000-0000-0000DE140000}"/>
    <cellStyle name="_용정2p3(아포)_설비동_스크린실" xfId="5345" xr:uid="{00000000-0005-0000-0000-0000DF140000}"/>
    <cellStyle name="_용정2p3(아포)_설비동_스크린실_가곡계산서" xfId="5346" xr:uid="{00000000-0005-0000-0000-0000E0140000}"/>
    <cellStyle name="_용정2p3(아포)_설비동_스크린실_오음리하수처리장" xfId="5347" xr:uid="{00000000-0005-0000-0000-0000E1140000}"/>
    <cellStyle name="_용정2p3(아포)_설비동_스크린실_오음리하수처리장_가곡계산서" xfId="5348" xr:uid="{00000000-0005-0000-0000-0000E2140000}"/>
    <cellStyle name="_용정2p3(아포)_설비동_스크린실_화천봉오리" xfId="5349" xr:uid="{00000000-0005-0000-0000-0000E3140000}"/>
    <cellStyle name="_용정2p3(아포)_설비동_스크린실_화천봉오리_가곡계산서" xfId="5350" xr:uid="{00000000-0005-0000-0000-0000E4140000}"/>
    <cellStyle name="_용정2p3(아포)_설비동_오음리하수처리장" xfId="5351" xr:uid="{00000000-0005-0000-0000-0000E5140000}"/>
    <cellStyle name="_용정2p3(아포)_설비동_오음리하수처리장_가곡계산서" xfId="5352" xr:uid="{00000000-0005-0000-0000-0000E6140000}"/>
    <cellStyle name="_용정2p3(아포)_설비동_추부계산서" xfId="5353" xr:uid="{00000000-0005-0000-0000-0000E7140000}"/>
    <cellStyle name="_용정2p3(아포)_설비동_추부계산서_가곡계산서" xfId="5354" xr:uid="{00000000-0005-0000-0000-0000E8140000}"/>
    <cellStyle name="_용정2p3(아포)_설비동_추부계산서_계산서" xfId="5355" xr:uid="{00000000-0005-0000-0000-0000E9140000}"/>
    <cellStyle name="_용정2p3(아포)_설비동_추부계산서_계산서_가곡계산서" xfId="5356" xr:uid="{00000000-0005-0000-0000-0000EA140000}"/>
    <cellStyle name="_용정2p3(아포)_설비동_추부계산서_무이2리계산서" xfId="5357" xr:uid="{00000000-0005-0000-0000-0000EB140000}"/>
    <cellStyle name="_용정2p3(아포)_설비동_추부계산서_무이2리계산서_가곡계산서" xfId="5358" xr:uid="{00000000-0005-0000-0000-0000EC140000}"/>
    <cellStyle name="_용정2p3(아포)_설비동_추부계산서_봉양계산서" xfId="5359" xr:uid="{00000000-0005-0000-0000-0000ED140000}"/>
    <cellStyle name="_용정2p3(아포)_설비동_추부계산서_봉양계산서_가곡계산서" xfId="5360" xr:uid="{00000000-0005-0000-0000-0000EE140000}"/>
    <cellStyle name="_용정2p3(아포)_설비동_화천봉오리" xfId="5361" xr:uid="{00000000-0005-0000-0000-0000EF140000}"/>
    <cellStyle name="_용정2p3(아포)_설비동_화천봉오리_가곡계산서" xfId="5362" xr:uid="{00000000-0005-0000-0000-0000F0140000}"/>
    <cellStyle name="_용정2p3(아포)_송절2구(토공)" xfId="5363" xr:uid="{00000000-0005-0000-0000-0000F1140000}"/>
    <cellStyle name="_용정2p3(아포)_송절2구(토공)_시설관리사업소-급수난지역 2005-10" xfId="5364" xr:uid="{00000000-0005-0000-0000-0000F2140000}"/>
    <cellStyle name="_용정2p3(아포)_시설관리사업소-급수난지역 2005-10" xfId="5365" xr:uid="{00000000-0005-0000-0000-0000F3140000}"/>
    <cellStyle name="_용정2p3(아포)_신기계산서(최종)" xfId="5366" xr:uid="{00000000-0005-0000-0000-0000F4140000}"/>
    <cellStyle name="_용정2p3(아포)_신기계산서(최종)_가곡계산서" xfId="5367" xr:uid="{00000000-0005-0000-0000-0000F5140000}"/>
    <cellStyle name="_용정2p3(아포)_영월배수지" xfId="5368" xr:uid="{00000000-0005-0000-0000-0000F6140000}"/>
    <cellStyle name="_용정2p3(아포)_영월배수지_가곡계산서" xfId="5369" xr:uid="{00000000-0005-0000-0000-0000F7140000}"/>
    <cellStyle name="_용정2p3(아포)_완도중계펌프장" xfId="5370" xr:uid="{00000000-0005-0000-0000-0000F8140000}"/>
    <cellStyle name="_용정2p3(아포)_완도중계펌프장_가곡계산서" xfId="5371" xr:uid="{00000000-0005-0000-0000-0000F9140000}"/>
    <cellStyle name="_용정2p3(아포)_완도중계펌프장_계산서" xfId="5372" xr:uid="{00000000-0005-0000-0000-0000FA140000}"/>
    <cellStyle name="_용정2p3(아포)_완도중계펌프장_계산서_가곡계산서" xfId="5373" xr:uid="{00000000-0005-0000-0000-0000FB140000}"/>
    <cellStyle name="_용정2p3(아포)_완도중계펌프장_무이2리계산서" xfId="5374" xr:uid="{00000000-0005-0000-0000-0000FC140000}"/>
    <cellStyle name="_용정2p3(아포)_완도중계펌프장_무이2리계산서_가곡계산서" xfId="5375" xr:uid="{00000000-0005-0000-0000-0000FD140000}"/>
    <cellStyle name="_용정2p3(아포)_완도중계펌프장_봉양계산서" xfId="5376" xr:uid="{00000000-0005-0000-0000-0000FE140000}"/>
    <cellStyle name="_용정2p3(아포)_완도중계펌프장_봉양계산서_가곡계산서" xfId="5377" xr:uid="{00000000-0005-0000-0000-0000FF140000}"/>
    <cellStyle name="_용정2p3(아포)_완도중계펌프장_삼가처리장" xfId="5378" xr:uid="{00000000-0005-0000-0000-000000150000}"/>
    <cellStyle name="_용정2p3(아포)_완도중계펌프장_삼가처리장_가곡계산서" xfId="5379" xr:uid="{00000000-0005-0000-0000-000001150000}"/>
    <cellStyle name="_용정2p3(아포)_완도중계펌프장_신기계산서(최종)" xfId="5380" xr:uid="{00000000-0005-0000-0000-000002150000}"/>
    <cellStyle name="_용정2p3(아포)_완도중계펌프장_신기계산서(최종)_가곡계산서" xfId="5381" xr:uid="{00000000-0005-0000-0000-000003150000}"/>
    <cellStyle name="_용정2p3(아포)_완도중계펌프장_영월배수지" xfId="5382" xr:uid="{00000000-0005-0000-0000-000004150000}"/>
    <cellStyle name="_용정2p3(아포)_완도중계펌프장_영월배수지_가곡계산서" xfId="5383" xr:uid="{00000000-0005-0000-0000-000005150000}"/>
    <cellStyle name="_용정2p3(아포)_완도중계펌프장_우곡계산서" xfId="5384" xr:uid="{00000000-0005-0000-0000-000006150000}"/>
    <cellStyle name="_용정2p3(아포)_완도중계펌프장_우곡계산서_가곡계산서" xfId="5385" xr:uid="{00000000-0005-0000-0000-000007150000}"/>
    <cellStyle name="_용정2p3(아포)_완도중계펌프장_유입부(최종)" xfId="5386" xr:uid="{00000000-0005-0000-0000-000008150000}"/>
    <cellStyle name="_용정2p3(아포)_완도중계펌프장_유입부(최종)_가곡계산서" xfId="5387" xr:uid="{00000000-0005-0000-0000-000009150000}"/>
    <cellStyle name="_용정2p3(아포)_완도중계펌프장_유입부(최종)_삼가처리장" xfId="5388" xr:uid="{00000000-0005-0000-0000-00000A150000}"/>
    <cellStyle name="_용정2p3(아포)_완도중계펌프장_유입부(최종)_삼가처리장_가곡계산서" xfId="5389" xr:uid="{00000000-0005-0000-0000-00000B150000}"/>
    <cellStyle name="_용정2p3(아포)_완도중계펌프장_유입부(최종)_하수처리장" xfId="5390" xr:uid="{00000000-0005-0000-0000-00000C150000}"/>
    <cellStyle name="_용정2p3(아포)_완도중계펌프장_유입부(최종)_하수처리장_가곡계산서" xfId="5391" xr:uid="{00000000-0005-0000-0000-00000D150000}"/>
    <cellStyle name="_용정2p3(아포)_완도중계펌프장_유입부(최종)_하수처리장_오음리하수처리장" xfId="5392" xr:uid="{00000000-0005-0000-0000-00000E150000}"/>
    <cellStyle name="_용정2p3(아포)_완도중계펌프장_유입부(최종)_하수처리장_오음리하수처리장_가곡계산서" xfId="5393" xr:uid="{00000000-0005-0000-0000-00000F150000}"/>
    <cellStyle name="_용정2p3(아포)_완도중계펌프장_유입부(최종)_화천봉오리" xfId="5394" xr:uid="{00000000-0005-0000-0000-000010150000}"/>
    <cellStyle name="_용정2p3(아포)_완도중계펌프장_유입부(최종)_화천봉오리_가곡계산서" xfId="5395" xr:uid="{00000000-0005-0000-0000-000011150000}"/>
    <cellStyle name="_용정2p3(아포)_완도중계펌프장_하수처리장" xfId="5396" xr:uid="{00000000-0005-0000-0000-000012150000}"/>
    <cellStyle name="_용정2p3(아포)_완도중계펌프장_하수처리장_가곡계산서" xfId="5397" xr:uid="{00000000-0005-0000-0000-000013150000}"/>
    <cellStyle name="_용정2p3(아포)_완도중계펌프장_하수처리장_오음리하수처리장" xfId="5398" xr:uid="{00000000-0005-0000-0000-000014150000}"/>
    <cellStyle name="_용정2p3(아포)_완도중계펌프장_하수처리장_오음리하수처리장_가곡계산서" xfId="5399" xr:uid="{00000000-0005-0000-0000-000015150000}"/>
    <cellStyle name="_용정2p3(아포)_완도중계펌프장_화천봉오리" xfId="5400" xr:uid="{00000000-0005-0000-0000-000016150000}"/>
    <cellStyle name="_용정2p3(아포)_완도중계펌프장_화천봉오리_가곡계산서" xfId="5401" xr:uid="{00000000-0005-0000-0000-000017150000}"/>
    <cellStyle name="_용정2p3(아포)_완도중계펌프장-2" xfId="5402" xr:uid="{00000000-0005-0000-0000-000018150000}"/>
    <cellStyle name="_용정2p3(아포)_완도중계펌프장-2_가곡계산서" xfId="5403" xr:uid="{00000000-0005-0000-0000-000019150000}"/>
    <cellStyle name="_용정2p3(아포)_완도중계펌프장-2_계산서" xfId="5404" xr:uid="{00000000-0005-0000-0000-00001A150000}"/>
    <cellStyle name="_용정2p3(아포)_완도중계펌프장-2_계산서_가곡계산서" xfId="5405" xr:uid="{00000000-0005-0000-0000-00001B150000}"/>
    <cellStyle name="_용정2p3(아포)_완도중계펌프장-2_무이2리계산서" xfId="5406" xr:uid="{00000000-0005-0000-0000-00001C150000}"/>
    <cellStyle name="_용정2p3(아포)_완도중계펌프장-2_무이2리계산서_가곡계산서" xfId="5407" xr:uid="{00000000-0005-0000-0000-00001D150000}"/>
    <cellStyle name="_용정2p3(아포)_완도중계펌프장-2_봉양계산서" xfId="5408" xr:uid="{00000000-0005-0000-0000-00001E150000}"/>
    <cellStyle name="_용정2p3(아포)_완도중계펌프장-2_봉양계산서_가곡계산서" xfId="5409" xr:uid="{00000000-0005-0000-0000-00001F150000}"/>
    <cellStyle name="_용정2p3(아포)_완도중계펌프장-2_삼가처리장" xfId="5410" xr:uid="{00000000-0005-0000-0000-000020150000}"/>
    <cellStyle name="_용정2p3(아포)_완도중계펌프장-2_삼가처리장_가곡계산서" xfId="5411" xr:uid="{00000000-0005-0000-0000-000021150000}"/>
    <cellStyle name="_용정2p3(아포)_완도중계펌프장-2_신기계산서(최종)" xfId="5412" xr:uid="{00000000-0005-0000-0000-000022150000}"/>
    <cellStyle name="_용정2p3(아포)_완도중계펌프장-2_신기계산서(최종)_가곡계산서" xfId="5413" xr:uid="{00000000-0005-0000-0000-000023150000}"/>
    <cellStyle name="_용정2p3(아포)_완도중계펌프장-2_영월배수지" xfId="5414" xr:uid="{00000000-0005-0000-0000-000024150000}"/>
    <cellStyle name="_용정2p3(아포)_완도중계펌프장-2_영월배수지_가곡계산서" xfId="5415" xr:uid="{00000000-0005-0000-0000-000025150000}"/>
    <cellStyle name="_용정2p3(아포)_완도중계펌프장-2_우곡계산서" xfId="5416" xr:uid="{00000000-0005-0000-0000-000026150000}"/>
    <cellStyle name="_용정2p3(아포)_완도중계펌프장-2_우곡계산서_가곡계산서" xfId="5417" xr:uid="{00000000-0005-0000-0000-000027150000}"/>
    <cellStyle name="_용정2p3(아포)_완도중계펌프장-2_유입부(최종)" xfId="5418" xr:uid="{00000000-0005-0000-0000-000028150000}"/>
    <cellStyle name="_용정2p3(아포)_완도중계펌프장-2_유입부(최종)_가곡계산서" xfId="5419" xr:uid="{00000000-0005-0000-0000-000029150000}"/>
    <cellStyle name="_용정2p3(아포)_완도중계펌프장-2_유입부(최종)_삼가처리장" xfId="5420" xr:uid="{00000000-0005-0000-0000-00002A150000}"/>
    <cellStyle name="_용정2p3(아포)_완도중계펌프장-2_유입부(최종)_삼가처리장_가곡계산서" xfId="5421" xr:uid="{00000000-0005-0000-0000-00002B150000}"/>
    <cellStyle name="_용정2p3(아포)_완도중계펌프장-2_유입부(최종)_하수처리장" xfId="5422" xr:uid="{00000000-0005-0000-0000-00002C150000}"/>
    <cellStyle name="_용정2p3(아포)_완도중계펌프장-2_유입부(최종)_하수처리장_가곡계산서" xfId="5423" xr:uid="{00000000-0005-0000-0000-00002D150000}"/>
    <cellStyle name="_용정2p3(아포)_완도중계펌프장-2_유입부(최종)_하수처리장_오음리하수처리장" xfId="5424" xr:uid="{00000000-0005-0000-0000-00002E150000}"/>
    <cellStyle name="_용정2p3(아포)_완도중계펌프장-2_유입부(최종)_하수처리장_오음리하수처리장_가곡계산서" xfId="5425" xr:uid="{00000000-0005-0000-0000-00002F150000}"/>
    <cellStyle name="_용정2p3(아포)_완도중계펌프장-2_유입부(최종)_화천봉오리" xfId="5426" xr:uid="{00000000-0005-0000-0000-000030150000}"/>
    <cellStyle name="_용정2p3(아포)_완도중계펌프장-2_유입부(최종)_화천봉오리_가곡계산서" xfId="5427" xr:uid="{00000000-0005-0000-0000-000031150000}"/>
    <cellStyle name="_용정2p3(아포)_완도중계펌프장-2_하수처리장" xfId="5428" xr:uid="{00000000-0005-0000-0000-000032150000}"/>
    <cellStyle name="_용정2p3(아포)_완도중계펌프장-2_하수처리장_가곡계산서" xfId="5429" xr:uid="{00000000-0005-0000-0000-000033150000}"/>
    <cellStyle name="_용정2p3(아포)_완도중계펌프장-2_하수처리장_오음리하수처리장" xfId="5430" xr:uid="{00000000-0005-0000-0000-000034150000}"/>
    <cellStyle name="_용정2p3(아포)_완도중계펌프장-2_하수처리장_오음리하수처리장_가곡계산서" xfId="5431" xr:uid="{00000000-0005-0000-0000-000035150000}"/>
    <cellStyle name="_용정2p3(아포)_완도중계펌프장-2_화천봉오리" xfId="5432" xr:uid="{00000000-0005-0000-0000-000036150000}"/>
    <cellStyle name="_용정2p3(아포)_완도중계펌프장-2_화천봉오리_가곡계산서" xfId="5433" xr:uid="{00000000-0005-0000-0000-000037150000}"/>
    <cellStyle name="_용정2p3(아포)_우곡계산서" xfId="5434" xr:uid="{00000000-0005-0000-0000-000038150000}"/>
    <cellStyle name="_용정2p3(아포)_우곡계산서_가곡계산서" xfId="5435" xr:uid="{00000000-0005-0000-0000-000039150000}"/>
    <cellStyle name="_용정2p3(아포)_우수C-line(1.5x1.5)" xfId="5436" xr:uid="{00000000-0005-0000-0000-00003A150000}"/>
    <cellStyle name="_용정2p3(아포)_우수C-line(1.5x1.5)_가곡계산서" xfId="5437" xr:uid="{00000000-0005-0000-0000-00003B150000}"/>
    <cellStyle name="_용정2p3(아포)_우수C-line(1.5x1.5)_계산서" xfId="5438" xr:uid="{00000000-0005-0000-0000-00003C150000}"/>
    <cellStyle name="_용정2p3(아포)_우수C-line(1.5x1.5)_계산서_가곡계산서" xfId="5439" xr:uid="{00000000-0005-0000-0000-00003D150000}"/>
    <cellStyle name="_용정2p3(아포)_우수C-line(1.5x1.5)_무이2리계산서" xfId="5440" xr:uid="{00000000-0005-0000-0000-00003E150000}"/>
    <cellStyle name="_용정2p3(아포)_우수C-line(1.5x1.5)_무이2리계산서_가곡계산서" xfId="5441" xr:uid="{00000000-0005-0000-0000-00003F150000}"/>
    <cellStyle name="_용정2p3(아포)_우수C-line(1.5x1.5)_봉양계산서" xfId="5442" xr:uid="{00000000-0005-0000-0000-000040150000}"/>
    <cellStyle name="_용정2p3(아포)_우수C-line(1.5x1.5)_봉양계산서_가곡계산서" xfId="5443" xr:uid="{00000000-0005-0000-0000-000041150000}"/>
    <cellStyle name="_용정2p3(아포)_우수C-line(1.5x1.5)_삼가처리장" xfId="5444" xr:uid="{00000000-0005-0000-0000-000042150000}"/>
    <cellStyle name="_용정2p3(아포)_우수C-line(1.5x1.5)_삼가처리장_가곡계산서" xfId="5445" xr:uid="{00000000-0005-0000-0000-000043150000}"/>
    <cellStyle name="_용정2p3(아포)_우수C-line(1.5x1.5)_신기계산서(최종)" xfId="5446" xr:uid="{00000000-0005-0000-0000-000044150000}"/>
    <cellStyle name="_용정2p3(아포)_우수C-line(1.5x1.5)_신기계산서(최종)_가곡계산서" xfId="5447" xr:uid="{00000000-0005-0000-0000-000045150000}"/>
    <cellStyle name="_용정2p3(아포)_우수C-line(1.5x1.5)_영월배수지" xfId="5448" xr:uid="{00000000-0005-0000-0000-000046150000}"/>
    <cellStyle name="_용정2p3(아포)_우수C-line(1.5x1.5)_영월배수지_가곡계산서" xfId="5449" xr:uid="{00000000-0005-0000-0000-000047150000}"/>
    <cellStyle name="_용정2p3(아포)_우수C-line(1.5x1.5)_우곡계산서" xfId="5450" xr:uid="{00000000-0005-0000-0000-000048150000}"/>
    <cellStyle name="_용정2p3(아포)_우수C-line(1.5x1.5)_우곡계산서_가곡계산서" xfId="5451" xr:uid="{00000000-0005-0000-0000-000049150000}"/>
    <cellStyle name="_용정2p3(아포)_우수C-line(1.5x1.5)_유입부(최종)" xfId="5452" xr:uid="{00000000-0005-0000-0000-00004A150000}"/>
    <cellStyle name="_용정2p3(아포)_우수C-line(1.5x1.5)_유입부(최종)_가곡계산서" xfId="5453" xr:uid="{00000000-0005-0000-0000-00004B150000}"/>
    <cellStyle name="_용정2p3(아포)_우수C-line(1.5x1.5)_유입부(최종)_삼가처리장" xfId="5454" xr:uid="{00000000-0005-0000-0000-00004C150000}"/>
    <cellStyle name="_용정2p3(아포)_우수C-line(1.5x1.5)_유입부(최종)_삼가처리장_가곡계산서" xfId="5455" xr:uid="{00000000-0005-0000-0000-00004D150000}"/>
    <cellStyle name="_용정2p3(아포)_우수C-line(1.5x1.5)_유입부(최종)_하수처리장" xfId="5456" xr:uid="{00000000-0005-0000-0000-00004E150000}"/>
    <cellStyle name="_용정2p3(아포)_우수C-line(1.5x1.5)_유입부(최종)_하수처리장_가곡계산서" xfId="5457" xr:uid="{00000000-0005-0000-0000-00004F150000}"/>
    <cellStyle name="_용정2p3(아포)_우수C-line(1.5x1.5)_유입부(최종)_하수처리장_오음리하수처리장" xfId="5458" xr:uid="{00000000-0005-0000-0000-000050150000}"/>
    <cellStyle name="_용정2p3(아포)_우수C-line(1.5x1.5)_유입부(최종)_하수처리장_오음리하수처리장_가곡계산서" xfId="5459" xr:uid="{00000000-0005-0000-0000-000051150000}"/>
    <cellStyle name="_용정2p3(아포)_우수C-line(1.5x1.5)_유입부(최종)_화천봉오리" xfId="5460" xr:uid="{00000000-0005-0000-0000-000052150000}"/>
    <cellStyle name="_용정2p3(아포)_우수C-line(1.5x1.5)_유입부(최종)_화천봉오리_가곡계산서" xfId="5461" xr:uid="{00000000-0005-0000-0000-000053150000}"/>
    <cellStyle name="_용정2p3(아포)_우수C-line(1.5x1.5)_하수처리장" xfId="5462" xr:uid="{00000000-0005-0000-0000-000054150000}"/>
    <cellStyle name="_용정2p3(아포)_우수C-line(1.5x1.5)_하수처리장_가곡계산서" xfId="5463" xr:uid="{00000000-0005-0000-0000-000055150000}"/>
    <cellStyle name="_용정2p3(아포)_우수C-line(1.5x1.5)_하수처리장_오음리하수처리장" xfId="5464" xr:uid="{00000000-0005-0000-0000-000056150000}"/>
    <cellStyle name="_용정2p3(아포)_우수C-line(1.5x1.5)_하수처리장_오음리하수처리장_가곡계산서" xfId="5465" xr:uid="{00000000-0005-0000-0000-000057150000}"/>
    <cellStyle name="_용정2p3(아포)_우수C-line(1.5x1.5)_화천봉오리" xfId="5466" xr:uid="{00000000-0005-0000-0000-000058150000}"/>
    <cellStyle name="_용정2p3(아포)_우수C-line(1.5x1.5)_화천봉오리_가곡계산서" xfId="5467" xr:uid="{00000000-0005-0000-0000-000059150000}"/>
    <cellStyle name="_용정2p3(아포)_유입부(최종)" xfId="5468" xr:uid="{00000000-0005-0000-0000-00005A150000}"/>
    <cellStyle name="_용정2p3(아포)_유입부(최종)_가곡계산서" xfId="5469" xr:uid="{00000000-0005-0000-0000-00005B150000}"/>
    <cellStyle name="_용정2p3(아포)_유입부(최종)_삼가처리장" xfId="5470" xr:uid="{00000000-0005-0000-0000-00005C150000}"/>
    <cellStyle name="_용정2p3(아포)_유입부(최종)_삼가처리장_가곡계산서" xfId="5471" xr:uid="{00000000-0005-0000-0000-00005D150000}"/>
    <cellStyle name="_용정2p3(아포)_유입부(최종)_하수처리장" xfId="5472" xr:uid="{00000000-0005-0000-0000-00005E150000}"/>
    <cellStyle name="_용정2p3(아포)_유입부(최종)_하수처리장_가곡계산서" xfId="5473" xr:uid="{00000000-0005-0000-0000-00005F150000}"/>
    <cellStyle name="_용정2p3(아포)_유입부(최종)_하수처리장_오음리하수처리장" xfId="5474" xr:uid="{00000000-0005-0000-0000-000060150000}"/>
    <cellStyle name="_용정2p3(아포)_유입부(최종)_하수처리장_오음리하수처리장_가곡계산서" xfId="5475" xr:uid="{00000000-0005-0000-0000-000061150000}"/>
    <cellStyle name="_용정2p3(아포)_유입부(최종)_화천봉오리" xfId="5476" xr:uid="{00000000-0005-0000-0000-000062150000}"/>
    <cellStyle name="_용정2p3(아포)_유입부(최종)_화천봉오리_가곡계산서" xfId="5477" xr:uid="{00000000-0005-0000-0000-000063150000}"/>
    <cellStyle name="_용정2p3(아포)_자연휴양림가압장" xfId="5478" xr:uid="{00000000-0005-0000-0000-000064150000}"/>
    <cellStyle name="_용정2p3(아포)_자연휴양림가압장_가곡계산서" xfId="5479" xr:uid="{00000000-0005-0000-0000-000065150000}"/>
    <cellStyle name="_용정2p3(아포)_자연휴양림가압장_계산서" xfId="5480" xr:uid="{00000000-0005-0000-0000-000066150000}"/>
    <cellStyle name="_용정2p3(아포)_자연휴양림가압장_계산서_가곡계산서" xfId="5481" xr:uid="{00000000-0005-0000-0000-000067150000}"/>
    <cellStyle name="_용정2p3(아포)_자연휴양림가압장_무이2리계산서" xfId="5482" xr:uid="{00000000-0005-0000-0000-000068150000}"/>
    <cellStyle name="_용정2p3(아포)_자연휴양림가압장_무이2리계산서_가곡계산서" xfId="5483" xr:uid="{00000000-0005-0000-0000-000069150000}"/>
    <cellStyle name="_용정2p3(아포)_자연휴양림가압장_봉양계산서" xfId="5484" xr:uid="{00000000-0005-0000-0000-00006A150000}"/>
    <cellStyle name="_용정2p3(아포)_자연휴양림가압장_봉양계산서_가곡계산서" xfId="5485" xr:uid="{00000000-0005-0000-0000-00006B150000}"/>
    <cellStyle name="_용정2p3(아포)_자연휴양림가압장_삼가처리장" xfId="5486" xr:uid="{00000000-0005-0000-0000-00006C150000}"/>
    <cellStyle name="_용정2p3(아포)_자연휴양림가압장_삼가처리장_가곡계산서" xfId="5487" xr:uid="{00000000-0005-0000-0000-00006D150000}"/>
    <cellStyle name="_용정2p3(아포)_자연휴양림가압장_신기계산서(최종)" xfId="5488" xr:uid="{00000000-0005-0000-0000-00006E150000}"/>
    <cellStyle name="_용정2p3(아포)_자연휴양림가압장_신기계산서(최종)_가곡계산서" xfId="5489" xr:uid="{00000000-0005-0000-0000-00006F150000}"/>
    <cellStyle name="_용정2p3(아포)_자연휴양림가압장_영월배수지" xfId="5490" xr:uid="{00000000-0005-0000-0000-000070150000}"/>
    <cellStyle name="_용정2p3(아포)_자연휴양림가압장_영월배수지_가곡계산서" xfId="5491" xr:uid="{00000000-0005-0000-0000-000071150000}"/>
    <cellStyle name="_용정2p3(아포)_자연휴양림가압장_우곡계산서" xfId="5492" xr:uid="{00000000-0005-0000-0000-000072150000}"/>
    <cellStyle name="_용정2p3(아포)_자연휴양림가압장_우곡계산서_가곡계산서" xfId="5493" xr:uid="{00000000-0005-0000-0000-000073150000}"/>
    <cellStyle name="_용정2p3(아포)_자연휴양림가압장_유입부(최종)" xfId="5494" xr:uid="{00000000-0005-0000-0000-000074150000}"/>
    <cellStyle name="_용정2p3(아포)_자연휴양림가압장_유입부(최종)_가곡계산서" xfId="5495" xr:uid="{00000000-0005-0000-0000-000075150000}"/>
    <cellStyle name="_용정2p3(아포)_자연휴양림가압장_유입부(최종)_삼가처리장" xfId="5496" xr:uid="{00000000-0005-0000-0000-000076150000}"/>
    <cellStyle name="_용정2p3(아포)_자연휴양림가압장_유입부(최종)_삼가처리장_가곡계산서" xfId="5497" xr:uid="{00000000-0005-0000-0000-000077150000}"/>
    <cellStyle name="_용정2p3(아포)_자연휴양림가압장_유입부(최종)_하수처리장" xfId="5498" xr:uid="{00000000-0005-0000-0000-000078150000}"/>
    <cellStyle name="_용정2p3(아포)_자연휴양림가압장_유입부(최종)_하수처리장_가곡계산서" xfId="5499" xr:uid="{00000000-0005-0000-0000-000079150000}"/>
    <cellStyle name="_용정2p3(아포)_자연휴양림가압장_유입부(최종)_하수처리장_오음리하수처리장" xfId="5500" xr:uid="{00000000-0005-0000-0000-00007A150000}"/>
    <cellStyle name="_용정2p3(아포)_자연휴양림가압장_유입부(최종)_하수처리장_오음리하수처리장_가곡계산서" xfId="5501" xr:uid="{00000000-0005-0000-0000-00007B150000}"/>
    <cellStyle name="_용정2p3(아포)_자연휴양림가압장_유입부(최종)_화천봉오리" xfId="5502" xr:uid="{00000000-0005-0000-0000-00007C150000}"/>
    <cellStyle name="_용정2p3(아포)_자연휴양림가압장_유입부(최종)_화천봉오리_가곡계산서" xfId="5503" xr:uid="{00000000-0005-0000-0000-00007D150000}"/>
    <cellStyle name="_용정2p3(아포)_자연휴양림가압장_하수처리장" xfId="5504" xr:uid="{00000000-0005-0000-0000-00007E150000}"/>
    <cellStyle name="_용정2p3(아포)_자연휴양림가압장_하수처리장_가곡계산서" xfId="5505" xr:uid="{00000000-0005-0000-0000-00007F150000}"/>
    <cellStyle name="_용정2p3(아포)_자연휴양림가압장_하수처리장_오음리하수처리장" xfId="5506" xr:uid="{00000000-0005-0000-0000-000080150000}"/>
    <cellStyle name="_용정2p3(아포)_자연휴양림가압장_하수처리장_오음리하수처리장_가곡계산서" xfId="5507" xr:uid="{00000000-0005-0000-0000-000081150000}"/>
    <cellStyle name="_용정2p3(아포)_자연휴양림가압장_화천봉오리" xfId="5508" xr:uid="{00000000-0005-0000-0000-000082150000}"/>
    <cellStyle name="_용정2p3(아포)_자연휴양림가압장_화천봉오리_가곡계산서" xfId="5509" xr:uid="{00000000-0005-0000-0000-000083150000}"/>
    <cellStyle name="_용정2p3(아포)_지진" xfId="5510" xr:uid="{00000000-0005-0000-0000-000084150000}"/>
    <cellStyle name="_용정2p3(아포)_지진_가곡계산서" xfId="5511" xr:uid="{00000000-0005-0000-0000-000085150000}"/>
    <cellStyle name="_용정2p3(아포)_지진_추부계산서" xfId="5512" xr:uid="{00000000-0005-0000-0000-000086150000}"/>
    <cellStyle name="_용정2p3(아포)_지진_추부계산서_가곡계산서" xfId="5513" xr:uid="{00000000-0005-0000-0000-000087150000}"/>
    <cellStyle name="_용정2p3(아포)_지진_추부계산서_계산서" xfId="5514" xr:uid="{00000000-0005-0000-0000-000088150000}"/>
    <cellStyle name="_용정2p3(아포)_지진_추부계산서_계산서_가곡계산서" xfId="5515" xr:uid="{00000000-0005-0000-0000-000089150000}"/>
    <cellStyle name="_용정2p3(아포)_지진_추부계산서_무이2리계산서" xfId="5516" xr:uid="{00000000-0005-0000-0000-00008A150000}"/>
    <cellStyle name="_용정2p3(아포)_지진_추부계산서_무이2리계산서_가곡계산서" xfId="5517" xr:uid="{00000000-0005-0000-0000-00008B150000}"/>
    <cellStyle name="_용정2p3(아포)_지진_추부계산서_봉양계산서" xfId="5518" xr:uid="{00000000-0005-0000-0000-00008C150000}"/>
    <cellStyle name="_용정2p3(아포)_지진_추부계산서_봉양계산서_가곡계산서" xfId="5519" xr:uid="{00000000-0005-0000-0000-00008D150000}"/>
    <cellStyle name="_용정2p3(아포)_처리장" xfId="5520" xr:uid="{00000000-0005-0000-0000-00008E150000}"/>
    <cellStyle name="_용정2p3(아포)_처리장_가곡계산서" xfId="5521" xr:uid="{00000000-0005-0000-0000-00008F150000}"/>
    <cellStyle name="_용정2p3(아포)_처리장_계산서" xfId="5522" xr:uid="{00000000-0005-0000-0000-000090150000}"/>
    <cellStyle name="_용정2p3(아포)_처리장_계산서_가곡계산서" xfId="5523" xr:uid="{00000000-0005-0000-0000-000091150000}"/>
    <cellStyle name="_용정2p3(아포)_처리장_무이2리계산서" xfId="5524" xr:uid="{00000000-0005-0000-0000-000092150000}"/>
    <cellStyle name="_용정2p3(아포)_처리장_무이2리계산서_가곡계산서" xfId="5525" xr:uid="{00000000-0005-0000-0000-000093150000}"/>
    <cellStyle name="_용정2p3(아포)_처리장_봉양계산서" xfId="5526" xr:uid="{00000000-0005-0000-0000-000094150000}"/>
    <cellStyle name="_용정2p3(아포)_처리장_봉양계산서_가곡계산서" xfId="5527" xr:uid="{00000000-0005-0000-0000-000095150000}"/>
    <cellStyle name="_용정2p3(아포)_처리장_삼가처리장" xfId="5528" xr:uid="{00000000-0005-0000-0000-000096150000}"/>
    <cellStyle name="_용정2p3(아포)_처리장_삼가처리장_가곡계산서" xfId="5529" xr:uid="{00000000-0005-0000-0000-000097150000}"/>
    <cellStyle name="_용정2p3(아포)_처리장_신기계산서(최종)" xfId="5530" xr:uid="{00000000-0005-0000-0000-000098150000}"/>
    <cellStyle name="_용정2p3(아포)_처리장_신기계산서(최종)_가곡계산서" xfId="5531" xr:uid="{00000000-0005-0000-0000-000099150000}"/>
    <cellStyle name="_용정2p3(아포)_처리장_영월배수지" xfId="5532" xr:uid="{00000000-0005-0000-0000-00009A150000}"/>
    <cellStyle name="_용정2p3(아포)_처리장_영월배수지_가곡계산서" xfId="5533" xr:uid="{00000000-0005-0000-0000-00009B150000}"/>
    <cellStyle name="_용정2p3(아포)_처리장_우곡계산서" xfId="5534" xr:uid="{00000000-0005-0000-0000-00009C150000}"/>
    <cellStyle name="_용정2p3(아포)_처리장_우곡계산서_가곡계산서" xfId="5535" xr:uid="{00000000-0005-0000-0000-00009D150000}"/>
    <cellStyle name="_용정2p3(아포)_처리장_유입부(최종)" xfId="5536" xr:uid="{00000000-0005-0000-0000-00009E150000}"/>
    <cellStyle name="_용정2p3(아포)_처리장_유입부(최종)_가곡계산서" xfId="5537" xr:uid="{00000000-0005-0000-0000-00009F150000}"/>
    <cellStyle name="_용정2p3(아포)_처리장_유입부(최종)_삼가처리장" xfId="5538" xr:uid="{00000000-0005-0000-0000-0000A0150000}"/>
    <cellStyle name="_용정2p3(아포)_처리장_유입부(최종)_삼가처리장_가곡계산서" xfId="5539" xr:uid="{00000000-0005-0000-0000-0000A1150000}"/>
    <cellStyle name="_용정2p3(아포)_처리장_유입부(최종)_하수처리장" xfId="5540" xr:uid="{00000000-0005-0000-0000-0000A2150000}"/>
    <cellStyle name="_용정2p3(아포)_처리장_유입부(최종)_하수처리장_가곡계산서" xfId="5541" xr:uid="{00000000-0005-0000-0000-0000A3150000}"/>
    <cellStyle name="_용정2p3(아포)_처리장_유입부(최종)_하수처리장_오음리하수처리장" xfId="5542" xr:uid="{00000000-0005-0000-0000-0000A4150000}"/>
    <cellStyle name="_용정2p3(아포)_처리장_유입부(최종)_하수처리장_오음리하수처리장_가곡계산서" xfId="5543" xr:uid="{00000000-0005-0000-0000-0000A5150000}"/>
    <cellStyle name="_용정2p3(아포)_처리장_유입부(최종)_화천봉오리" xfId="5544" xr:uid="{00000000-0005-0000-0000-0000A6150000}"/>
    <cellStyle name="_용정2p3(아포)_처리장_유입부(최종)_화천봉오리_가곡계산서" xfId="5545" xr:uid="{00000000-0005-0000-0000-0000A7150000}"/>
    <cellStyle name="_용정2p3(아포)_처리장_하수처리장" xfId="5546" xr:uid="{00000000-0005-0000-0000-0000A8150000}"/>
    <cellStyle name="_용정2p3(아포)_처리장_하수처리장_가곡계산서" xfId="5547" xr:uid="{00000000-0005-0000-0000-0000A9150000}"/>
    <cellStyle name="_용정2p3(아포)_처리장_하수처리장_오음리하수처리장" xfId="5548" xr:uid="{00000000-0005-0000-0000-0000AA150000}"/>
    <cellStyle name="_용정2p3(아포)_처리장_하수처리장_오음리하수처리장_가곡계산서" xfId="5549" xr:uid="{00000000-0005-0000-0000-0000AB150000}"/>
    <cellStyle name="_용정2p3(아포)_처리장_화천봉오리" xfId="5550" xr:uid="{00000000-0005-0000-0000-0000AC150000}"/>
    <cellStyle name="_용정2p3(아포)_처리장_화천봉오리_가곡계산서" xfId="5551" xr:uid="{00000000-0005-0000-0000-0000AD150000}"/>
    <cellStyle name="_용정2p3(아포)_토공" xfId="5552" xr:uid="{00000000-0005-0000-0000-0000AE150000}"/>
    <cellStyle name="_용정2p3(아포)_토공(오근장동)" xfId="5553" xr:uid="{00000000-0005-0000-0000-0000AF150000}"/>
    <cellStyle name="_용정2p3(아포)_토공(오근장동)_시설관리사업소-급수난지역 2005-10" xfId="5554" xr:uid="{00000000-0005-0000-0000-0000B0150000}"/>
    <cellStyle name="_용정2p3(아포)_토공_02토공" xfId="5555" xr:uid="{00000000-0005-0000-0000-0000B1150000}"/>
    <cellStyle name="_용정2p3(아포)_판교1교(광양-p1,6직접)" xfId="5556" xr:uid="{00000000-0005-0000-0000-0000B2150000}"/>
    <cellStyle name="_용정2p3(아포)_판교1교(광양-p1,6직접)_가곡계산서" xfId="5557" xr:uid="{00000000-0005-0000-0000-0000B3150000}"/>
    <cellStyle name="_용정2p3(아포)_판교1교(광양-p1,6직접)_계산서" xfId="5558" xr:uid="{00000000-0005-0000-0000-0000B4150000}"/>
    <cellStyle name="_용정2p3(아포)_판교1교(광양-p1,6직접)_계산서_가곡계산서" xfId="5559" xr:uid="{00000000-0005-0000-0000-0000B5150000}"/>
    <cellStyle name="_용정2p3(아포)_판교1교(광양-p1,6직접)_무이2리계산서" xfId="5560" xr:uid="{00000000-0005-0000-0000-0000B6150000}"/>
    <cellStyle name="_용정2p3(아포)_판교1교(광양-p1,6직접)_무이2리계산서_가곡계산서" xfId="5561" xr:uid="{00000000-0005-0000-0000-0000B7150000}"/>
    <cellStyle name="_용정2p3(아포)_판교1교(광양-p1,6직접)_반응조1" xfId="5562" xr:uid="{00000000-0005-0000-0000-0000B8150000}"/>
    <cellStyle name="_용정2p3(아포)_판교1교(광양-p1,6직접)_반응조1_가곡계산서" xfId="5563" xr:uid="{00000000-0005-0000-0000-0000B9150000}"/>
    <cellStyle name="_용정2p3(아포)_판교1교(광양-p1,6직접)_반응조1_추부계산서" xfId="5564" xr:uid="{00000000-0005-0000-0000-0000BA150000}"/>
    <cellStyle name="_용정2p3(아포)_판교1교(광양-p1,6직접)_반응조1_추부계산서_가곡계산서" xfId="5565" xr:uid="{00000000-0005-0000-0000-0000BB150000}"/>
    <cellStyle name="_용정2p3(아포)_판교1교(광양-p1,6직접)_반응조1_추부계산서_계산서" xfId="5566" xr:uid="{00000000-0005-0000-0000-0000BC150000}"/>
    <cellStyle name="_용정2p3(아포)_판교1교(광양-p1,6직접)_반응조1_추부계산서_계산서_가곡계산서" xfId="5567" xr:uid="{00000000-0005-0000-0000-0000BD150000}"/>
    <cellStyle name="_용정2p3(아포)_판교1교(광양-p1,6직접)_반응조1_추부계산서_무이2리계산서" xfId="5568" xr:uid="{00000000-0005-0000-0000-0000BE150000}"/>
    <cellStyle name="_용정2p3(아포)_판교1교(광양-p1,6직접)_반응조1_추부계산서_무이2리계산서_가곡계산서" xfId="5569" xr:uid="{00000000-0005-0000-0000-0000BF150000}"/>
    <cellStyle name="_용정2p3(아포)_판교1교(광양-p1,6직접)_반응조1_추부계산서_봉양계산서" xfId="5570" xr:uid="{00000000-0005-0000-0000-0000C0150000}"/>
    <cellStyle name="_용정2p3(아포)_판교1교(광양-p1,6직접)_반응조1_추부계산서_봉양계산서_가곡계산서" xfId="5571" xr:uid="{00000000-0005-0000-0000-0000C1150000}"/>
    <cellStyle name="_용정2p3(아포)_판교1교(광양-p1,6직접)_봉양계산서" xfId="5572" xr:uid="{00000000-0005-0000-0000-0000C2150000}"/>
    <cellStyle name="_용정2p3(아포)_판교1교(광양-p1,6직접)_봉양계산서_가곡계산서" xfId="5573" xr:uid="{00000000-0005-0000-0000-0000C3150000}"/>
    <cellStyle name="_용정2p3(아포)_판교1교(광양-p1,6직접)_삼가처리장" xfId="5574" xr:uid="{00000000-0005-0000-0000-0000C4150000}"/>
    <cellStyle name="_용정2p3(아포)_판교1교(광양-p1,6직접)_삼가처리장_가곡계산서" xfId="5575" xr:uid="{00000000-0005-0000-0000-0000C5150000}"/>
    <cellStyle name="_용정2p3(아포)_판교1교(광양-p1,6직접)_설비동" xfId="5576" xr:uid="{00000000-0005-0000-0000-0000C6150000}"/>
    <cellStyle name="_용정2p3(아포)_판교1교(광양-p1,6직접)_설비동_가곡계산서" xfId="5577" xr:uid="{00000000-0005-0000-0000-0000C7150000}"/>
    <cellStyle name="_용정2p3(아포)_판교1교(광양-p1,6직접)_설비동_반응조" xfId="5578" xr:uid="{00000000-0005-0000-0000-0000C8150000}"/>
    <cellStyle name="_용정2p3(아포)_판교1교(광양-p1,6직접)_설비동_반응조_가곡계산서" xfId="5579" xr:uid="{00000000-0005-0000-0000-0000C9150000}"/>
    <cellStyle name="_용정2p3(아포)_판교1교(광양-p1,6직접)_설비동_반응조_계산서" xfId="5580" xr:uid="{00000000-0005-0000-0000-0000CA150000}"/>
    <cellStyle name="_용정2p3(아포)_판교1교(광양-p1,6직접)_설비동_반응조_계산서_가곡계산서" xfId="5581" xr:uid="{00000000-0005-0000-0000-0000CB150000}"/>
    <cellStyle name="_용정2p3(아포)_판교1교(광양-p1,6직접)_설비동_반응조_무이2리계산서" xfId="5582" xr:uid="{00000000-0005-0000-0000-0000CC150000}"/>
    <cellStyle name="_용정2p3(아포)_판교1교(광양-p1,6직접)_설비동_반응조_무이2리계산서_가곡계산서" xfId="5583" xr:uid="{00000000-0005-0000-0000-0000CD150000}"/>
    <cellStyle name="_용정2p3(아포)_판교1교(광양-p1,6직접)_설비동_반응조_반응조1" xfId="5584" xr:uid="{00000000-0005-0000-0000-0000CE150000}"/>
    <cellStyle name="_용정2p3(아포)_판교1교(광양-p1,6직접)_설비동_반응조_반응조1_가곡계산서" xfId="5585" xr:uid="{00000000-0005-0000-0000-0000CF150000}"/>
    <cellStyle name="_용정2p3(아포)_판교1교(광양-p1,6직접)_설비동_반응조_반응조1_추부계산서" xfId="5586" xr:uid="{00000000-0005-0000-0000-0000D0150000}"/>
    <cellStyle name="_용정2p3(아포)_판교1교(광양-p1,6직접)_설비동_반응조_반응조1_추부계산서_가곡계산서" xfId="5587" xr:uid="{00000000-0005-0000-0000-0000D1150000}"/>
    <cellStyle name="_용정2p3(아포)_판교1교(광양-p1,6직접)_설비동_반응조_반응조1_추부계산서_계산서" xfId="5588" xr:uid="{00000000-0005-0000-0000-0000D2150000}"/>
    <cellStyle name="_용정2p3(아포)_판교1교(광양-p1,6직접)_설비동_반응조_반응조1_추부계산서_계산서_가곡계산서" xfId="5589" xr:uid="{00000000-0005-0000-0000-0000D3150000}"/>
    <cellStyle name="_용정2p3(아포)_판교1교(광양-p1,6직접)_설비동_반응조_반응조1_추부계산서_무이2리계산서" xfId="5590" xr:uid="{00000000-0005-0000-0000-0000D4150000}"/>
    <cellStyle name="_용정2p3(아포)_판교1교(광양-p1,6직접)_설비동_반응조_반응조1_추부계산서_무이2리계산서_가곡계산서" xfId="5591" xr:uid="{00000000-0005-0000-0000-0000D5150000}"/>
    <cellStyle name="_용정2p3(아포)_판교1교(광양-p1,6직접)_설비동_반응조_반응조1_추부계산서_봉양계산서" xfId="5592" xr:uid="{00000000-0005-0000-0000-0000D6150000}"/>
    <cellStyle name="_용정2p3(아포)_판교1교(광양-p1,6직접)_설비동_반응조_반응조1_추부계산서_봉양계산서_가곡계산서" xfId="5593" xr:uid="{00000000-0005-0000-0000-0000D7150000}"/>
    <cellStyle name="_용정2p3(아포)_판교1교(광양-p1,6직접)_설비동_반응조_봉양계산서" xfId="5594" xr:uid="{00000000-0005-0000-0000-0000D8150000}"/>
    <cellStyle name="_용정2p3(아포)_판교1교(광양-p1,6직접)_설비동_반응조_봉양계산서_가곡계산서" xfId="5595" xr:uid="{00000000-0005-0000-0000-0000D9150000}"/>
    <cellStyle name="_용정2p3(아포)_판교1교(광양-p1,6직접)_설비동_반응조_영월배수지" xfId="5596" xr:uid="{00000000-0005-0000-0000-0000DA150000}"/>
    <cellStyle name="_용정2p3(아포)_판교1교(광양-p1,6직접)_설비동_반응조_영월배수지_가곡계산서" xfId="5597" xr:uid="{00000000-0005-0000-0000-0000DB150000}"/>
    <cellStyle name="_용정2p3(아포)_판교1교(광양-p1,6직접)_설비동_반응조_우곡계산서" xfId="5598" xr:uid="{00000000-0005-0000-0000-0000DC150000}"/>
    <cellStyle name="_용정2p3(아포)_판교1교(광양-p1,6직접)_설비동_반응조_우곡계산서_가곡계산서" xfId="5599" xr:uid="{00000000-0005-0000-0000-0000DD150000}"/>
    <cellStyle name="_용정2p3(아포)_판교1교(광양-p1,6직접)_설비동_반응조_지진" xfId="5600" xr:uid="{00000000-0005-0000-0000-0000DE150000}"/>
    <cellStyle name="_용정2p3(아포)_판교1교(광양-p1,6직접)_설비동_반응조_지진_가곡계산서" xfId="5601" xr:uid="{00000000-0005-0000-0000-0000DF150000}"/>
    <cellStyle name="_용정2p3(아포)_판교1교(광양-p1,6직접)_설비동_반응조_지진_추부계산서" xfId="5602" xr:uid="{00000000-0005-0000-0000-0000E0150000}"/>
    <cellStyle name="_용정2p3(아포)_판교1교(광양-p1,6직접)_설비동_반응조_지진_추부계산서_가곡계산서" xfId="5603" xr:uid="{00000000-0005-0000-0000-0000E1150000}"/>
    <cellStyle name="_용정2p3(아포)_판교1교(광양-p1,6직접)_설비동_반응조_지진_추부계산서_계산서" xfId="5604" xr:uid="{00000000-0005-0000-0000-0000E2150000}"/>
    <cellStyle name="_용정2p3(아포)_판교1교(광양-p1,6직접)_설비동_반응조_지진_추부계산서_계산서_가곡계산서" xfId="5605" xr:uid="{00000000-0005-0000-0000-0000E3150000}"/>
    <cellStyle name="_용정2p3(아포)_판교1교(광양-p1,6직접)_설비동_반응조_지진_추부계산서_무이2리계산서" xfId="5606" xr:uid="{00000000-0005-0000-0000-0000E4150000}"/>
    <cellStyle name="_용정2p3(아포)_판교1교(광양-p1,6직접)_설비동_반응조_지진_추부계산서_무이2리계산서_가곡계산서" xfId="5607" xr:uid="{00000000-0005-0000-0000-0000E5150000}"/>
    <cellStyle name="_용정2p3(아포)_판교1교(광양-p1,6직접)_설비동_반응조_지진_추부계산서_봉양계산서" xfId="5608" xr:uid="{00000000-0005-0000-0000-0000E6150000}"/>
    <cellStyle name="_용정2p3(아포)_판교1교(광양-p1,6직접)_설비동_반응조_지진_추부계산서_봉양계산서_가곡계산서" xfId="5609" xr:uid="{00000000-0005-0000-0000-0000E7150000}"/>
    <cellStyle name="_용정2p3(아포)_판교1교(광양-p1,6직접)_설비동_삼가처리장" xfId="5610" xr:uid="{00000000-0005-0000-0000-0000E8150000}"/>
    <cellStyle name="_용정2p3(아포)_판교1교(광양-p1,6직접)_설비동_삼가처리장_가곡계산서" xfId="5611" xr:uid="{00000000-0005-0000-0000-0000E9150000}"/>
    <cellStyle name="_용정2p3(아포)_판교1교(광양-p1,6직접)_설비동_소양강" xfId="5612" xr:uid="{00000000-0005-0000-0000-0000EA150000}"/>
    <cellStyle name="_용정2p3(아포)_판교1교(광양-p1,6직접)_설비동_소양강_가곡계산서" xfId="5613" xr:uid="{00000000-0005-0000-0000-0000EB150000}"/>
    <cellStyle name="_용정2p3(아포)_판교1교(광양-p1,6직접)_설비동_스크린실" xfId="5614" xr:uid="{00000000-0005-0000-0000-0000EC150000}"/>
    <cellStyle name="_용정2p3(아포)_판교1교(광양-p1,6직접)_설비동_스크린실_가곡계산서" xfId="5615" xr:uid="{00000000-0005-0000-0000-0000ED150000}"/>
    <cellStyle name="_용정2p3(아포)_판교1교(광양-p1,6직접)_설비동_스크린실_오음리하수처리장" xfId="5616" xr:uid="{00000000-0005-0000-0000-0000EE150000}"/>
    <cellStyle name="_용정2p3(아포)_판교1교(광양-p1,6직접)_설비동_스크린실_오음리하수처리장_가곡계산서" xfId="5617" xr:uid="{00000000-0005-0000-0000-0000EF150000}"/>
    <cellStyle name="_용정2p3(아포)_판교1교(광양-p1,6직접)_설비동_스크린실_화천봉오리" xfId="5618" xr:uid="{00000000-0005-0000-0000-0000F0150000}"/>
    <cellStyle name="_용정2p3(아포)_판교1교(광양-p1,6직접)_설비동_스크린실_화천봉오리_가곡계산서" xfId="5619" xr:uid="{00000000-0005-0000-0000-0000F1150000}"/>
    <cellStyle name="_용정2p3(아포)_판교1교(광양-p1,6직접)_설비동_오음리하수처리장" xfId="5620" xr:uid="{00000000-0005-0000-0000-0000F2150000}"/>
    <cellStyle name="_용정2p3(아포)_판교1교(광양-p1,6직접)_설비동_오음리하수처리장_가곡계산서" xfId="5621" xr:uid="{00000000-0005-0000-0000-0000F3150000}"/>
    <cellStyle name="_용정2p3(아포)_판교1교(광양-p1,6직접)_설비동_추부계산서" xfId="5622" xr:uid="{00000000-0005-0000-0000-0000F4150000}"/>
    <cellStyle name="_용정2p3(아포)_판교1교(광양-p1,6직접)_설비동_추부계산서_가곡계산서" xfId="5623" xr:uid="{00000000-0005-0000-0000-0000F5150000}"/>
    <cellStyle name="_용정2p3(아포)_판교1교(광양-p1,6직접)_설비동_추부계산서_계산서" xfId="5624" xr:uid="{00000000-0005-0000-0000-0000F6150000}"/>
    <cellStyle name="_용정2p3(아포)_판교1교(광양-p1,6직접)_설비동_추부계산서_계산서_가곡계산서" xfId="5625" xr:uid="{00000000-0005-0000-0000-0000F7150000}"/>
    <cellStyle name="_용정2p3(아포)_판교1교(광양-p1,6직접)_설비동_추부계산서_무이2리계산서" xfId="5626" xr:uid="{00000000-0005-0000-0000-0000F8150000}"/>
    <cellStyle name="_용정2p3(아포)_판교1교(광양-p1,6직접)_설비동_추부계산서_무이2리계산서_가곡계산서" xfId="5627" xr:uid="{00000000-0005-0000-0000-0000F9150000}"/>
    <cellStyle name="_용정2p3(아포)_판교1교(광양-p1,6직접)_설비동_추부계산서_봉양계산서" xfId="5628" xr:uid="{00000000-0005-0000-0000-0000FA150000}"/>
    <cellStyle name="_용정2p3(아포)_판교1교(광양-p1,6직접)_설비동_추부계산서_봉양계산서_가곡계산서" xfId="5629" xr:uid="{00000000-0005-0000-0000-0000FB150000}"/>
    <cellStyle name="_용정2p3(아포)_판교1교(광양-p1,6직접)_설비동_화천봉오리" xfId="5630" xr:uid="{00000000-0005-0000-0000-0000FC150000}"/>
    <cellStyle name="_용정2p3(아포)_판교1교(광양-p1,6직접)_설비동_화천봉오리_가곡계산서" xfId="5631" xr:uid="{00000000-0005-0000-0000-0000FD150000}"/>
    <cellStyle name="_용정2p3(아포)_판교1교(광양-p1,6직접)_영월배수지" xfId="5632" xr:uid="{00000000-0005-0000-0000-0000FE150000}"/>
    <cellStyle name="_용정2p3(아포)_판교1교(광양-p1,6직접)_영월배수지_가곡계산서" xfId="5633" xr:uid="{00000000-0005-0000-0000-0000FF150000}"/>
    <cellStyle name="_용정2p3(아포)_판교1교(광양-p1,6직접)_오음리하수처리장" xfId="5634" xr:uid="{00000000-0005-0000-0000-000000160000}"/>
    <cellStyle name="_용정2p3(아포)_판교1교(광양-p1,6직접)_오음리하수처리장_가곡계산서" xfId="5635" xr:uid="{00000000-0005-0000-0000-000001160000}"/>
    <cellStyle name="_용정2p3(아포)_판교1교(광양-p1,6직접)_우곡계산서" xfId="5636" xr:uid="{00000000-0005-0000-0000-000002160000}"/>
    <cellStyle name="_용정2p3(아포)_판교1교(광양-p1,6직접)_우곡계산서_가곡계산서" xfId="5637" xr:uid="{00000000-0005-0000-0000-000003160000}"/>
    <cellStyle name="_용정2p3(아포)_판교1교(광양-p1,6직접)_지진" xfId="5638" xr:uid="{00000000-0005-0000-0000-000004160000}"/>
    <cellStyle name="_용정2p3(아포)_판교1교(광양-p1,6직접)_지진_가곡계산서" xfId="5639" xr:uid="{00000000-0005-0000-0000-000005160000}"/>
    <cellStyle name="_용정2p3(아포)_판교1교(광양-p1,6직접)_지진_추부계산서" xfId="5640" xr:uid="{00000000-0005-0000-0000-000006160000}"/>
    <cellStyle name="_용정2p3(아포)_판교1교(광양-p1,6직접)_지진_추부계산서_가곡계산서" xfId="5641" xr:uid="{00000000-0005-0000-0000-000007160000}"/>
    <cellStyle name="_용정2p3(아포)_판교1교(광양-p1,6직접)_지진_추부계산서_계산서" xfId="5642" xr:uid="{00000000-0005-0000-0000-000008160000}"/>
    <cellStyle name="_용정2p3(아포)_판교1교(광양-p1,6직접)_지진_추부계산서_계산서_가곡계산서" xfId="5643" xr:uid="{00000000-0005-0000-0000-000009160000}"/>
    <cellStyle name="_용정2p3(아포)_판교1교(광양-p1,6직접)_지진_추부계산서_무이2리계산서" xfId="5644" xr:uid="{00000000-0005-0000-0000-00000A160000}"/>
    <cellStyle name="_용정2p3(아포)_판교1교(광양-p1,6직접)_지진_추부계산서_무이2리계산서_가곡계산서" xfId="5645" xr:uid="{00000000-0005-0000-0000-00000B160000}"/>
    <cellStyle name="_용정2p3(아포)_판교1교(광양-p1,6직접)_지진_추부계산서_봉양계산서" xfId="5646" xr:uid="{00000000-0005-0000-0000-00000C160000}"/>
    <cellStyle name="_용정2p3(아포)_판교1교(광양-p1,6직접)_지진_추부계산서_봉양계산서_가곡계산서" xfId="5647" xr:uid="{00000000-0005-0000-0000-00000D160000}"/>
    <cellStyle name="_용정2p3(아포)_판교1교(광양-p1,6직접)_화천봉오리" xfId="5648" xr:uid="{00000000-0005-0000-0000-00000E160000}"/>
    <cellStyle name="_용정2p3(아포)_판교1교(광양-p1,6직접)_화천봉오리_가곡계산서" xfId="5649" xr:uid="{00000000-0005-0000-0000-00000F160000}"/>
    <cellStyle name="_용정2p3(아포)_하수처리장" xfId="5650" xr:uid="{00000000-0005-0000-0000-000010160000}"/>
    <cellStyle name="_용정2p3(아포)_하수처리장_가곡계산서" xfId="5651" xr:uid="{00000000-0005-0000-0000-000011160000}"/>
    <cellStyle name="_용정2p3(아포)_하수처리장_오음리하수처리장" xfId="5652" xr:uid="{00000000-0005-0000-0000-000012160000}"/>
    <cellStyle name="_용정2p3(아포)_하수처리장_오음리하수처리장_가곡계산서" xfId="5653" xr:uid="{00000000-0005-0000-0000-000013160000}"/>
    <cellStyle name="_용정2p3(아포)_화천봉오리" xfId="5654" xr:uid="{00000000-0005-0000-0000-000014160000}"/>
    <cellStyle name="_용정2p3(아포)_화천봉오리_가곡계산서" xfId="5655" xr:uid="{00000000-0005-0000-0000-000015160000}"/>
    <cellStyle name="_용정2p3(아포)_효포가압장" xfId="5656" xr:uid="{00000000-0005-0000-0000-000016160000}"/>
    <cellStyle name="_용정2p3(아포)_효포가압장_가곡계산서" xfId="5657" xr:uid="{00000000-0005-0000-0000-000017160000}"/>
    <cellStyle name="_용정2p3(아포)_효포가압장_계산서" xfId="5658" xr:uid="{00000000-0005-0000-0000-000018160000}"/>
    <cellStyle name="_용정2p3(아포)_효포가압장_계산서_가곡계산서" xfId="5659" xr:uid="{00000000-0005-0000-0000-000019160000}"/>
    <cellStyle name="_용정2p3(아포)_효포가압장_무이2리계산서" xfId="5660" xr:uid="{00000000-0005-0000-0000-00001A160000}"/>
    <cellStyle name="_용정2p3(아포)_효포가압장_무이2리계산서_가곡계산서" xfId="5661" xr:uid="{00000000-0005-0000-0000-00001B160000}"/>
    <cellStyle name="_용정2p3(아포)_효포가압장_봉양계산서" xfId="5662" xr:uid="{00000000-0005-0000-0000-00001C160000}"/>
    <cellStyle name="_용정2p3(아포)_효포가압장_봉양계산서_가곡계산서" xfId="5663" xr:uid="{00000000-0005-0000-0000-00001D160000}"/>
    <cellStyle name="_용정2p3(아포)_효포가압장_삼가처리장" xfId="5664" xr:uid="{00000000-0005-0000-0000-00001E160000}"/>
    <cellStyle name="_용정2p3(아포)_효포가압장_삼가처리장_가곡계산서" xfId="5665" xr:uid="{00000000-0005-0000-0000-00001F160000}"/>
    <cellStyle name="_용정2p3(아포)_효포가압장_신기계산서(최종)" xfId="5666" xr:uid="{00000000-0005-0000-0000-000020160000}"/>
    <cellStyle name="_용정2p3(아포)_효포가압장_신기계산서(최종)_가곡계산서" xfId="5667" xr:uid="{00000000-0005-0000-0000-000021160000}"/>
    <cellStyle name="_용정2p3(아포)_효포가압장_영월배수지" xfId="5668" xr:uid="{00000000-0005-0000-0000-000022160000}"/>
    <cellStyle name="_용정2p3(아포)_효포가압장_영월배수지_가곡계산서" xfId="5669" xr:uid="{00000000-0005-0000-0000-000023160000}"/>
    <cellStyle name="_용정2p3(아포)_효포가압장_우곡계산서" xfId="5670" xr:uid="{00000000-0005-0000-0000-000024160000}"/>
    <cellStyle name="_용정2p3(아포)_효포가압장_우곡계산서_가곡계산서" xfId="5671" xr:uid="{00000000-0005-0000-0000-000025160000}"/>
    <cellStyle name="_용정2p3(아포)_효포가압장_유입부(최종)" xfId="5672" xr:uid="{00000000-0005-0000-0000-000026160000}"/>
    <cellStyle name="_용정2p3(아포)_효포가압장_유입부(최종)_가곡계산서" xfId="5673" xr:uid="{00000000-0005-0000-0000-000027160000}"/>
    <cellStyle name="_용정2p3(아포)_효포가압장_유입부(최종)_삼가처리장" xfId="5674" xr:uid="{00000000-0005-0000-0000-000028160000}"/>
    <cellStyle name="_용정2p3(아포)_효포가압장_유입부(최종)_삼가처리장_가곡계산서" xfId="5675" xr:uid="{00000000-0005-0000-0000-000029160000}"/>
    <cellStyle name="_용정2p3(아포)_효포가압장_유입부(최종)_하수처리장" xfId="5676" xr:uid="{00000000-0005-0000-0000-00002A160000}"/>
    <cellStyle name="_용정2p3(아포)_효포가압장_유입부(최종)_하수처리장_가곡계산서" xfId="5677" xr:uid="{00000000-0005-0000-0000-00002B160000}"/>
    <cellStyle name="_용정2p3(아포)_효포가압장_유입부(최종)_하수처리장_오음리하수처리장" xfId="5678" xr:uid="{00000000-0005-0000-0000-00002C160000}"/>
    <cellStyle name="_용정2p3(아포)_효포가압장_유입부(최종)_하수처리장_오음리하수처리장_가곡계산서" xfId="5679" xr:uid="{00000000-0005-0000-0000-00002D160000}"/>
    <cellStyle name="_용정2p3(아포)_효포가압장_유입부(최종)_화천봉오리" xfId="5680" xr:uid="{00000000-0005-0000-0000-00002E160000}"/>
    <cellStyle name="_용정2p3(아포)_효포가압장_유입부(최종)_화천봉오리_가곡계산서" xfId="5681" xr:uid="{00000000-0005-0000-0000-00002F160000}"/>
    <cellStyle name="_용정2p3(아포)_효포가압장_하수처리장" xfId="5682" xr:uid="{00000000-0005-0000-0000-000030160000}"/>
    <cellStyle name="_용정2p3(아포)_효포가압장_하수처리장_가곡계산서" xfId="5683" xr:uid="{00000000-0005-0000-0000-000031160000}"/>
    <cellStyle name="_용정2p3(아포)_효포가압장_하수처리장_오음리하수처리장" xfId="5684" xr:uid="{00000000-0005-0000-0000-000032160000}"/>
    <cellStyle name="_용정2p3(아포)_효포가압장_하수처리장_오음리하수처리장_가곡계산서" xfId="5685" xr:uid="{00000000-0005-0000-0000-000033160000}"/>
    <cellStyle name="_용정2p3(아포)_효포가압장_화천봉오리" xfId="5686" xr:uid="{00000000-0005-0000-0000-000034160000}"/>
    <cellStyle name="_용정2p3(아포)_효포가압장_화천봉오리_가곡계산서" xfId="5687" xr:uid="{00000000-0005-0000-0000-000035160000}"/>
    <cellStyle name="_우수토실폐쇄" xfId="5688" xr:uid="{00000000-0005-0000-0000-000036160000}"/>
    <cellStyle name="_울산시_현장관리시스템_설계내역서_v1" xfId="5689" xr:uid="{00000000-0005-0000-0000-000037160000}"/>
    <cellStyle name="_울산시총괄안-20030509v1" xfId="5690" xr:uid="{00000000-0005-0000-0000-000038160000}"/>
    <cellStyle name="_울산시총괄안-20030509v1 2" xfId="5691" xr:uid="{00000000-0005-0000-0000-000039160000}"/>
    <cellStyle name="_울산시총괄안-20030509v1_0.무심천 및 율량처리분구 분류식화 관거정비계획 용역내역서-20억" xfId="5692" xr:uid="{00000000-0005-0000-0000-00003A160000}"/>
    <cellStyle name="_울산시총괄안-20030509v1_02._서울시_위례신도시_차집관거_설계예산서(전체)_0217" xfId="5693" xr:uid="{00000000-0005-0000-0000-00003B160000}"/>
    <cellStyle name="_울진군폐기물처리시설" xfId="5694" xr:uid="{00000000-0005-0000-0000-00003C160000}"/>
    <cellStyle name="_원가계산" xfId="5695" xr:uid="{00000000-0005-0000-0000-00003D160000}"/>
    <cellStyle name="_원가계산서" xfId="5696" xr:uid="{00000000-0005-0000-0000-00003E160000}"/>
    <cellStyle name="_원가분석(1217)" xfId="5697" xr:uid="{00000000-0005-0000-0000-00003F160000}"/>
    <cellStyle name="_원가분석(아이0208)" xfId="5698" xr:uid="{00000000-0005-0000-0000-000040160000}"/>
    <cellStyle name="_원형1호맨홀평균H" xfId="5699" xr:uid="{00000000-0005-0000-0000-000041160000}"/>
    <cellStyle name="_원형1호맨홀평균H_01-02.맨홀토공(OPEN-0.3)D-LINE" xfId="5700" xr:uid="{00000000-0005-0000-0000-000042160000}"/>
    <cellStyle name="_원형1호맨홀평균H_01-02.맨홀토공(OPEN-0.3)D-LINE_01-02.맨홀토공(OPEN-0.3)C-LINE" xfId="5701" xr:uid="{00000000-0005-0000-0000-000043160000}"/>
    <cellStyle name="_원형1호맨홀평균H_01-02.맨홀토공(OPEN-0.3)D-LINE_01-02.맨홀토공(OPEN-0.3)C-LINE_02.구조물및추진,도달기지토공(D구간)" xfId="5702" xr:uid="{00000000-0005-0000-0000-000044160000}"/>
    <cellStyle name="_원형1호맨홀평균H_01-02.맨홀토공(OPEN-0.3)D-LINE_01-02.맨홀토공(OPEN-0.3)D-LINE" xfId="5703" xr:uid="{00000000-0005-0000-0000-000045160000}"/>
    <cellStyle name="_원형1호맨홀평균H_01-02.맨홀토공(OPEN-0.3)D-LINE_01-02.맨홀토공(OPEN-0.3)D-LINE_02.구조물및추진,도달기지토공(D구간)" xfId="5704" xr:uid="{00000000-0005-0000-0000-000046160000}"/>
    <cellStyle name="_원형1호맨홀평균H_01-02.맨홀토공(OPEN-0.3)D-LINE_02.구조물및추진,도달기지토공(D구간)" xfId="5705" xr:uid="{00000000-0005-0000-0000-000047160000}"/>
    <cellStyle name="_원형1호맨홀평균H_01-3.옥구오수신설  맨홀토공(OPEN-0.3)" xfId="5706" xr:uid="{00000000-0005-0000-0000-000048160000}"/>
    <cellStyle name="_원형1호맨홀평균H_01-3.옥구오수신설  맨홀토공(OPEN-0.3)_01-02.맨홀토공(OPEN-0.3)C-LINE" xfId="5707" xr:uid="{00000000-0005-0000-0000-000049160000}"/>
    <cellStyle name="_원형1호맨홀평균H_01-3.옥구오수신설  맨홀토공(OPEN-0.3)_01-02.맨홀토공(OPEN-0.3)C-LINE_02.구조물및추진,도달기지토공(D구간)" xfId="5708" xr:uid="{00000000-0005-0000-0000-00004A160000}"/>
    <cellStyle name="_원형1호맨홀평균H_01-3.옥구오수신설  맨홀토공(OPEN-0.3)_01-02.맨홀토공(OPEN-0.3)D-LINE" xfId="5709" xr:uid="{00000000-0005-0000-0000-00004B160000}"/>
    <cellStyle name="_원형1호맨홀평균H_01-3.옥구오수신설  맨홀토공(OPEN-0.3)_01-02.맨홀토공(OPEN-0.3)D-LINE_02.구조물및추진,도달기지토공(D구간)" xfId="5710" xr:uid="{00000000-0005-0000-0000-00004C160000}"/>
    <cellStyle name="_원형1호맨홀평균H_01-3.옥구오수신설  맨홀토공(OPEN-0.3)_02.구조물및추진,도달기지토공(D구간)" xfId="5711" xr:uid="{00000000-0005-0000-0000-00004D160000}"/>
    <cellStyle name="_원형1호맨홀평균H_01-3.옥서오수신설  맨홀토공(OPEN-0.3)" xfId="5712" xr:uid="{00000000-0005-0000-0000-00004E160000}"/>
    <cellStyle name="_원형1호맨홀평균H_01-3.옥서오수신설  맨홀토공(OPEN-0.3)_01-02.맨홀토공(OPEN-0.3)C-LINE" xfId="5713" xr:uid="{00000000-0005-0000-0000-00004F160000}"/>
    <cellStyle name="_원형1호맨홀평균H_01-3.옥서오수신설  맨홀토공(OPEN-0.3)_01-02.맨홀토공(OPEN-0.3)C-LINE_02.구조물및추진,도달기지토공(D구간)" xfId="5714" xr:uid="{00000000-0005-0000-0000-000050160000}"/>
    <cellStyle name="_원형1호맨홀평균H_01-3.옥서오수신설  맨홀토공(OPEN-0.3)_01-02.맨홀토공(OPEN-0.3)D-LINE" xfId="5715" xr:uid="{00000000-0005-0000-0000-000051160000}"/>
    <cellStyle name="_원형1호맨홀평균H_01-3.옥서오수신설  맨홀토공(OPEN-0.3)_01-02.맨홀토공(OPEN-0.3)D-LINE_02.구조물및추진,도달기지토공(D구간)" xfId="5716" xr:uid="{00000000-0005-0000-0000-000052160000}"/>
    <cellStyle name="_원형1호맨홀평균H_01-3.옥서오수신설  맨홀토공(OPEN-0.3)_02.구조물및추진,도달기지토공(D구간)" xfId="5717" xr:uid="{00000000-0005-0000-0000-000053160000}"/>
    <cellStyle name="_원형1호맨홀평균H_02.구조물및추진,도달기지토공(D구간)" xfId="5718" xr:uid="{00000000-0005-0000-0000-000054160000}"/>
    <cellStyle name="_웹기반 범용프로그램 기본설계용역 예산설계서_050322" xfId="5719" xr:uid="{00000000-0005-0000-0000-000055160000}"/>
    <cellStyle name="_웹기반 범용프로그램 기본설계용역 예산설계서_051006" xfId="5720" xr:uid="{00000000-0005-0000-0000-000056160000}"/>
    <cellStyle name="_웹기반 수치지도 관리시스템 개발 용역 산출내역서_1.2" xfId="5721" xr:uid="{00000000-0005-0000-0000-000057160000}"/>
    <cellStyle name="_웹기반 수치지도 활용시스템 도입 설계서_1.1" xfId="5722" xr:uid="{00000000-0005-0000-0000-000058160000}"/>
    <cellStyle name="_웹기반 수치지도 활용시스템 도입 설계서_1.1 2" xfId="5723" xr:uid="{00000000-0005-0000-0000-000059160000}"/>
    <cellStyle name="_웹기반 수치지도 활용시스템 도입 설계서_1.1_0.무심천 및 율량처리분구 분류식화 관거정비계획 용역내역서-20억" xfId="5724" xr:uid="{00000000-0005-0000-0000-00005A160000}"/>
    <cellStyle name="_웹기반 수치지도 활용시스템 도입 설계서_1.1_02._서울시_위례신도시_차집관거_설계예산서(전체)_0217" xfId="5725" xr:uid="{00000000-0005-0000-0000-00005B160000}"/>
    <cellStyle name="_웹기반 수치지도 활용시스템 도입 설계서_2.0" xfId="5726" xr:uid="{00000000-0005-0000-0000-00005C160000}"/>
    <cellStyle name="_웹기반 수치지도 활용시스템 도입 설계서_2.0 2" xfId="5727" xr:uid="{00000000-0005-0000-0000-00005D160000}"/>
    <cellStyle name="_웹기반 수치지도 활용시스템 도입 설계서_2.0_02._서울시_위례신도시_차집관거_설계예산서(전체)_0217" xfId="5728" xr:uid="{00000000-0005-0000-0000-00005E160000}"/>
    <cellStyle name="_유량계실" xfId="5729" xr:uid="{00000000-0005-0000-0000-00005F160000}"/>
    <cellStyle name="_유량계실(여천)" xfId="5730" xr:uid="{00000000-0005-0000-0000-000060160000}"/>
    <cellStyle name="_유량계실(여천)_01.부대공(동판교3단계(본이설))" xfId="5731" xr:uid="{00000000-0005-0000-0000-000061160000}"/>
    <cellStyle name="_유량계실(여천)_02.구조물및추진,도달기지토공(D구간)" xfId="5732" xr:uid="{00000000-0005-0000-0000-000062160000}"/>
    <cellStyle name="_유량계실_01.부대공(동판교3단계(본이설))" xfId="5733" xr:uid="{00000000-0005-0000-0000-000063160000}"/>
    <cellStyle name="_유량계실_02.구조물및추진,도달기지토공(D구간)" xfId="5734" xr:uid="{00000000-0005-0000-0000-000064160000}"/>
    <cellStyle name="_유재복차장(CP10,17,HP5100_mail)" xfId="5735" xr:uid="{00000000-0005-0000-0000-000065160000}"/>
    <cellStyle name="_유첨3(서식)" xfId="5736" xr:uid="{00000000-0005-0000-0000-000066160000}"/>
    <cellStyle name="_유첨3(서식)_1" xfId="5737" xr:uid="{00000000-0005-0000-0000-000067160000}"/>
    <cellStyle name="_은평공원테니스장정비공사" xfId="5738" xr:uid="{00000000-0005-0000-0000-000068160000}"/>
    <cellStyle name="_음성방향-p1" xfId="5739" xr:uid="{00000000-0005-0000-0000-000069160000}"/>
    <cellStyle name="_의왕시공정표(기존-최종)" xfId="5740" xr:uid="{00000000-0005-0000-0000-00006A160000}"/>
    <cellStyle name="_의왕시공정표(최종)" xfId="5741" xr:uid="{00000000-0005-0000-0000-00006B160000}"/>
    <cellStyle name="_의왕시공정표(최종)_변경내역서" xfId="5742" xr:uid="{00000000-0005-0000-0000-00006C160000}"/>
    <cellStyle name="_의왕시공정표(최종)_변경내역서_변경내역서(의왕수도정비)-07.12.10(보할수정)-김후호수정" xfId="5743" xr:uid="{00000000-0005-0000-0000-00006D160000}"/>
    <cellStyle name="_의왕시공정표(최종)_변경내역서_변경예정공정표(최종)" xfId="5744" xr:uid="{00000000-0005-0000-0000-00006E160000}"/>
    <cellStyle name="_의정부  상하수도 설계내역서_1.2" xfId="5745" xr:uid="{00000000-0005-0000-0000-00006F160000}"/>
    <cellStyle name="_의정부  상하수도 설계내역서_1.2_02._서울시_위례신도시_차집관거_설계예산서(전체)_0217" xfId="5746" xr:uid="{00000000-0005-0000-0000-000070160000}"/>
    <cellStyle name="_의정부_설계내역서" xfId="5747" xr:uid="{00000000-0005-0000-0000-000071160000}"/>
    <cellStyle name="_의정부_설계내역서(제출용)" xfId="5748" xr:uid="{00000000-0005-0000-0000-000072160000}"/>
    <cellStyle name="_의정부계약내역서" xfId="5749" xr:uid="{00000000-0005-0000-0000-000073160000}"/>
    <cellStyle name="_의항리 상수관로 매설 변경(최종)" xfId="5750" xr:uid="{00000000-0005-0000-0000-000074160000}"/>
    <cellStyle name="_이담지리지 보완확장사업 설계내역서_1.1" xfId="5751" xr:uid="{00000000-0005-0000-0000-000075160000}"/>
    <cellStyle name="_인원계획표 " xfId="5752" xr:uid="{00000000-0005-0000-0000-000076160000}"/>
    <cellStyle name="_인원계획표 _(현풍)실시설계내역서(대구광역시)" xfId="5753" xr:uid="{00000000-0005-0000-0000-000077160000}"/>
    <cellStyle name="_인원계획표 _(현풍)실시설계내역서(대구광역시)_발주내역서(안양박달)" xfId="5754" xr:uid="{00000000-0005-0000-0000-000078160000}"/>
    <cellStyle name="_인원계획표 _(현풍)실시설계내역서(대구광역시)_사본 - 설계내역서(대구하수) REV3(1188)-견학8박10일로" xfId="5755" xr:uid="{00000000-0005-0000-0000-000079160000}"/>
    <cellStyle name="_인원계획표 _(현풍)실시설계내역서(대구광역시)_설계내역서(대구수질)" xfId="5756" xr:uid="{00000000-0005-0000-0000-00007A160000}"/>
    <cellStyle name="_인원계획표 _(현풍)실시설계내역서(대구광역시)_설계내역서(대구수질) ver10-최(선진해외)" xfId="5757" xr:uid="{00000000-0005-0000-0000-00007B160000}"/>
    <cellStyle name="_인원계획표 _(현풍)실시설계내역서(대구광역시)_성서공단 설계내역서(0402)" xfId="5758" xr:uid="{00000000-0005-0000-0000-00007C160000}"/>
    <cellStyle name="_인원계획표 _(현풍)실시설계내역서(대구광역시)_용암입찰안내서(보정계수포함)" xfId="5759" xr:uid="{00000000-0005-0000-0000-00007D160000}"/>
    <cellStyle name="_인원계획표 _(현풍)실시설계내역서(대구광역시)_총인처리시설 설계내역서(심사)" xfId="5760" xr:uid="{00000000-0005-0000-0000-00007E160000}"/>
    <cellStyle name="_인원계획표 _0.창원반송정수장 오존공정 도입공사(정수설비)-1" xfId="5761" xr:uid="{00000000-0005-0000-0000-00007F160000}"/>
    <cellStyle name="_인원계획표 _2003년실행양식" xfId="5762" xr:uid="{00000000-0005-0000-0000-000080160000}"/>
    <cellStyle name="_인원계획표 _2003년실행양식_4.추진공(공암)" xfId="5763" xr:uid="{00000000-0005-0000-0000-000081160000}"/>
    <cellStyle name="_인원계획표 _2003년실행양식_4.추진공(공암SAMPLE" xfId="5764" xr:uid="{00000000-0005-0000-0000-000082160000}"/>
    <cellStyle name="_인원계획표 _2003년실행양식_4.추진공(서산)" xfId="5765" xr:uid="{00000000-0005-0000-0000-000083160000}"/>
    <cellStyle name="_인원계획표 _2003년실행양식_4.추진공(읍내)" xfId="5766" xr:uid="{00000000-0005-0000-0000-000084160000}"/>
    <cellStyle name="_인원계획표 _2003년실행양식_4.추진공(황간)" xfId="5767" xr:uid="{00000000-0005-0000-0000-000085160000}"/>
    <cellStyle name="_인원계획표 _2003년실행양식_영동군추진가시설수량" xfId="5768" xr:uid="{00000000-0005-0000-0000-000086160000}"/>
    <cellStyle name="_인원계획표 _2003년실행양식0" xfId="5769" xr:uid="{00000000-0005-0000-0000-000087160000}"/>
    <cellStyle name="_인원계획표 _2003년실행양식0_4.추진공(공암)" xfId="5770" xr:uid="{00000000-0005-0000-0000-000088160000}"/>
    <cellStyle name="_인원계획표 _2003년실행양식0_4.추진공(공암SAMPLE" xfId="5771" xr:uid="{00000000-0005-0000-0000-000089160000}"/>
    <cellStyle name="_인원계획표 _2003년실행양식0_4.추진공(서산)" xfId="5772" xr:uid="{00000000-0005-0000-0000-00008A160000}"/>
    <cellStyle name="_인원계획표 _2003년실행양식0_4.추진공(읍내)" xfId="5773" xr:uid="{00000000-0005-0000-0000-00008B160000}"/>
    <cellStyle name="_인원계획표 _2003년실행양식0_4.추진공(황간)" xfId="5774" xr:uid="{00000000-0005-0000-0000-00008C160000}"/>
    <cellStyle name="_인원계획표 _2003년실행양식0_영동군추진가시설수량" xfId="5775" xr:uid="{00000000-0005-0000-0000-00008D160000}"/>
    <cellStyle name="_인원계획표 _2003년실행양식-1" xfId="5776" xr:uid="{00000000-0005-0000-0000-00008E160000}"/>
    <cellStyle name="_인원계획표 _2003년실행양식-1_4.추진공(공암)" xfId="5777" xr:uid="{00000000-0005-0000-0000-00008F160000}"/>
    <cellStyle name="_인원계획표 _2003년실행양식-1_4.추진공(공암SAMPLE" xfId="5778" xr:uid="{00000000-0005-0000-0000-000090160000}"/>
    <cellStyle name="_인원계획표 _2003년실행양식-1_4.추진공(서산)" xfId="5779" xr:uid="{00000000-0005-0000-0000-000091160000}"/>
    <cellStyle name="_인원계획표 _2003년실행양식-1_4.추진공(읍내)" xfId="5780" xr:uid="{00000000-0005-0000-0000-000092160000}"/>
    <cellStyle name="_인원계획표 _2003년실행양식-1_4.추진공(황간)" xfId="5781" xr:uid="{00000000-0005-0000-0000-000093160000}"/>
    <cellStyle name="_인원계획표 _2003년실행양식-1_영동군추진가시설수량" xfId="5782" xr:uid="{00000000-0005-0000-0000-000094160000}"/>
    <cellStyle name="_인원계획표 _4.추진공(공암)" xfId="5783" xr:uid="{00000000-0005-0000-0000-000095160000}"/>
    <cellStyle name="_인원계획표 _4.추진공(공암SAMPLE" xfId="5784" xr:uid="{00000000-0005-0000-0000-000096160000}"/>
    <cellStyle name="_인원계획표 _4.추진공(서산)" xfId="5785" xr:uid="{00000000-0005-0000-0000-000097160000}"/>
    <cellStyle name="_인원계획표 _4.추진공(읍내)" xfId="5786" xr:uid="{00000000-0005-0000-0000-000098160000}"/>
    <cellStyle name="_인원계획표 _4.추진공(황간)" xfId="5787" xr:uid="{00000000-0005-0000-0000-000099160000}"/>
    <cellStyle name="_인원계획표 _대구도시철도3호선실시설계내역서(070206)" xfId="5788" xr:uid="{00000000-0005-0000-0000-00009A160000}"/>
    <cellStyle name="_인원계획표 _대구도시철도3호선실시설계내역서(070207)" xfId="5789" xr:uid="{00000000-0005-0000-0000-00009B160000}"/>
    <cellStyle name="_인원계획표 _발주내역서(안양박달)" xfId="5790" xr:uid="{00000000-0005-0000-0000-00009C160000}"/>
    <cellStyle name="_인원계획표 _사본 - 설계내역서(대구하수) REV3(1188)-견학8박10일로" xfId="5791" xr:uid="{00000000-0005-0000-0000-00009D160000}"/>
    <cellStyle name="_인원계획표 _사본임-창원반송정수장 오존공정 도입공사(도급)-2" xfId="5792" xr:uid="{00000000-0005-0000-0000-00009E160000}"/>
    <cellStyle name="_인원계획표 _산출내역(전기11.21)" xfId="5793" xr:uid="{00000000-0005-0000-0000-00009F160000}"/>
    <cellStyle name="_인원계획표 _산출내역(전기11.21)_0.창원반송정수장 오존공정 도입공사(정수설비)-1" xfId="5794" xr:uid="{00000000-0005-0000-0000-0000A0160000}"/>
    <cellStyle name="_인원계획표 _산출내역(전기11.21)_사본임-창원반송정수장 오존공정 도입공사(도급)-2" xfId="5795" xr:uid="{00000000-0005-0000-0000-0000A1160000}"/>
    <cellStyle name="_인원계획표 _산출내역(전기11.21)_순공사비(전체분)_20070504_PAC 회수금삭제" xfId="5796" xr:uid="{00000000-0005-0000-0000-0000A2160000}"/>
    <cellStyle name="_인원계획표 _산출내역(전기11.21)_순공사비(전체분)_20070504_PAC 회수금삭제_0.창원반송정수장 오존공정 도입공사(정수설비)-1" xfId="5797" xr:uid="{00000000-0005-0000-0000-0000A3160000}"/>
    <cellStyle name="_인원계획표 _산출내역(전기11.21)_순공사비(전체분)_20070504_PAC 회수금삭제_사본임-창원반송정수장 오존공정 도입공사(도급)-2" xfId="5798" xr:uid="{00000000-0005-0000-0000-0000A4160000}"/>
    <cellStyle name="_인원계획표 _산출내역(전기11.21)_순공사비(전체분)_20070504_PAC 회수금삭제_순공사비(전체분)_20070504_PAC 회수금삭제" xfId="5799" xr:uid="{00000000-0005-0000-0000-0000A5160000}"/>
    <cellStyle name="_인원계획표 _산출내역(전기11.21)_순공사비(전체분)_20070504_PAC 회수금삭제_순공사비(전체분)_20070504_PAC 회수금삭제_0.창원반송정수장 오존공정 도입공사(정수설비)-1" xfId="5800" xr:uid="{00000000-0005-0000-0000-0000A6160000}"/>
    <cellStyle name="_인원계획표 _산출내역(전기11.21)_순공사비(전체분)_20070504_PAC 회수금삭제_순공사비(전체분)_20070504_PAC 회수금삭제_사본임-창원반송정수장 오존공정 도입공사(도급)-2" xfId="5801" xr:uid="{00000000-0005-0000-0000-0000A7160000}"/>
    <cellStyle name="_인원계획표 _산출내역(전기11.21)_순공사비(전체분)_20070504_PAC 회수금삭제_순공사비(전체분)_20070504_PAC 회수금삭제_창원반송정수장 오존공정 도입공사(도급)-2" xfId="5802" xr:uid="{00000000-0005-0000-0000-0000A8160000}"/>
    <cellStyle name="_인원계획표 _산출내역(전기11.21)_순공사비(전체분)_20070504_PAC 회수금삭제_창원반송정수장 오존공정 도입공사(도급)-2" xfId="5803" xr:uid="{00000000-0005-0000-0000-0000A9160000}"/>
    <cellStyle name="_인원계획표 _산출내역(전기11.21)_창원반송정수장 오존공정 도입공사(도급)-2" xfId="5804" xr:uid="{00000000-0005-0000-0000-0000AA160000}"/>
    <cellStyle name="_인원계획표 _산출내역(전기11.21)_총괄집계및영구설비내역12.22" xfId="5805" xr:uid="{00000000-0005-0000-0000-0000AB160000}"/>
    <cellStyle name="_인원계획표 _산출내역(전기11.21)_총괄집계및영구설비내역12.22_0.창원반송정수장 오존공정 도입공사(정수설비)-1" xfId="5806" xr:uid="{00000000-0005-0000-0000-0000AC160000}"/>
    <cellStyle name="_인원계획표 _산출내역(전기11.21)_총괄집계및영구설비내역12.22_사본임-창원반송정수장 오존공정 도입공사(도급)-2" xfId="5807" xr:uid="{00000000-0005-0000-0000-0000AD160000}"/>
    <cellStyle name="_인원계획표 _산출내역(전기11.21)_총괄집계및영구설비내역12.22_순공사비(전체분)_20070504_PAC 회수금삭제" xfId="5808" xr:uid="{00000000-0005-0000-0000-0000AE160000}"/>
    <cellStyle name="_인원계획표 _산출내역(전기11.21)_총괄집계및영구설비내역12.22_순공사비(전체분)_20070504_PAC 회수금삭제_0.창원반송정수장 오존공정 도입공사(정수설비)-1" xfId="5809" xr:uid="{00000000-0005-0000-0000-0000AF160000}"/>
    <cellStyle name="_인원계획표 _산출내역(전기11.21)_총괄집계및영구설비내역12.22_순공사비(전체분)_20070504_PAC 회수금삭제_사본임-창원반송정수장 오존공정 도입공사(도급)-2" xfId="5810" xr:uid="{00000000-0005-0000-0000-0000B0160000}"/>
    <cellStyle name="_인원계획표 _산출내역(전기11.21)_총괄집계및영구설비내역12.22_순공사비(전체분)_20070504_PAC 회수금삭제_순공사비(전체분)_20070504_PAC 회수금삭제" xfId="5811" xr:uid="{00000000-0005-0000-0000-0000B1160000}"/>
    <cellStyle name="_인원계획표 _산출내역(전기11.21)_총괄집계및영구설비내역12.22_순공사비(전체분)_20070504_PAC 회수금삭제_순공사비(전체분)_20070504_PAC 회수금삭제_0.창원반송정수장 오존공정 도입공사(정수설비)-1" xfId="5812" xr:uid="{00000000-0005-0000-0000-0000B2160000}"/>
    <cellStyle name="_인원계획표 _산출내역(전기11.21)_총괄집계및영구설비내역12.22_순공사비(전체분)_20070504_PAC 회수금삭제_순공사비(전체분)_20070504_PAC 회수금삭제_사본임-창원반송정수장 오존공정 도입공사(도급)-2" xfId="5813" xr:uid="{00000000-0005-0000-0000-0000B3160000}"/>
    <cellStyle name="_인원계획표 _산출내역(전기11.21)_총괄집계및영구설비내역12.22_순공사비(전체분)_20070504_PAC 회수금삭제_순공사비(전체분)_20070504_PAC 회수금삭제_창원반송정수장 오존공정 도입공사(도급)-2" xfId="5814" xr:uid="{00000000-0005-0000-0000-0000B4160000}"/>
    <cellStyle name="_인원계획표 _산출내역(전기11.21)_총괄집계및영구설비내역12.22_순공사비(전체분)_20070504_PAC 회수금삭제_창원반송정수장 오존공정 도입공사(도급)-2" xfId="5815" xr:uid="{00000000-0005-0000-0000-0000B5160000}"/>
    <cellStyle name="_인원계획표 _산출내역(전기11.21)_총괄집계및영구설비내역12.22_창원반송정수장 오존공정 도입공사(도급)-2" xfId="5816" xr:uid="{00000000-0005-0000-0000-0000B6160000}"/>
    <cellStyle name="_인원계획표 _산출내역서(양식검토)" xfId="5817" xr:uid="{00000000-0005-0000-0000-0000B7160000}"/>
    <cellStyle name="_인원계획표 _산출내역서(양식검토)_0.창원반송정수장 오존공정 도입공사(정수설비)-1" xfId="5818" xr:uid="{00000000-0005-0000-0000-0000B8160000}"/>
    <cellStyle name="_인원계획표 _산출내역서(양식검토)_사본임-창원반송정수장 오존공정 도입공사(도급)-2" xfId="5819" xr:uid="{00000000-0005-0000-0000-0000B9160000}"/>
    <cellStyle name="_인원계획표 _산출내역서(양식검토)_순공사비(전체분)_20070504_PAC 회수금삭제" xfId="5820" xr:uid="{00000000-0005-0000-0000-0000BA160000}"/>
    <cellStyle name="_인원계획표 _산출내역서(양식검토)_순공사비(전체분)_20070504_PAC 회수금삭제_0.창원반송정수장 오존공정 도입공사(정수설비)-1" xfId="5821" xr:uid="{00000000-0005-0000-0000-0000BB160000}"/>
    <cellStyle name="_인원계획표 _산출내역서(양식검토)_순공사비(전체분)_20070504_PAC 회수금삭제_사본임-창원반송정수장 오존공정 도입공사(도급)-2" xfId="5822" xr:uid="{00000000-0005-0000-0000-0000BC160000}"/>
    <cellStyle name="_인원계획표 _산출내역서(양식검토)_순공사비(전체분)_20070504_PAC 회수금삭제_순공사비(전체분)_20070504_PAC 회수금삭제" xfId="5823" xr:uid="{00000000-0005-0000-0000-0000BD160000}"/>
    <cellStyle name="_인원계획표 _산출내역서(양식검토)_순공사비(전체분)_20070504_PAC 회수금삭제_순공사비(전체분)_20070504_PAC 회수금삭제_0.창원반송정수장 오존공정 도입공사(정수설비)-1" xfId="5824" xr:uid="{00000000-0005-0000-0000-0000BE160000}"/>
    <cellStyle name="_인원계획표 _산출내역서(양식검토)_순공사비(전체분)_20070504_PAC 회수금삭제_순공사비(전체분)_20070504_PAC 회수금삭제_사본임-창원반송정수장 오존공정 도입공사(도급)-2" xfId="5825" xr:uid="{00000000-0005-0000-0000-0000BF160000}"/>
    <cellStyle name="_인원계획표 _산출내역서(양식검토)_순공사비(전체분)_20070504_PAC 회수금삭제_순공사비(전체분)_20070504_PAC 회수금삭제_창원반송정수장 오존공정 도입공사(도급)-2" xfId="5826" xr:uid="{00000000-0005-0000-0000-0000C0160000}"/>
    <cellStyle name="_인원계획표 _산출내역서(양식검토)_순공사비(전체분)_20070504_PAC 회수금삭제_창원반송정수장 오존공정 도입공사(도급)-2" xfId="5827" xr:uid="{00000000-0005-0000-0000-0000C1160000}"/>
    <cellStyle name="_인원계획표 _산출내역서(양식검토)_창원반송정수장 오존공정 도입공사(도급)-2" xfId="5828" xr:uid="{00000000-0005-0000-0000-0000C2160000}"/>
    <cellStyle name="_인원계획표 _설계내역서(대구수질)" xfId="5829" xr:uid="{00000000-0005-0000-0000-0000C3160000}"/>
    <cellStyle name="_인원계획표 _설계내역서(대구수질) ver10-최(선진해외)" xfId="5830" xr:uid="{00000000-0005-0000-0000-0000C4160000}"/>
    <cellStyle name="_인원계획표 _성서공단 설계내역서(0402)" xfId="5831" xr:uid="{00000000-0005-0000-0000-0000C5160000}"/>
    <cellStyle name="_인원계획표 _순공사비(전체분)_20070504_PAC 회수금삭제" xfId="5832" xr:uid="{00000000-0005-0000-0000-0000C6160000}"/>
    <cellStyle name="_인원계획표 _순공사비(전체분)_20070504_PAC 회수금삭제_0.창원반송정수장 오존공정 도입공사(정수설비)-1" xfId="5833" xr:uid="{00000000-0005-0000-0000-0000C7160000}"/>
    <cellStyle name="_인원계획표 _순공사비(전체분)_20070504_PAC 회수금삭제_사본임-창원반송정수장 오존공정 도입공사(도급)-2" xfId="5834" xr:uid="{00000000-0005-0000-0000-0000C8160000}"/>
    <cellStyle name="_인원계획표 _순공사비(전체분)_20070504_PAC 회수금삭제_순공사비(전체분)_20070504_PAC 회수금삭제" xfId="5835" xr:uid="{00000000-0005-0000-0000-0000C9160000}"/>
    <cellStyle name="_인원계획표 _순공사비(전체분)_20070504_PAC 회수금삭제_순공사비(전체분)_20070504_PAC 회수금삭제_0.창원반송정수장 오존공정 도입공사(정수설비)-1" xfId="5836" xr:uid="{00000000-0005-0000-0000-0000CA160000}"/>
    <cellStyle name="_인원계획표 _순공사비(전체분)_20070504_PAC 회수금삭제_순공사비(전체분)_20070504_PAC 회수금삭제_사본임-창원반송정수장 오존공정 도입공사(도급)-2" xfId="5837" xr:uid="{00000000-0005-0000-0000-0000CB160000}"/>
    <cellStyle name="_인원계획표 _순공사비(전체분)_20070504_PAC 회수금삭제_순공사비(전체분)_20070504_PAC 회수금삭제_창원반송정수장 오존공정 도입공사(도급)-2" xfId="5838" xr:uid="{00000000-0005-0000-0000-0000CC160000}"/>
    <cellStyle name="_인원계획표 _순공사비(전체분)_20070504_PAC 회수금삭제_창원반송정수장 오존공정 도입공사(도급)-2" xfId="5839" xr:uid="{00000000-0005-0000-0000-0000CD160000}"/>
    <cellStyle name="_인원계획표 _실행내역2001년1월변경" xfId="5840" xr:uid="{00000000-0005-0000-0000-0000CE160000}"/>
    <cellStyle name="_인원계획표 _실행내역2001년1월변경_2003년실행양식" xfId="5841" xr:uid="{00000000-0005-0000-0000-0000CF160000}"/>
    <cellStyle name="_인원계획표 _실행내역2001년1월변경_2003년실행양식_4.추진공(공암)" xfId="5842" xr:uid="{00000000-0005-0000-0000-0000D0160000}"/>
    <cellStyle name="_인원계획표 _실행내역2001년1월변경_2003년실행양식_4.추진공(공암SAMPLE" xfId="5843" xr:uid="{00000000-0005-0000-0000-0000D1160000}"/>
    <cellStyle name="_인원계획표 _실행내역2001년1월변경_2003년실행양식_4.추진공(서산)" xfId="5844" xr:uid="{00000000-0005-0000-0000-0000D2160000}"/>
    <cellStyle name="_인원계획표 _실행내역2001년1월변경_2003년실행양식_4.추진공(읍내)" xfId="5845" xr:uid="{00000000-0005-0000-0000-0000D3160000}"/>
    <cellStyle name="_인원계획표 _실행내역2001년1월변경_2003년실행양식_4.추진공(황간)" xfId="5846" xr:uid="{00000000-0005-0000-0000-0000D4160000}"/>
    <cellStyle name="_인원계획표 _실행내역2001년1월변경_2003년실행양식_영동군추진가시설수량" xfId="5847" xr:uid="{00000000-0005-0000-0000-0000D5160000}"/>
    <cellStyle name="_인원계획표 _실행내역2001년1월변경_2003년실행양식0" xfId="5848" xr:uid="{00000000-0005-0000-0000-0000D6160000}"/>
    <cellStyle name="_인원계획표 _실행내역2001년1월변경_2003년실행양식0_4.추진공(공암)" xfId="5849" xr:uid="{00000000-0005-0000-0000-0000D7160000}"/>
    <cellStyle name="_인원계획표 _실행내역2001년1월변경_2003년실행양식0_4.추진공(공암SAMPLE" xfId="5850" xr:uid="{00000000-0005-0000-0000-0000D8160000}"/>
    <cellStyle name="_인원계획표 _실행내역2001년1월변경_2003년실행양식0_4.추진공(서산)" xfId="5851" xr:uid="{00000000-0005-0000-0000-0000D9160000}"/>
    <cellStyle name="_인원계획표 _실행내역2001년1월변경_2003년실행양식0_4.추진공(읍내)" xfId="5852" xr:uid="{00000000-0005-0000-0000-0000DA160000}"/>
    <cellStyle name="_인원계획표 _실행내역2001년1월변경_2003년실행양식0_4.추진공(황간)" xfId="5853" xr:uid="{00000000-0005-0000-0000-0000DB160000}"/>
    <cellStyle name="_인원계획표 _실행내역2001년1월변경_2003년실행양식0_영동군추진가시설수량" xfId="5854" xr:uid="{00000000-0005-0000-0000-0000DC160000}"/>
    <cellStyle name="_인원계획표 _실행내역2001년1월변경_2003년실행양식-1" xfId="5855" xr:uid="{00000000-0005-0000-0000-0000DD160000}"/>
    <cellStyle name="_인원계획표 _실행내역2001년1월변경_2003년실행양식-1_4.추진공(공암)" xfId="5856" xr:uid="{00000000-0005-0000-0000-0000DE160000}"/>
    <cellStyle name="_인원계획표 _실행내역2001년1월변경_2003년실행양식-1_4.추진공(공암SAMPLE" xfId="5857" xr:uid="{00000000-0005-0000-0000-0000DF160000}"/>
    <cellStyle name="_인원계획표 _실행내역2001년1월변경_2003년실행양식-1_4.추진공(서산)" xfId="5858" xr:uid="{00000000-0005-0000-0000-0000E0160000}"/>
    <cellStyle name="_인원계획표 _실행내역2001년1월변경_2003년실행양식-1_4.추진공(읍내)" xfId="5859" xr:uid="{00000000-0005-0000-0000-0000E1160000}"/>
    <cellStyle name="_인원계획표 _실행내역2001년1월변경_2003년실행양식-1_4.추진공(황간)" xfId="5860" xr:uid="{00000000-0005-0000-0000-0000E2160000}"/>
    <cellStyle name="_인원계획표 _실행내역2001년1월변경_2003년실행양식-1_영동군추진가시설수량" xfId="5861" xr:uid="{00000000-0005-0000-0000-0000E3160000}"/>
    <cellStyle name="_인원계획표 _실행내역2001년1월변경_4.추진공(공암)" xfId="5862" xr:uid="{00000000-0005-0000-0000-0000E4160000}"/>
    <cellStyle name="_인원계획표 _실행내역2001년1월변경_4.추진공(공암SAMPLE" xfId="5863" xr:uid="{00000000-0005-0000-0000-0000E5160000}"/>
    <cellStyle name="_인원계획표 _실행내역2001년1월변경_4.추진공(서산)" xfId="5864" xr:uid="{00000000-0005-0000-0000-0000E6160000}"/>
    <cellStyle name="_인원계획표 _실행내역2001년1월변경_4.추진공(읍내)" xfId="5865" xr:uid="{00000000-0005-0000-0000-0000E7160000}"/>
    <cellStyle name="_인원계획표 _실행내역2001년1월변경_4.추진공(황간)" xfId="5866" xr:uid="{00000000-0005-0000-0000-0000E8160000}"/>
    <cellStyle name="_인원계획표 _실행내역2001년1월변경_영동군추진가시설수량" xfId="5867" xr:uid="{00000000-0005-0000-0000-0000E9160000}"/>
    <cellStyle name="_인원계획표 _영동군추진가시설수량" xfId="5868" xr:uid="{00000000-0005-0000-0000-0000EA160000}"/>
    <cellStyle name="_인원계획표 _용암입찰안내서(보정계수포함)" xfId="5869" xr:uid="{00000000-0005-0000-0000-0000EB160000}"/>
    <cellStyle name="_인원계획표 _원가계산서" xfId="5870" xr:uid="{00000000-0005-0000-0000-0000EC160000}"/>
    <cellStyle name="_인원계획표 _원가계산서,총괄산출내역서-2005" xfId="5871" xr:uid="{00000000-0005-0000-0000-0000ED160000}"/>
    <cellStyle name="_인원계획표 _원가계산서,총괄산출내역서-2005_0.창원반송정수장 오존공정 도입공사(정수설비)-1" xfId="5872" xr:uid="{00000000-0005-0000-0000-0000EE160000}"/>
    <cellStyle name="_인원계획표 _원가계산서,총괄산출내역서-2005_사본임-창원반송정수장 오존공정 도입공사(도급)-2" xfId="5873" xr:uid="{00000000-0005-0000-0000-0000EF160000}"/>
    <cellStyle name="_인원계획표 _원가계산서,총괄산출내역서-2005_순공사비(전체분)_20070504_PAC 회수금삭제" xfId="5874" xr:uid="{00000000-0005-0000-0000-0000F0160000}"/>
    <cellStyle name="_인원계획표 _원가계산서,총괄산출내역서-2005_순공사비(전체분)_20070504_PAC 회수금삭제_0.창원반송정수장 오존공정 도입공사(정수설비)-1" xfId="5875" xr:uid="{00000000-0005-0000-0000-0000F1160000}"/>
    <cellStyle name="_인원계획표 _원가계산서,총괄산출내역서-2005_순공사비(전체분)_20070504_PAC 회수금삭제_사본임-창원반송정수장 오존공정 도입공사(도급)-2" xfId="5876" xr:uid="{00000000-0005-0000-0000-0000F2160000}"/>
    <cellStyle name="_인원계획표 _원가계산서,총괄산출내역서-2005_순공사비(전체분)_20070504_PAC 회수금삭제_순공사비(전체분)_20070504_PAC 회수금삭제" xfId="5877" xr:uid="{00000000-0005-0000-0000-0000F3160000}"/>
    <cellStyle name="_인원계획표 _원가계산서,총괄산출내역서-2005_순공사비(전체분)_20070504_PAC 회수금삭제_순공사비(전체분)_20070504_PAC 회수금삭제_0.창원반송정수장 오존공정 도입공사(정수설비)-1" xfId="5878" xr:uid="{00000000-0005-0000-0000-0000F4160000}"/>
    <cellStyle name="_인원계획표 _원가계산서,총괄산출내역서-2005_순공사비(전체분)_20070504_PAC 회수금삭제_순공사비(전체분)_20070504_PAC 회수금삭제_사본임-창원반송정수장 오존공정 도입공사(도급)-2" xfId="5879" xr:uid="{00000000-0005-0000-0000-0000F5160000}"/>
    <cellStyle name="_인원계획표 _원가계산서,총괄산출내역서-2005_순공사비(전체분)_20070504_PAC 회수금삭제_순공사비(전체분)_20070504_PAC 회수금삭제_창원반송정수장 오존공정 도입공사(도급)-2" xfId="5880" xr:uid="{00000000-0005-0000-0000-0000F6160000}"/>
    <cellStyle name="_인원계획표 _원가계산서,총괄산출내역서-2005_순공사비(전체분)_20070504_PAC 회수금삭제_창원반송정수장 오존공정 도입공사(도급)-2" xfId="5881" xr:uid="{00000000-0005-0000-0000-0000F7160000}"/>
    <cellStyle name="_인원계획표 _원가계산서,총괄산출내역서-2005_창원반송정수장 오존공정 도입공사(도급)-2" xfId="5882" xr:uid="{00000000-0005-0000-0000-0000F8160000}"/>
    <cellStyle name="_인원계획표 _원가계산서_0.창원반송정수장 오존공정 도입공사(정수설비)-1" xfId="5883" xr:uid="{00000000-0005-0000-0000-0000F9160000}"/>
    <cellStyle name="_인원계획표 _원가계산서_사본임-창원반송정수장 오존공정 도입공사(도급)-2" xfId="5884" xr:uid="{00000000-0005-0000-0000-0000FA160000}"/>
    <cellStyle name="_인원계획표 _원가계산서_순공사비(전체분)_20070504_PAC 회수금삭제" xfId="5885" xr:uid="{00000000-0005-0000-0000-0000FB160000}"/>
    <cellStyle name="_인원계획표 _원가계산서_순공사비(전체분)_20070504_PAC 회수금삭제_0.창원반송정수장 오존공정 도입공사(정수설비)-1" xfId="5886" xr:uid="{00000000-0005-0000-0000-0000FC160000}"/>
    <cellStyle name="_인원계획표 _원가계산서_순공사비(전체분)_20070504_PAC 회수금삭제_사본임-창원반송정수장 오존공정 도입공사(도급)-2" xfId="5887" xr:uid="{00000000-0005-0000-0000-0000FD160000}"/>
    <cellStyle name="_인원계획표 _원가계산서_순공사비(전체분)_20070504_PAC 회수금삭제_순공사비(전체분)_20070504_PAC 회수금삭제" xfId="5888" xr:uid="{00000000-0005-0000-0000-0000FE160000}"/>
    <cellStyle name="_인원계획표 _원가계산서_순공사비(전체분)_20070504_PAC 회수금삭제_순공사비(전체분)_20070504_PAC 회수금삭제_0.창원반송정수장 오존공정 도입공사(정수설비)-1" xfId="5889" xr:uid="{00000000-0005-0000-0000-0000FF160000}"/>
    <cellStyle name="_인원계획표 _원가계산서_순공사비(전체분)_20070504_PAC 회수금삭제_순공사비(전체분)_20070504_PAC 회수금삭제_사본임-창원반송정수장 오존공정 도입공사(도급)-2" xfId="5890" xr:uid="{00000000-0005-0000-0000-000000170000}"/>
    <cellStyle name="_인원계획표 _원가계산서_순공사비(전체분)_20070504_PAC 회수금삭제_순공사비(전체분)_20070504_PAC 회수금삭제_창원반송정수장 오존공정 도입공사(도급)-2" xfId="5891" xr:uid="{00000000-0005-0000-0000-000001170000}"/>
    <cellStyle name="_인원계획표 _원가계산서_순공사비(전체분)_20070504_PAC 회수금삭제_창원반송정수장 오존공정 도입공사(도급)-2" xfId="5892" xr:uid="{00000000-0005-0000-0000-000002170000}"/>
    <cellStyle name="_인원계획표 _원가계산서_창원반송정수장 오존공정 도입공사(도급)-2" xfId="5893" xr:uid="{00000000-0005-0000-0000-000003170000}"/>
    <cellStyle name="_인원계획표 _적격 " xfId="5894" xr:uid="{00000000-0005-0000-0000-000004170000}"/>
    <cellStyle name="_인원계획표 _적격 _0.창원반송정수장 오존공정 도입공사(정수설비)-1" xfId="5895" xr:uid="{00000000-0005-0000-0000-000005170000}"/>
    <cellStyle name="_인원계획표 _적격 _2003년실행양식" xfId="5896" xr:uid="{00000000-0005-0000-0000-000006170000}"/>
    <cellStyle name="_인원계획표 _적격 _2003년실행양식_4.추진공(공암)" xfId="5897" xr:uid="{00000000-0005-0000-0000-000007170000}"/>
    <cellStyle name="_인원계획표 _적격 _2003년실행양식_4.추진공(공암SAMPLE" xfId="5898" xr:uid="{00000000-0005-0000-0000-000008170000}"/>
    <cellStyle name="_인원계획표 _적격 _2003년실행양식_4.추진공(서산)" xfId="5899" xr:uid="{00000000-0005-0000-0000-000009170000}"/>
    <cellStyle name="_인원계획표 _적격 _2003년실행양식_4.추진공(읍내)" xfId="5900" xr:uid="{00000000-0005-0000-0000-00000A170000}"/>
    <cellStyle name="_인원계획표 _적격 _2003년실행양식_4.추진공(황간)" xfId="5901" xr:uid="{00000000-0005-0000-0000-00000B170000}"/>
    <cellStyle name="_인원계획표 _적격 _2003년실행양식_영동군추진가시설수량" xfId="5902" xr:uid="{00000000-0005-0000-0000-00000C170000}"/>
    <cellStyle name="_인원계획표 _적격 _2003년실행양식0" xfId="5903" xr:uid="{00000000-0005-0000-0000-00000D170000}"/>
    <cellStyle name="_인원계획표 _적격 _2003년실행양식0_4.추진공(공암)" xfId="5904" xr:uid="{00000000-0005-0000-0000-00000E170000}"/>
    <cellStyle name="_인원계획표 _적격 _2003년실행양식0_4.추진공(공암SAMPLE" xfId="5905" xr:uid="{00000000-0005-0000-0000-00000F170000}"/>
    <cellStyle name="_인원계획표 _적격 _2003년실행양식0_4.추진공(서산)" xfId="5906" xr:uid="{00000000-0005-0000-0000-000010170000}"/>
    <cellStyle name="_인원계획표 _적격 _2003년실행양식0_4.추진공(읍내)" xfId="5907" xr:uid="{00000000-0005-0000-0000-000011170000}"/>
    <cellStyle name="_인원계획표 _적격 _2003년실행양식0_4.추진공(황간)" xfId="5908" xr:uid="{00000000-0005-0000-0000-000012170000}"/>
    <cellStyle name="_인원계획표 _적격 _2003년실행양식0_영동군추진가시설수량" xfId="5909" xr:uid="{00000000-0005-0000-0000-000013170000}"/>
    <cellStyle name="_인원계획표 _적격 _2003년실행양식-1" xfId="5910" xr:uid="{00000000-0005-0000-0000-000014170000}"/>
    <cellStyle name="_인원계획표 _적격 _2003년실행양식-1_4.추진공(공암)" xfId="5911" xr:uid="{00000000-0005-0000-0000-000015170000}"/>
    <cellStyle name="_인원계획표 _적격 _2003년실행양식-1_4.추진공(공암SAMPLE" xfId="5912" xr:uid="{00000000-0005-0000-0000-000016170000}"/>
    <cellStyle name="_인원계획표 _적격 _2003년실행양식-1_4.추진공(서산)" xfId="5913" xr:uid="{00000000-0005-0000-0000-000017170000}"/>
    <cellStyle name="_인원계획표 _적격 _2003년실행양식-1_4.추진공(읍내)" xfId="5914" xr:uid="{00000000-0005-0000-0000-000018170000}"/>
    <cellStyle name="_인원계획표 _적격 _2003년실행양식-1_4.추진공(황간)" xfId="5915" xr:uid="{00000000-0005-0000-0000-000019170000}"/>
    <cellStyle name="_인원계획표 _적격 _2003년실행양식-1_영동군추진가시설수량" xfId="5916" xr:uid="{00000000-0005-0000-0000-00001A170000}"/>
    <cellStyle name="_인원계획표 _적격 _4.추진공(공암)" xfId="5917" xr:uid="{00000000-0005-0000-0000-00001B170000}"/>
    <cellStyle name="_인원계획표 _적격 _4.추진공(공암SAMPLE" xfId="5918" xr:uid="{00000000-0005-0000-0000-00001C170000}"/>
    <cellStyle name="_인원계획표 _적격 _4.추진공(서산)" xfId="5919" xr:uid="{00000000-0005-0000-0000-00001D170000}"/>
    <cellStyle name="_인원계획표 _적격 _4.추진공(읍내)" xfId="5920" xr:uid="{00000000-0005-0000-0000-00001E170000}"/>
    <cellStyle name="_인원계획표 _적격 _4.추진공(황간)" xfId="5921" xr:uid="{00000000-0005-0000-0000-00001F170000}"/>
    <cellStyle name="_인원계획표 _적격 _대구도시철도3호선실시설계내역서(070206)" xfId="5922" xr:uid="{00000000-0005-0000-0000-000020170000}"/>
    <cellStyle name="_인원계획표 _적격 _대구도시철도3호선실시설계내역서(070207)" xfId="5923" xr:uid="{00000000-0005-0000-0000-000021170000}"/>
    <cellStyle name="_인원계획표 _적격 _사본임-창원반송정수장 오존공정 도입공사(도급)-2" xfId="5924" xr:uid="{00000000-0005-0000-0000-000022170000}"/>
    <cellStyle name="_인원계획표 _적격 _산출내역(전기11.21)" xfId="5925" xr:uid="{00000000-0005-0000-0000-000023170000}"/>
    <cellStyle name="_인원계획표 _적격 _산출내역(전기11.21)_0.창원반송정수장 오존공정 도입공사(정수설비)-1" xfId="5926" xr:uid="{00000000-0005-0000-0000-000024170000}"/>
    <cellStyle name="_인원계획표 _적격 _산출내역(전기11.21)_사본임-창원반송정수장 오존공정 도입공사(도급)-2" xfId="5927" xr:uid="{00000000-0005-0000-0000-000025170000}"/>
    <cellStyle name="_인원계획표 _적격 _산출내역(전기11.21)_순공사비(전체분)_20070504_PAC 회수금삭제" xfId="5928" xr:uid="{00000000-0005-0000-0000-000026170000}"/>
    <cellStyle name="_인원계획표 _적격 _산출내역(전기11.21)_순공사비(전체분)_20070504_PAC 회수금삭제_0.창원반송정수장 오존공정 도입공사(정수설비)-1" xfId="5929" xr:uid="{00000000-0005-0000-0000-000027170000}"/>
    <cellStyle name="_인원계획표 _적격 _산출내역(전기11.21)_순공사비(전체분)_20070504_PAC 회수금삭제_사본임-창원반송정수장 오존공정 도입공사(도급)-2" xfId="5930" xr:uid="{00000000-0005-0000-0000-000028170000}"/>
    <cellStyle name="_인원계획표 _적격 _산출내역(전기11.21)_순공사비(전체분)_20070504_PAC 회수금삭제_순공사비(전체분)_20070504_PAC 회수금삭제" xfId="5931" xr:uid="{00000000-0005-0000-0000-000029170000}"/>
    <cellStyle name="_인원계획표 _적격 _산출내역(전기11.21)_순공사비(전체분)_20070504_PAC 회수금삭제_순공사비(전체분)_20070504_PAC 회수금삭제_0.창원반송정수장 오존공정 도입공사(정수설비)-1" xfId="5932" xr:uid="{00000000-0005-0000-0000-00002A170000}"/>
    <cellStyle name="_인원계획표 _적격 _산출내역(전기11.21)_순공사비(전체분)_20070504_PAC 회수금삭제_순공사비(전체분)_20070504_PAC 회수금삭제_사본임-창원반송정수장 오존공정 도입공사(도급)-2" xfId="5933" xr:uid="{00000000-0005-0000-0000-00002B170000}"/>
    <cellStyle name="_인원계획표 _적격 _산출내역(전기11.21)_순공사비(전체분)_20070504_PAC 회수금삭제_순공사비(전체분)_20070504_PAC 회수금삭제_창원반송정수장 오존공정 도입공사(도급)-2" xfId="5934" xr:uid="{00000000-0005-0000-0000-00002C170000}"/>
    <cellStyle name="_인원계획표 _적격 _산출내역(전기11.21)_순공사비(전체분)_20070504_PAC 회수금삭제_창원반송정수장 오존공정 도입공사(도급)-2" xfId="5935" xr:uid="{00000000-0005-0000-0000-00002D170000}"/>
    <cellStyle name="_인원계획표 _적격 _산출내역(전기11.21)_창원반송정수장 오존공정 도입공사(도급)-2" xfId="5936" xr:uid="{00000000-0005-0000-0000-00002E170000}"/>
    <cellStyle name="_인원계획표 _적격 _산출내역(전기11.21)_총괄집계및영구설비내역12.22" xfId="5937" xr:uid="{00000000-0005-0000-0000-00002F170000}"/>
    <cellStyle name="_인원계획표 _적격 _산출내역(전기11.21)_총괄집계및영구설비내역12.22_0.창원반송정수장 오존공정 도입공사(정수설비)-1" xfId="5938" xr:uid="{00000000-0005-0000-0000-000030170000}"/>
    <cellStyle name="_인원계획표 _적격 _산출내역(전기11.21)_총괄집계및영구설비내역12.22_사본임-창원반송정수장 오존공정 도입공사(도급)-2" xfId="5939" xr:uid="{00000000-0005-0000-0000-000031170000}"/>
    <cellStyle name="_인원계획표 _적격 _산출내역(전기11.21)_총괄집계및영구설비내역12.22_순공사비(전체분)_20070504_PAC 회수금삭제" xfId="5940" xr:uid="{00000000-0005-0000-0000-000032170000}"/>
    <cellStyle name="_인원계획표 _적격 _산출내역(전기11.21)_총괄집계및영구설비내역12.22_순공사비(전체분)_20070504_PAC 회수금삭제_0.창원반송정수장 오존공정 도입공사(정수설비)-1" xfId="5941" xr:uid="{00000000-0005-0000-0000-000033170000}"/>
    <cellStyle name="_인원계획표 _적격 _산출내역(전기11.21)_총괄집계및영구설비내역12.22_순공사비(전체분)_20070504_PAC 회수금삭제_사본임-창원반송정수장 오존공정 도입공사(도급)-2" xfId="5942" xr:uid="{00000000-0005-0000-0000-000034170000}"/>
    <cellStyle name="_인원계획표 _적격 _산출내역(전기11.21)_총괄집계및영구설비내역12.22_순공사비(전체분)_20070504_PAC 회수금삭제_순공사비(전체분)_20070504_PAC 회수금삭제" xfId="5943" xr:uid="{00000000-0005-0000-0000-000035170000}"/>
    <cellStyle name="_인원계획표 _적격 _산출내역(전기11.21)_총괄집계및영구설비내역12.22_순공사비(전체분)_20070504_PAC 회수금삭제_순공사비(전체분)_20070504_PAC 회수금삭제_0.창원반송정수장 오존공정 도입공사(정수설비)-1" xfId="5944" xr:uid="{00000000-0005-0000-0000-000036170000}"/>
    <cellStyle name="_인원계획표 _적격 _산출내역(전기11.21)_총괄집계및영구설비내역12.22_순공사비(전체분)_20070504_PAC 회수금삭제_순공사비(전체분)_20070504_PAC 회수금삭제_사본임-창원반송정수장 오존공정 도입공사(도급)-2" xfId="5945" xr:uid="{00000000-0005-0000-0000-000037170000}"/>
    <cellStyle name="_인원계획표 _적격 _산출내역(전기11.21)_총괄집계및영구설비내역12.22_순공사비(전체분)_20070504_PAC 회수금삭제_순공사비(전체분)_20070504_PAC 회수금삭제_창원반송정수장 오존공정 도입공사(도급)-2" xfId="5946" xr:uid="{00000000-0005-0000-0000-000038170000}"/>
    <cellStyle name="_인원계획표 _적격 _산출내역(전기11.21)_총괄집계및영구설비내역12.22_순공사비(전체분)_20070504_PAC 회수금삭제_창원반송정수장 오존공정 도입공사(도급)-2" xfId="5947" xr:uid="{00000000-0005-0000-0000-000039170000}"/>
    <cellStyle name="_인원계획표 _적격 _산출내역(전기11.21)_총괄집계및영구설비내역12.22_창원반송정수장 오존공정 도입공사(도급)-2" xfId="5948" xr:uid="{00000000-0005-0000-0000-00003A170000}"/>
    <cellStyle name="_인원계획표 _적격 _산출내역서(양식검토)" xfId="5949" xr:uid="{00000000-0005-0000-0000-00003B170000}"/>
    <cellStyle name="_인원계획표 _적격 _산출내역서(양식검토)_0.창원반송정수장 오존공정 도입공사(정수설비)-1" xfId="5950" xr:uid="{00000000-0005-0000-0000-00003C170000}"/>
    <cellStyle name="_인원계획표 _적격 _산출내역서(양식검토)_사본임-창원반송정수장 오존공정 도입공사(도급)-2" xfId="5951" xr:uid="{00000000-0005-0000-0000-00003D170000}"/>
    <cellStyle name="_인원계획표 _적격 _산출내역서(양식검토)_순공사비(전체분)_20070504_PAC 회수금삭제" xfId="5952" xr:uid="{00000000-0005-0000-0000-00003E170000}"/>
    <cellStyle name="_인원계획표 _적격 _산출내역서(양식검토)_순공사비(전체분)_20070504_PAC 회수금삭제_0.창원반송정수장 오존공정 도입공사(정수설비)-1" xfId="5953" xr:uid="{00000000-0005-0000-0000-00003F170000}"/>
    <cellStyle name="_인원계획표 _적격 _산출내역서(양식검토)_순공사비(전체분)_20070504_PAC 회수금삭제_사본임-창원반송정수장 오존공정 도입공사(도급)-2" xfId="5954" xr:uid="{00000000-0005-0000-0000-000040170000}"/>
    <cellStyle name="_인원계획표 _적격 _산출내역서(양식검토)_순공사비(전체분)_20070504_PAC 회수금삭제_순공사비(전체분)_20070504_PAC 회수금삭제" xfId="5955" xr:uid="{00000000-0005-0000-0000-000041170000}"/>
    <cellStyle name="_인원계획표 _적격 _산출내역서(양식검토)_순공사비(전체분)_20070504_PAC 회수금삭제_순공사비(전체분)_20070504_PAC 회수금삭제_0.창원반송정수장 오존공정 도입공사(정수설비)-1" xfId="5956" xr:uid="{00000000-0005-0000-0000-000042170000}"/>
    <cellStyle name="_인원계획표 _적격 _산출내역서(양식검토)_순공사비(전체분)_20070504_PAC 회수금삭제_순공사비(전체분)_20070504_PAC 회수금삭제_사본임-창원반송정수장 오존공정 도입공사(도급)-2" xfId="5957" xr:uid="{00000000-0005-0000-0000-000043170000}"/>
    <cellStyle name="_인원계획표 _적격 _산출내역서(양식검토)_순공사비(전체분)_20070504_PAC 회수금삭제_순공사비(전체분)_20070504_PAC 회수금삭제_창원반송정수장 오존공정 도입공사(도급)-2" xfId="5958" xr:uid="{00000000-0005-0000-0000-000044170000}"/>
    <cellStyle name="_인원계획표 _적격 _산출내역서(양식검토)_순공사비(전체분)_20070504_PAC 회수금삭제_창원반송정수장 오존공정 도입공사(도급)-2" xfId="5959" xr:uid="{00000000-0005-0000-0000-000045170000}"/>
    <cellStyle name="_인원계획표 _적격 _산출내역서(양식검토)_창원반송정수장 오존공정 도입공사(도급)-2" xfId="5960" xr:uid="{00000000-0005-0000-0000-000046170000}"/>
    <cellStyle name="_인원계획표 _적격 _순공사비(전체분)_20070504_PAC 회수금삭제" xfId="5961" xr:uid="{00000000-0005-0000-0000-000047170000}"/>
    <cellStyle name="_인원계획표 _적격 _순공사비(전체분)_20070504_PAC 회수금삭제_0.창원반송정수장 오존공정 도입공사(정수설비)-1" xfId="5962" xr:uid="{00000000-0005-0000-0000-000048170000}"/>
    <cellStyle name="_인원계획표 _적격 _순공사비(전체분)_20070504_PAC 회수금삭제_사본임-창원반송정수장 오존공정 도입공사(도급)-2" xfId="5963" xr:uid="{00000000-0005-0000-0000-000049170000}"/>
    <cellStyle name="_인원계획표 _적격 _순공사비(전체분)_20070504_PAC 회수금삭제_순공사비(전체분)_20070504_PAC 회수금삭제" xfId="5964" xr:uid="{00000000-0005-0000-0000-00004A170000}"/>
    <cellStyle name="_인원계획표 _적격 _순공사비(전체분)_20070504_PAC 회수금삭제_순공사비(전체분)_20070504_PAC 회수금삭제_0.창원반송정수장 오존공정 도입공사(정수설비)-1" xfId="5965" xr:uid="{00000000-0005-0000-0000-00004B170000}"/>
    <cellStyle name="_인원계획표 _적격 _순공사비(전체분)_20070504_PAC 회수금삭제_순공사비(전체분)_20070504_PAC 회수금삭제_사본임-창원반송정수장 오존공정 도입공사(도급)-2" xfId="5966" xr:uid="{00000000-0005-0000-0000-00004C170000}"/>
    <cellStyle name="_인원계획표 _적격 _순공사비(전체분)_20070504_PAC 회수금삭제_순공사비(전체분)_20070504_PAC 회수금삭제_창원반송정수장 오존공정 도입공사(도급)-2" xfId="5967" xr:uid="{00000000-0005-0000-0000-00004D170000}"/>
    <cellStyle name="_인원계획표 _적격 _순공사비(전체분)_20070504_PAC 회수금삭제_창원반송정수장 오존공정 도입공사(도급)-2" xfId="5968" xr:uid="{00000000-0005-0000-0000-00004E170000}"/>
    <cellStyle name="_인원계획표 _적격 _실행내역2001년1월변경" xfId="5969" xr:uid="{00000000-0005-0000-0000-00004F170000}"/>
    <cellStyle name="_인원계획표 _적격 _실행내역2001년1월변경_2003년실행양식" xfId="5970" xr:uid="{00000000-0005-0000-0000-000050170000}"/>
    <cellStyle name="_인원계획표 _적격 _실행내역2001년1월변경_2003년실행양식_4.추진공(공암)" xfId="5971" xr:uid="{00000000-0005-0000-0000-000051170000}"/>
    <cellStyle name="_인원계획표 _적격 _실행내역2001년1월변경_2003년실행양식_4.추진공(공암SAMPLE" xfId="5972" xr:uid="{00000000-0005-0000-0000-000052170000}"/>
    <cellStyle name="_인원계획표 _적격 _실행내역2001년1월변경_2003년실행양식_4.추진공(서산)" xfId="5973" xr:uid="{00000000-0005-0000-0000-000053170000}"/>
    <cellStyle name="_인원계획표 _적격 _실행내역2001년1월변경_2003년실행양식_4.추진공(읍내)" xfId="5974" xr:uid="{00000000-0005-0000-0000-000054170000}"/>
    <cellStyle name="_인원계획표 _적격 _실행내역2001년1월변경_2003년실행양식_4.추진공(황간)" xfId="5975" xr:uid="{00000000-0005-0000-0000-000055170000}"/>
    <cellStyle name="_인원계획표 _적격 _실행내역2001년1월변경_2003년실행양식_영동군추진가시설수량" xfId="5976" xr:uid="{00000000-0005-0000-0000-000056170000}"/>
    <cellStyle name="_인원계획표 _적격 _실행내역2001년1월변경_2003년실행양식0" xfId="5977" xr:uid="{00000000-0005-0000-0000-000057170000}"/>
    <cellStyle name="_인원계획표 _적격 _실행내역2001년1월변경_2003년실행양식0_4.추진공(공암)" xfId="5978" xr:uid="{00000000-0005-0000-0000-000058170000}"/>
    <cellStyle name="_인원계획표 _적격 _실행내역2001년1월변경_2003년실행양식0_4.추진공(공암SAMPLE" xfId="5979" xr:uid="{00000000-0005-0000-0000-000059170000}"/>
    <cellStyle name="_인원계획표 _적격 _실행내역2001년1월변경_2003년실행양식0_4.추진공(서산)" xfId="5980" xr:uid="{00000000-0005-0000-0000-00005A170000}"/>
    <cellStyle name="_인원계획표 _적격 _실행내역2001년1월변경_2003년실행양식0_4.추진공(읍내)" xfId="5981" xr:uid="{00000000-0005-0000-0000-00005B170000}"/>
    <cellStyle name="_인원계획표 _적격 _실행내역2001년1월변경_2003년실행양식0_4.추진공(황간)" xfId="5982" xr:uid="{00000000-0005-0000-0000-00005C170000}"/>
    <cellStyle name="_인원계획표 _적격 _실행내역2001년1월변경_2003년실행양식0_영동군추진가시설수량" xfId="5983" xr:uid="{00000000-0005-0000-0000-00005D170000}"/>
    <cellStyle name="_인원계획표 _적격 _실행내역2001년1월변경_2003년실행양식-1" xfId="5984" xr:uid="{00000000-0005-0000-0000-00005E170000}"/>
    <cellStyle name="_인원계획표 _적격 _실행내역2001년1월변경_2003년실행양식-1_4.추진공(공암)" xfId="5985" xr:uid="{00000000-0005-0000-0000-00005F170000}"/>
    <cellStyle name="_인원계획표 _적격 _실행내역2001년1월변경_2003년실행양식-1_4.추진공(공암SAMPLE" xfId="5986" xr:uid="{00000000-0005-0000-0000-000060170000}"/>
    <cellStyle name="_인원계획표 _적격 _실행내역2001년1월변경_2003년실행양식-1_4.추진공(서산)" xfId="5987" xr:uid="{00000000-0005-0000-0000-000061170000}"/>
    <cellStyle name="_인원계획표 _적격 _실행내역2001년1월변경_2003년실행양식-1_4.추진공(읍내)" xfId="5988" xr:uid="{00000000-0005-0000-0000-000062170000}"/>
    <cellStyle name="_인원계획표 _적격 _실행내역2001년1월변경_2003년실행양식-1_4.추진공(황간)" xfId="5989" xr:uid="{00000000-0005-0000-0000-000063170000}"/>
    <cellStyle name="_인원계획표 _적격 _실행내역2001년1월변경_2003년실행양식-1_영동군추진가시설수량" xfId="5990" xr:uid="{00000000-0005-0000-0000-000064170000}"/>
    <cellStyle name="_인원계획표 _적격 _실행내역2001년1월변경_4.추진공(공암)" xfId="5991" xr:uid="{00000000-0005-0000-0000-000065170000}"/>
    <cellStyle name="_인원계획표 _적격 _실행내역2001년1월변경_4.추진공(공암SAMPLE" xfId="5992" xr:uid="{00000000-0005-0000-0000-000066170000}"/>
    <cellStyle name="_인원계획표 _적격 _실행내역2001년1월변경_4.추진공(서산)" xfId="5993" xr:uid="{00000000-0005-0000-0000-000067170000}"/>
    <cellStyle name="_인원계획표 _적격 _실행내역2001년1월변경_4.추진공(읍내)" xfId="5994" xr:uid="{00000000-0005-0000-0000-000068170000}"/>
    <cellStyle name="_인원계획표 _적격 _실행내역2001년1월변경_4.추진공(황간)" xfId="5995" xr:uid="{00000000-0005-0000-0000-000069170000}"/>
    <cellStyle name="_인원계획표 _적격 _실행내역2001년1월변경_영동군추진가시설수량" xfId="5996" xr:uid="{00000000-0005-0000-0000-00006A170000}"/>
    <cellStyle name="_인원계획표 _적격 _영동군추진가시설수량" xfId="5997" xr:uid="{00000000-0005-0000-0000-00006B170000}"/>
    <cellStyle name="_인원계획표 _적격 _원가계산서" xfId="5998" xr:uid="{00000000-0005-0000-0000-00006C170000}"/>
    <cellStyle name="_인원계획표 _적격 _원가계산서,총괄산출내역서-2005" xfId="5999" xr:uid="{00000000-0005-0000-0000-00006D170000}"/>
    <cellStyle name="_인원계획표 _적격 _원가계산서,총괄산출내역서-2005_0.창원반송정수장 오존공정 도입공사(정수설비)-1" xfId="6000" xr:uid="{00000000-0005-0000-0000-00006E170000}"/>
    <cellStyle name="_인원계획표 _적격 _원가계산서,총괄산출내역서-2005_사본임-창원반송정수장 오존공정 도입공사(도급)-2" xfId="6001" xr:uid="{00000000-0005-0000-0000-00006F170000}"/>
    <cellStyle name="_인원계획표 _적격 _원가계산서,총괄산출내역서-2005_순공사비(전체분)_20070504_PAC 회수금삭제" xfId="6002" xr:uid="{00000000-0005-0000-0000-000070170000}"/>
    <cellStyle name="_인원계획표 _적격 _원가계산서,총괄산출내역서-2005_순공사비(전체분)_20070504_PAC 회수금삭제_0.창원반송정수장 오존공정 도입공사(정수설비)-1" xfId="6003" xr:uid="{00000000-0005-0000-0000-000071170000}"/>
    <cellStyle name="_인원계획표 _적격 _원가계산서,총괄산출내역서-2005_순공사비(전체분)_20070504_PAC 회수금삭제_사본임-창원반송정수장 오존공정 도입공사(도급)-2" xfId="6004" xr:uid="{00000000-0005-0000-0000-000072170000}"/>
    <cellStyle name="_인원계획표 _적격 _원가계산서,총괄산출내역서-2005_순공사비(전체분)_20070504_PAC 회수금삭제_순공사비(전체분)_20070504_PAC 회수금삭제" xfId="6005" xr:uid="{00000000-0005-0000-0000-000073170000}"/>
    <cellStyle name="_인원계획표 _적격 _원가계산서,총괄산출내역서-2005_순공사비(전체분)_20070504_PAC 회수금삭제_순공사비(전체분)_20070504_PAC 회수금삭제_0.창원반송정수장 오존공정 도입공사(정수설비)-1" xfId="6006" xr:uid="{00000000-0005-0000-0000-000074170000}"/>
    <cellStyle name="_인원계획표 _적격 _원가계산서,총괄산출내역서-2005_순공사비(전체분)_20070504_PAC 회수금삭제_순공사비(전체분)_20070504_PAC 회수금삭제_사본임-창원반송정수장 오존공정 도입공사(도급)-2" xfId="6007" xr:uid="{00000000-0005-0000-0000-000075170000}"/>
    <cellStyle name="_인원계획표 _적격 _원가계산서,총괄산출내역서-2005_순공사비(전체분)_20070504_PAC 회수금삭제_순공사비(전체분)_20070504_PAC 회수금삭제_창원반송정수장 오존공정 도입공사(도급)-2" xfId="6008" xr:uid="{00000000-0005-0000-0000-000076170000}"/>
    <cellStyle name="_인원계획표 _적격 _원가계산서,총괄산출내역서-2005_순공사비(전체분)_20070504_PAC 회수금삭제_창원반송정수장 오존공정 도입공사(도급)-2" xfId="6009" xr:uid="{00000000-0005-0000-0000-000077170000}"/>
    <cellStyle name="_인원계획표 _적격 _원가계산서,총괄산출내역서-2005_창원반송정수장 오존공정 도입공사(도급)-2" xfId="6010" xr:uid="{00000000-0005-0000-0000-000078170000}"/>
    <cellStyle name="_인원계획표 _적격 _원가계산서_0.창원반송정수장 오존공정 도입공사(정수설비)-1" xfId="6011" xr:uid="{00000000-0005-0000-0000-000079170000}"/>
    <cellStyle name="_인원계획표 _적격 _원가계산서_사본임-창원반송정수장 오존공정 도입공사(도급)-2" xfId="6012" xr:uid="{00000000-0005-0000-0000-00007A170000}"/>
    <cellStyle name="_인원계획표 _적격 _원가계산서_순공사비(전체분)_20070504_PAC 회수금삭제" xfId="6013" xr:uid="{00000000-0005-0000-0000-00007B170000}"/>
    <cellStyle name="_인원계획표 _적격 _원가계산서_순공사비(전체분)_20070504_PAC 회수금삭제_0.창원반송정수장 오존공정 도입공사(정수설비)-1" xfId="6014" xr:uid="{00000000-0005-0000-0000-00007C170000}"/>
    <cellStyle name="_인원계획표 _적격 _원가계산서_순공사비(전체분)_20070504_PAC 회수금삭제_사본임-창원반송정수장 오존공정 도입공사(도급)-2" xfId="6015" xr:uid="{00000000-0005-0000-0000-00007D170000}"/>
    <cellStyle name="_인원계획표 _적격 _원가계산서_순공사비(전체분)_20070504_PAC 회수금삭제_순공사비(전체분)_20070504_PAC 회수금삭제" xfId="6016" xr:uid="{00000000-0005-0000-0000-00007E170000}"/>
    <cellStyle name="_인원계획표 _적격 _원가계산서_순공사비(전체분)_20070504_PAC 회수금삭제_순공사비(전체분)_20070504_PAC 회수금삭제_0.창원반송정수장 오존공정 도입공사(정수설비)-1" xfId="6017" xr:uid="{00000000-0005-0000-0000-00007F170000}"/>
    <cellStyle name="_인원계획표 _적격 _원가계산서_순공사비(전체분)_20070504_PAC 회수금삭제_순공사비(전체분)_20070504_PAC 회수금삭제_사본임-창원반송정수장 오존공정 도입공사(도급)-2" xfId="6018" xr:uid="{00000000-0005-0000-0000-000080170000}"/>
    <cellStyle name="_인원계획표 _적격 _원가계산서_순공사비(전체분)_20070504_PAC 회수금삭제_순공사비(전체분)_20070504_PAC 회수금삭제_창원반송정수장 오존공정 도입공사(도급)-2" xfId="6019" xr:uid="{00000000-0005-0000-0000-000081170000}"/>
    <cellStyle name="_인원계획표 _적격 _원가계산서_순공사비(전체분)_20070504_PAC 회수금삭제_창원반송정수장 오존공정 도입공사(도급)-2" xfId="6020" xr:uid="{00000000-0005-0000-0000-000082170000}"/>
    <cellStyle name="_인원계획표 _적격 _원가계산서_창원반송정수장 오존공정 도입공사(도급)-2" xfId="6021" xr:uid="{00000000-0005-0000-0000-000083170000}"/>
    <cellStyle name="_인원계획표 _적격 _창원반송정수장 오존공정 도입공사(도급)-2" xfId="6022" xr:uid="{00000000-0005-0000-0000-000084170000}"/>
    <cellStyle name="_인원계획표 _적격 _총괄집계및영구설비내역12.22" xfId="6023" xr:uid="{00000000-0005-0000-0000-000085170000}"/>
    <cellStyle name="_인원계획표 _적격 _총괄집계및영구설비내역12.22_0.창원반송정수장 오존공정 도입공사(정수설비)-1" xfId="6024" xr:uid="{00000000-0005-0000-0000-000086170000}"/>
    <cellStyle name="_인원계획표 _적격 _총괄집계및영구설비내역12.22_사본임-창원반송정수장 오존공정 도입공사(도급)-2" xfId="6025" xr:uid="{00000000-0005-0000-0000-000087170000}"/>
    <cellStyle name="_인원계획표 _적격 _총괄집계및영구설비내역12.22_순공사비(전체분)_20070504_PAC 회수금삭제" xfId="6026" xr:uid="{00000000-0005-0000-0000-000088170000}"/>
    <cellStyle name="_인원계획표 _적격 _총괄집계및영구설비내역12.22_순공사비(전체분)_20070504_PAC 회수금삭제_0.창원반송정수장 오존공정 도입공사(정수설비)-1" xfId="6027" xr:uid="{00000000-0005-0000-0000-000089170000}"/>
    <cellStyle name="_인원계획표 _적격 _총괄집계및영구설비내역12.22_순공사비(전체분)_20070504_PAC 회수금삭제_사본임-창원반송정수장 오존공정 도입공사(도급)-2" xfId="6028" xr:uid="{00000000-0005-0000-0000-00008A170000}"/>
    <cellStyle name="_인원계획표 _적격 _총괄집계및영구설비내역12.22_순공사비(전체분)_20070504_PAC 회수금삭제_순공사비(전체분)_20070504_PAC 회수금삭제" xfId="6029" xr:uid="{00000000-0005-0000-0000-00008B170000}"/>
    <cellStyle name="_인원계획표 _적격 _총괄집계및영구설비내역12.22_순공사비(전체분)_20070504_PAC 회수금삭제_순공사비(전체분)_20070504_PAC 회수금삭제_0.창원반송정수장 오존공정 도입공사(정수설비)-1" xfId="6030" xr:uid="{00000000-0005-0000-0000-00008C170000}"/>
    <cellStyle name="_인원계획표 _적격 _총괄집계및영구설비내역12.22_순공사비(전체분)_20070504_PAC 회수금삭제_순공사비(전체분)_20070504_PAC 회수금삭제_사본임-창원반송정수장 오존공정 도입공사(도급)-2" xfId="6031" xr:uid="{00000000-0005-0000-0000-00008D170000}"/>
    <cellStyle name="_인원계획표 _적격 _총괄집계및영구설비내역12.22_순공사비(전체분)_20070504_PAC 회수금삭제_순공사비(전체분)_20070504_PAC 회수금삭제_창원반송정수장 오존공정 도입공사(도급)-2" xfId="6032" xr:uid="{00000000-0005-0000-0000-00008E170000}"/>
    <cellStyle name="_인원계획표 _적격 _총괄집계및영구설비내역12.22_순공사비(전체분)_20070504_PAC 회수금삭제_창원반송정수장 오존공정 도입공사(도급)-2" xfId="6033" xr:uid="{00000000-0005-0000-0000-00008F170000}"/>
    <cellStyle name="_인원계획표 _적격 _총괄집계및영구설비내역12.22_창원반송정수장 오존공정 도입공사(도급)-2" xfId="6034" xr:uid="{00000000-0005-0000-0000-000090170000}"/>
    <cellStyle name="_인원계획표 _적격 _총괄집계및영구설비내역12.22_총괄집계및영구설비내역12.22" xfId="6035" xr:uid="{00000000-0005-0000-0000-000091170000}"/>
    <cellStyle name="_인원계획표 _적격 _총괄집계및영구설비내역12.22_총괄집계및영구설비내역12.22_0.창원반송정수장 오존공정 도입공사(정수설비)-1" xfId="6036" xr:uid="{00000000-0005-0000-0000-000092170000}"/>
    <cellStyle name="_인원계획표 _적격 _총괄집계및영구설비내역12.22_총괄집계및영구설비내역12.22_사본임-창원반송정수장 오존공정 도입공사(도급)-2" xfId="6037" xr:uid="{00000000-0005-0000-0000-000093170000}"/>
    <cellStyle name="_인원계획표 _적격 _총괄집계및영구설비내역12.22_총괄집계및영구설비내역12.22_순공사비(전체분)_20070504_PAC 회수금삭제" xfId="6038" xr:uid="{00000000-0005-0000-0000-000094170000}"/>
    <cellStyle name="_인원계획표 _적격 _총괄집계및영구설비내역12.22_총괄집계및영구설비내역12.22_순공사비(전체분)_20070504_PAC 회수금삭제_0.창원반송정수장 오존공정 도입공사(정수설비)-1" xfId="6039" xr:uid="{00000000-0005-0000-0000-000095170000}"/>
    <cellStyle name="_인원계획표 _적격 _총괄집계및영구설비내역12.22_총괄집계및영구설비내역12.22_순공사비(전체분)_20070504_PAC 회수금삭제_사본임-창원반송정수장 오존공정 도입공사(도급)-2" xfId="6040" xr:uid="{00000000-0005-0000-0000-000096170000}"/>
    <cellStyle name="_인원계획표 _적격 _총괄집계및영구설비내역12.22_총괄집계및영구설비내역12.22_순공사비(전체분)_20070504_PAC 회수금삭제_순공사비(전체분)_20070504_PAC 회수금삭제" xfId="6041" xr:uid="{00000000-0005-0000-0000-000097170000}"/>
    <cellStyle name="_인원계획표 _적격 _총괄집계및영구설비내역12.22_총괄집계및영구설비내역12.22_순공사비(전체분)_20070504_PAC 회수금삭제_순공사비(전체분)_20070504_PAC 회수금삭제_0.창원반송정수장 오존공정 도입공사(정수설비)-1" xfId="6042" xr:uid="{00000000-0005-0000-0000-000098170000}"/>
    <cellStyle name="_인원계획표 _적격 _총괄집계및영구설비내역12.22_총괄집계및영구설비내역12.22_순공사비(전체분)_20070504_PAC 회수금삭제_순공사비(전체분)_20070504_PAC 회수금삭제_사본임-창원반송정수장 오존공정 도입공사(도급)-2" xfId="6043" xr:uid="{00000000-0005-0000-0000-000099170000}"/>
    <cellStyle name="_인원계획표 _적격 _총괄집계및영구설비내역12.22_총괄집계및영구설비내역12.22_순공사비(전체분)_20070504_PAC 회수금삭제_순공사비(전체분)_20070504_PAC 회수금삭제_창원반송정수장 오존공정 도입공사(도급)-2" xfId="6044" xr:uid="{00000000-0005-0000-0000-00009A170000}"/>
    <cellStyle name="_인원계획표 _적격 _총괄집계및영구설비내역12.22_총괄집계및영구설비내역12.22_순공사비(전체분)_20070504_PAC 회수금삭제_창원반송정수장 오존공정 도입공사(도급)-2" xfId="6045" xr:uid="{00000000-0005-0000-0000-00009B170000}"/>
    <cellStyle name="_인원계획표 _적격 _총괄집계및영구설비내역12.22_총괄집계및영구설비내역12.22_창원반송정수장 오존공정 도입공사(도급)-2" xfId="6046" xr:uid="{00000000-0005-0000-0000-00009C170000}"/>
    <cellStyle name="_인원계획표 _적격 _투찰서(시화)" xfId="6047" xr:uid="{00000000-0005-0000-0000-00009D170000}"/>
    <cellStyle name="_인원계획표 _적격 _투찰서(시화)_0.창원반송정수장 오존공정 도입공사(정수설비)-1" xfId="6048" xr:uid="{00000000-0005-0000-0000-00009E170000}"/>
    <cellStyle name="_인원계획표 _적격 _투찰서(시화)_사본임-창원반송정수장 오존공정 도입공사(도급)-2" xfId="6049" xr:uid="{00000000-0005-0000-0000-00009F170000}"/>
    <cellStyle name="_인원계획표 _적격 _투찰서(시화)_순공사비(전체분)_20070504_PAC 회수금삭제" xfId="6050" xr:uid="{00000000-0005-0000-0000-0000A0170000}"/>
    <cellStyle name="_인원계획표 _적격 _투찰서(시화)_순공사비(전체분)_20070504_PAC 회수금삭제_0.창원반송정수장 오존공정 도입공사(정수설비)-1" xfId="6051" xr:uid="{00000000-0005-0000-0000-0000A1170000}"/>
    <cellStyle name="_인원계획표 _적격 _투찰서(시화)_순공사비(전체분)_20070504_PAC 회수금삭제_사본임-창원반송정수장 오존공정 도입공사(도급)-2" xfId="6052" xr:uid="{00000000-0005-0000-0000-0000A2170000}"/>
    <cellStyle name="_인원계획표 _적격 _투찰서(시화)_순공사비(전체분)_20070504_PAC 회수금삭제_순공사비(전체분)_20070504_PAC 회수금삭제" xfId="6053" xr:uid="{00000000-0005-0000-0000-0000A3170000}"/>
    <cellStyle name="_인원계획표 _적격 _투찰서(시화)_순공사비(전체분)_20070504_PAC 회수금삭제_순공사비(전체분)_20070504_PAC 회수금삭제_0.창원반송정수장 오존공정 도입공사(정수설비)-1" xfId="6054" xr:uid="{00000000-0005-0000-0000-0000A4170000}"/>
    <cellStyle name="_인원계획표 _적격 _투찰서(시화)_순공사비(전체분)_20070504_PAC 회수금삭제_순공사비(전체분)_20070504_PAC 회수금삭제_사본임-창원반송정수장 오존공정 도입공사(도급)-2" xfId="6055" xr:uid="{00000000-0005-0000-0000-0000A5170000}"/>
    <cellStyle name="_인원계획표 _적격 _투찰서(시화)_순공사비(전체분)_20070504_PAC 회수금삭제_순공사비(전체분)_20070504_PAC 회수금삭제_창원반송정수장 오존공정 도입공사(도급)-2" xfId="6056" xr:uid="{00000000-0005-0000-0000-0000A6170000}"/>
    <cellStyle name="_인원계획표 _적격 _투찰서(시화)_순공사비(전체분)_20070504_PAC 회수금삭제_창원반송정수장 오존공정 도입공사(도급)-2" xfId="6057" xr:uid="{00000000-0005-0000-0000-0000A7170000}"/>
    <cellStyle name="_인원계획표 _적격 _투찰서(시화)_창원반송정수장 오존공정 도입공사(도급)-2" xfId="6058" xr:uid="{00000000-0005-0000-0000-0000A8170000}"/>
    <cellStyle name="_인원계획표 _적격 _투찰서(시화조력)" xfId="6059" xr:uid="{00000000-0005-0000-0000-0000A9170000}"/>
    <cellStyle name="_인원계획표 _적격 _투찰서(시화조력)_0.창원반송정수장 오존공정 도입공사(정수설비)-1" xfId="6060" xr:uid="{00000000-0005-0000-0000-0000AA170000}"/>
    <cellStyle name="_인원계획표 _적격 _투찰서(시화조력)_사본임-창원반송정수장 오존공정 도입공사(도급)-2" xfId="6061" xr:uid="{00000000-0005-0000-0000-0000AB170000}"/>
    <cellStyle name="_인원계획표 _적격 _투찰서(시화조력)_순공사비(전체분)_20070504_PAC 회수금삭제" xfId="6062" xr:uid="{00000000-0005-0000-0000-0000AC170000}"/>
    <cellStyle name="_인원계획표 _적격 _투찰서(시화조력)_순공사비(전체분)_20070504_PAC 회수금삭제_0.창원반송정수장 오존공정 도입공사(정수설비)-1" xfId="6063" xr:uid="{00000000-0005-0000-0000-0000AD170000}"/>
    <cellStyle name="_인원계획표 _적격 _투찰서(시화조력)_순공사비(전체분)_20070504_PAC 회수금삭제_사본임-창원반송정수장 오존공정 도입공사(도급)-2" xfId="6064" xr:uid="{00000000-0005-0000-0000-0000AE170000}"/>
    <cellStyle name="_인원계획표 _적격 _투찰서(시화조력)_순공사비(전체분)_20070504_PAC 회수금삭제_순공사비(전체분)_20070504_PAC 회수금삭제" xfId="6065" xr:uid="{00000000-0005-0000-0000-0000AF170000}"/>
    <cellStyle name="_인원계획표 _적격 _투찰서(시화조력)_순공사비(전체분)_20070504_PAC 회수금삭제_순공사비(전체분)_20070504_PAC 회수금삭제_0.창원반송정수장 오존공정 도입공사(정수설비)-1" xfId="6066" xr:uid="{00000000-0005-0000-0000-0000B0170000}"/>
    <cellStyle name="_인원계획표 _적격 _투찰서(시화조력)_순공사비(전체분)_20070504_PAC 회수금삭제_순공사비(전체분)_20070504_PAC 회수금삭제_사본임-창원반송정수장 오존공정 도입공사(도급)-2" xfId="6067" xr:uid="{00000000-0005-0000-0000-0000B1170000}"/>
    <cellStyle name="_인원계획표 _적격 _투찰서(시화조력)_순공사비(전체분)_20070504_PAC 회수금삭제_순공사비(전체분)_20070504_PAC 회수금삭제_창원반송정수장 오존공정 도입공사(도급)-2" xfId="6068" xr:uid="{00000000-0005-0000-0000-0000B2170000}"/>
    <cellStyle name="_인원계획표 _적격 _투찰서(시화조력)_순공사비(전체분)_20070504_PAC 회수금삭제_창원반송정수장 오존공정 도입공사(도급)-2" xfId="6069" xr:uid="{00000000-0005-0000-0000-0000B3170000}"/>
    <cellStyle name="_인원계획표 _적격 _투찰서(시화조력)_창원반송정수장 오존공정 도입공사(도급)-2" xfId="6070" xr:uid="{00000000-0005-0000-0000-0000B4170000}"/>
    <cellStyle name="_인원계획표 _창원반송정수장 오존공정 도입공사(도급)-2" xfId="6071" xr:uid="{00000000-0005-0000-0000-0000B5170000}"/>
    <cellStyle name="_인원계획표 _총괄집계및영구설비내역12.22" xfId="6072" xr:uid="{00000000-0005-0000-0000-0000B6170000}"/>
    <cellStyle name="_인원계획표 _총괄집계및영구설비내역12.22_0.창원반송정수장 오존공정 도입공사(정수설비)-1" xfId="6073" xr:uid="{00000000-0005-0000-0000-0000B7170000}"/>
    <cellStyle name="_인원계획표 _총괄집계및영구설비내역12.22_사본임-창원반송정수장 오존공정 도입공사(도급)-2" xfId="6074" xr:uid="{00000000-0005-0000-0000-0000B8170000}"/>
    <cellStyle name="_인원계획표 _총괄집계및영구설비내역12.22_순공사비(전체분)_20070504_PAC 회수금삭제" xfId="6075" xr:uid="{00000000-0005-0000-0000-0000B9170000}"/>
    <cellStyle name="_인원계획표 _총괄집계및영구설비내역12.22_순공사비(전체분)_20070504_PAC 회수금삭제_0.창원반송정수장 오존공정 도입공사(정수설비)-1" xfId="6076" xr:uid="{00000000-0005-0000-0000-0000BA170000}"/>
    <cellStyle name="_인원계획표 _총괄집계및영구설비내역12.22_순공사비(전체분)_20070504_PAC 회수금삭제_사본임-창원반송정수장 오존공정 도입공사(도급)-2" xfId="6077" xr:uid="{00000000-0005-0000-0000-0000BB170000}"/>
    <cellStyle name="_인원계획표 _총괄집계및영구설비내역12.22_순공사비(전체분)_20070504_PAC 회수금삭제_순공사비(전체분)_20070504_PAC 회수금삭제" xfId="6078" xr:uid="{00000000-0005-0000-0000-0000BC170000}"/>
    <cellStyle name="_인원계획표 _총괄집계및영구설비내역12.22_순공사비(전체분)_20070504_PAC 회수금삭제_순공사비(전체분)_20070504_PAC 회수금삭제_0.창원반송정수장 오존공정 도입공사(정수설비)-1" xfId="6079" xr:uid="{00000000-0005-0000-0000-0000BD170000}"/>
    <cellStyle name="_인원계획표 _총괄집계및영구설비내역12.22_순공사비(전체분)_20070504_PAC 회수금삭제_순공사비(전체분)_20070504_PAC 회수금삭제_사본임-창원반송정수장 오존공정 도입공사(도급)-2" xfId="6080" xr:uid="{00000000-0005-0000-0000-0000BE170000}"/>
    <cellStyle name="_인원계획표 _총괄집계및영구설비내역12.22_순공사비(전체분)_20070504_PAC 회수금삭제_순공사비(전체분)_20070504_PAC 회수금삭제_창원반송정수장 오존공정 도입공사(도급)-2" xfId="6081" xr:uid="{00000000-0005-0000-0000-0000BF170000}"/>
    <cellStyle name="_인원계획표 _총괄집계및영구설비내역12.22_순공사비(전체분)_20070504_PAC 회수금삭제_창원반송정수장 오존공정 도입공사(도급)-2" xfId="6082" xr:uid="{00000000-0005-0000-0000-0000C0170000}"/>
    <cellStyle name="_인원계획표 _총괄집계및영구설비내역12.22_창원반송정수장 오존공정 도입공사(도급)-2" xfId="6083" xr:uid="{00000000-0005-0000-0000-0000C1170000}"/>
    <cellStyle name="_인원계획표 _총괄집계및영구설비내역12.22_총괄집계및영구설비내역12.22" xfId="6084" xr:uid="{00000000-0005-0000-0000-0000C2170000}"/>
    <cellStyle name="_인원계획표 _총괄집계및영구설비내역12.22_총괄집계및영구설비내역12.22_0.창원반송정수장 오존공정 도입공사(정수설비)-1" xfId="6085" xr:uid="{00000000-0005-0000-0000-0000C3170000}"/>
    <cellStyle name="_인원계획표 _총괄집계및영구설비내역12.22_총괄집계및영구설비내역12.22_사본임-창원반송정수장 오존공정 도입공사(도급)-2" xfId="6086" xr:uid="{00000000-0005-0000-0000-0000C4170000}"/>
    <cellStyle name="_인원계획표 _총괄집계및영구설비내역12.22_총괄집계및영구설비내역12.22_순공사비(전체분)_20070504_PAC 회수금삭제" xfId="6087" xr:uid="{00000000-0005-0000-0000-0000C5170000}"/>
    <cellStyle name="_인원계획표 _총괄집계및영구설비내역12.22_총괄집계및영구설비내역12.22_순공사비(전체분)_20070504_PAC 회수금삭제_0.창원반송정수장 오존공정 도입공사(정수설비)-1" xfId="6088" xr:uid="{00000000-0005-0000-0000-0000C6170000}"/>
    <cellStyle name="_인원계획표 _총괄집계및영구설비내역12.22_총괄집계및영구설비내역12.22_순공사비(전체분)_20070504_PAC 회수금삭제_사본임-창원반송정수장 오존공정 도입공사(도급)-2" xfId="6089" xr:uid="{00000000-0005-0000-0000-0000C7170000}"/>
    <cellStyle name="_인원계획표 _총괄집계및영구설비내역12.22_총괄집계및영구설비내역12.22_순공사비(전체분)_20070504_PAC 회수금삭제_순공사비(전체분)_20070504_PAC 회수금삭제" xfId="6090" xr:uid="{00000000-0005-0000-0000-0000C8170000}"/>
    <cellStyle name="_인원계획표 _총괄집계및영구설비내역12.22_총괄집계및영구설비내역12.22_순공사비(전체분)_20070504_PAC 회수금삭제_순공사비(전체분)_20070504_PAC 회수금삭제_0.창원반송정수장 오존공정 도입공사(정수설비)-1" xfId="6091" xr:uid="{00000000-0005-0000-0000-0000C9170000}"/>
    <cellStyle name="_인원계획표 _총괄집계및영구설비내역12.22_총괄집계및영구설비내역12.22_순공사비(전체분)_20070504_PAC 회수금삭제_순공사비(전체분)_20070504_PAC 회수금삭제_사본임-창원반송정수장 오존공정 도입공사(도급)-2" xfId="6092" xr:uid="{00000000-0005-0000-0000-0000CA170000}"/>
    <cellStyle name="_인원계획표 _총괄집계및영구설비내역12.22_총괄집계및영구설비내역12.22_순공사비(전체분)_20070504_PAC 회수금삭제_순공사비(전체분)_20070504_PAC 회수금삭제_창원반송정수장 오존공정 도입공사(도급)-2" xfId="6093" xr:uid="{00000000-0005-0000-0000-0000CB170000}"/>
    <cellStyle name="_인원계획표 _총괄집계및영구설비내역12.22_총괄집계및영구설비내역12.22_순공사비(전체분)_20070504_PAC 회수금삭제_창원반송정수장 오존공정 도입공사(도급)-2" xfId="6094" xr:uid="{00000000-0005-0000-0000-0000CC170000}"/>
    <cellStyle name="_인원계획표 _총괄집계및영구설비내역12.22_총괄집계및영구설비내역12.22_창원반송정수장 오존공정 도입공사(도급)-2" xfId="6095" xr:uid="{00000000-0005-0000-0000-0000CD170000}"/>
    <cellStyle name="_인원계획표 _총인처리시설 설계내역서(심사)" xfId="6096" xr:uid="{00000000-0005-0000-0000-0000CE170000}"/>
    <cellStyle name="_인원계획표 _투찰서(시화)" xfId="6097" xr:uid="{00000000-0005-0000-0000-0000CF170000}"/>
    <cellStyle name="_인원계획표 _투찰서(시화)_0.창원반송정수장 오존공정 도입공사(정수설비)-1" xfId="6098" xr:uid="{00000000-0005-0000-0000-0000D0170000}"/>
    <cellStyle name="_인원계획표 _투찰서(시화)_사본임-창원반송정수장 오존공정 도입공사(도급)-2" xfId="6099" xr:uid="{00000000-0005-0000-0000-0000D1170000}"/>
    <cellStyle name="_인원계획표 _투찰서(시화)_순공사비(전체분)_20070504_PAC 회수금삭제" xfId="6100" xr:uid="{00000000-0005-0000-0000-0000D2170000}"/>
    <cellStyle name="_인원계획표 _투찰서(시화)_순공사비(전체분)_20070504_PAC 회수금삭제_0.창원반송정수장 오존공정 도입공사(정수설비)-1" xfId="6101" xr:uid="{00000000-0005-0000-0000-0000D3170000}"/>
    <cellStyle name="_인원계획표 _투찰서(시화)_순공사비(전체분)_20070504_PAC 회수금삭제_사본임-창원반송정수장 오존공정 도입공사(도급)-2" xfId="6102" xr:uid="{00000000-0005-0000-0000-0000D4170000}"/>
    <cellStyle name="_인원계획표 _투찰서(시화)_순공사비(전체분)_20070504_PAC 회수금삭제_순공사비(전체분)_20070504_PAC 회수금삭제" xfId="6103" xr:uid="{00000000-0005-0000-0000-0000D5170000}"/>
    <cellStyle name="_인원계획표 _투찰서(시화)_순공사비(전체분)_20070504_PAC 회수금삭제_순공사비(전체분)_20070504_PAC 회수금삭제_0.창원반송정수장 오존공정 도입공사(정수설비)-1" xfId="6104" xr:uid="{00000000-0005-0000-0000-0000D6170000}"/>
    <cellStyle name="_인원계획표 _투찰서(시화)_순공사비(전체분)_20070504_PAC 회수금삭제_순공사비(전체분)_20070504_PAC 회수금삭제_사본임-창원반송정수장 오존공정 도입공사(도급)-2" xfId="6105" xr:uid="{00000000-0005-0000-0000-0000D7170000}"/>
    <cellStyle name="_인원계획표 _투찰서(시화)_순공사비(전체분)_20070504_PAC 회수금삭제_순공사비(전체분)_20070504_PAC 회수금삭제_창원반송정수장 오존공정 도입공사(도급)-2" xfId="6106" xr:uid="{00000000-0005-0000-0000-0000D8170000}"/>
    <cellStyle name="_인원계획표 _투찰서(시화)_순공사비(전체분)_20070504_PAC 회수금삭제_창원반송정수장 오존공정 도입공사(도급)-2" xfId="6107" xr:uid="{00000000-0005-0000-0000-0000D9170000}"/>
    <cellStyle name="_인원계획표 _투찰서(시화)_창원반송정수장 오존공정 도입공사(도급)-2" xfId="6108" xr:uid="{00000000-0005-0000-0000-0000DA170000}"/>
    <cellStyle name="_인원계획표 _투찰서(시화조력)" xfId="6109" xr:uid="{00000000-0005-0000-0000-0000DB170000}"/>
    <cellStyle name="_인원계획표 _투찰서(시화조력)_0.창원반송정수장 오존공정 도입공사(정수설비)-1" xfId="6110" xr:uid="{00000000-0005-0000-0000-0000DC170000}"/>
    <cellStyle name="_인원계획표 _투찰서(시화조력)_사본임-창원반송정수장 오존공정 도입공사(도급)-2" xfId="6111" xr:uid="{00000000-0005-0000-0000-0000DD170000}"/>
    <cellStyle name="_인원계획표 _투찰서(시화조력)_순공사비(전체분)_20070504_PAC 회수금삭제" xfId="6112" xr:uid="{00000000-0005-0000-0000-0000DE170000}"/>
    <cellStyle name="_인원계획표 _투찰서(시화조력)_순공사비(전체분)_20070504_PAC 회수금삭제_0.창원반송정수장 오존공정 도입공사(정수설비)-1" xfId="6113" xr:uid="{00000000-0005-0000-0000-0000DF170000}"/>
    <cellStyle name="_인원계획표 _투찰서(시화조력)_순공사비(전체분)_20070504_PAC 회수금삭제_사본임-창원반송정수장 오존공정 도입공사(도급)-2" xfId="6114" xr:uid="{00000000-0005-0000-0000-0000E0170000}"/>
    <cellStyle name="_인원계획표 _투찰서(시화조력)_순공사비(전체분)_20070504_PAC 회수금삭제_순공사비(전체분)_20070504_PAC 회수금삭제" xfId="6115" xr:uid="{00000000-0005-0000-0000-0000E1170000}"/>
    <cellStyle name="_인원계획표 _투찰서(시화조력)_순공사비(전체분)_20070504_PAC 회수금삭제_순공사비(전체분)_20070504_PAC 회수금삭제_0.창원반송정수장 오존공정 도입공사(정수설비)-1" xfId="6116" xr:uid="{00000000-0005-0000-0000-0000E2170000}"/>
    <cellStyle name="_인원계획표 _투찰서(시화조력)_순공사비(전체분)_20070504_PAC 회수금삭제_순공사비(전체분)_20070504_PAC 회수금삭제_사본임-창원반송정수장 오존공정 도입공사(도급)-2" xfId="6117" xr:uid="{00000000-0005-0000-0000-0000E3170000}"/>
    <cellStyle name="_인원계획표 _투찰서(시화조력)_순공사비(전체분)_20070504_PAC 회수금삭제_순공사비(전체분)_20070504_PAC 회수금삭제_창원반송정수장 오존공정 도입공사(도급)-2" xfId="6118" xr:uid="{00000000-0005-0000-0000-0000E4170000}"/>
    <cellStyle name="_인원계획표 _투찰서(시화조력)_순공사비(전체분)_20070504_PAC 회수금삭제_창원반송정수장 오존공정 도입공사(도급)-2" xfId="6119" xr:uid="{00000000-0005-0000-0000-0000E5170000}"/>
    <cellStyle name="_인원계획표 _투찰서(시화조력)_창원반송정수장 오존공정 도입공사(도급)-2" xfId="6120" xr:uid="{00000000-0005-0000-0000-0000E6170000}"/>
    <cellStyle name="_인증견적자료" xfId="6121" xr:uid="{00000000-0005-0000-0000-0000E7170000}"/>
    <cellStyle name="_인천북항관공선부두(수정내역)" xfId="6122" xr:uid="{00000000-0005-0000-0000-0000E8170000}"/>
    <cellStyle name="_인천시 지하시설물통합정보시스템 구축사업 설계내역서_0514(FP)" xfId="6123" xr:uid="{00000000-0005-0000-0000-0000E9170000}"/>
    <cellStyle name="_인천시 지하시설물통합정보시스템 구축사업 설계내역서_0514(FP)_02._서울시_위례신도시_차집관거_설계예산서(전체)_0217" xfId="6124" xr:uid="{00000000-0005-0000-0000-0000EA170000}"/>
    <cellStyle name="_인터넷서버 " xfId="6125" xr:uid="{00000000-0005-0000-0000-0000EB170000}"/>
    <cellStyle name="_인트라넷개발내역" xfId="6126" xr:uid="{00000000-0005-0000-0000-0000EC170000}"/>
    <cellStyle name="_일산지하차도(BOX구간)" xfId="6127" xr:uid="{00000000-0005-0000-0000-0000ED170000}"/>
    <cellStyle name="_일위대가표-2" xfId="6128" xr:uid="{00000000-0005-0000-0000-0000EE170000}"/>
    <cellStyle name="_입찰표지 " xfId="6129" xr:uid="{00000000-0005-0000-0000-0000EF170000}"/>
    <cellStyle name="_입찰표지 _(현풍)실시설계내역서(대구광역시)" xfId="6130" xr:uid="{00000000-0005-0000-0000-0000F0170000}"/>
    <cellStyle name="_입찰표지 _(현풍)실시설계내역서(대구광역시)_발주내역서(안양박달)" xfId="6131" xr:uid="{00000000-0005-0000-0000-0000F1170000}"/>
    <cellStyle name="_입찰표지 _(현풍)실시설계내역서(대구광역시)_사본 - 설계내역서(대구하수) REV3(1188)-견학8박10일로" xfId="6132" xr:uid="{00000000-0005-0000-0000-0000F2170000}"/>
    <cellStyle name="_입찰표지 _(현풍)실시설계내역서(대구광역시)_설계내역서(대구수질)" xfId="6133" xr:uid="{00000000-0005-0000-0000-0000F3170000}"/>
    <cellStyle name="_입찰표지 _(현풍)실시설계내역서(대구광역시)_설계내역서(대구수질) ver10-최(선진해외)" xfId="6134" xr:uid="{00000000-0005-0000-0000-0000F4170000}"/>
    <cellStyle name="_입찰표지 _(현풍)실시설계내역서(대구광역시)_성서공단 설계내역서(0402)" xfId="6135" xr:uid="{00000000-0005-0000-0000-0000F5170000}"/>
    <cellStyle name="_입찰표지 _(현풍)실시설계내역서(대구광역시)_용암입찰안내서(보정계수포함)" xfId="6136" xr:uid="{00000000-0005-0000-0000-0000F6170000}"/>
    <cellStyle name="_입찰표지 _(현풍)실시설계내역서(대구광역시)_총인처리시설 설계내역서(심사)" xfId="6137" xr:uid="{00000000-0005-0000-0000-0000F7170000}"/>
    <cellStyle name="_입찰표지 _0.창원반송정수장 오존공정 도입공사(정수설비)-1" xfId="6138" xr:uid="{00000000-0005-0000-0000-0000F8170000}"/>
    <cellStyle name="_입찰표지 _2003년실행양식" xfId="6139" xr:uid="{00000000-0005-0000-0000-0000F9170000}"/>
    <cellStyle name="_입찰표지 _2003년실행양식_4.추진공(공암)" xfId="6140" xr:uid="{00000000-0005-0000-0000-0000FA170000}"/>
    <cellStyle name="_입찰표지 _2003년실행양식_4.추진공(공암SAMPLE" xfId="6141" xr:uid="{00000000-0005-0000-0000-0000FB170000}"/>
    <cellStyle name="_입찰표지 _2003년실행양식_4.추진공(서산)" xfId="6142" xr:uid="{00000000-0005-0000-0000-0000FC170000}"/>
    <cellStyle name="_입찰표지 _2003년실행양식_4.추진공(읍내)" xfId="6143" xr:uid="{00000000-0005-0000-0000-0000FD170000}"/>
    <cellStyle name="_입찰표지 _2003년실행양식_4.추진공(황간)" xfId="6144" xr:uid="{00000000-0005-0000-0000-0000FE170000}"/>
    <cellStyle name="_입찰표지 _2003년실행양식_영동군추진가시설수량" xfId="6145" xr:uid="{00000000-0005-0000-0000-0000FF170000}"/>
    <cellStyle name="_입찰표지 _2003년실행양식0" xfId="6146" xr:uid="{00000000-0005-0000-0000-000000180000}"/>
    <cellStyle name="_입찰표지 _2003년실행양식0_4.추진공(공암)" xfId="6147" xr:uid="{00000000-0005-0000-0000-000001180000}"/>
    <cellStyle name="_입찰표지 _2003년실행양식0_4.추진공(공암SAMPLE" xfId="6148" xr:uid="{00000000-0005-0000-0000-000002180000}"/>
    <cellStyle name="_입찰표지 _2003년실행양식0_4.추진공(서산)" xfId="6149" xr:uid="{00000000-0005-0000-0000-000003180000}"/>
    <cellStyle name="_입찰표지 _2003년실행양식0_4.추진공(읍내)" xfId="6150" xr:uid="{00000000-0005-0000-0000-000004180000}"/>
    <cellStyle name="_입찰표지 _2003년실행양식0_4.추진공(황간)" xfId="6151" xr:uid="{00000000-0005-0000-0000-000005180000}"/>
    <cellStyle name="_입찰표지 _2003년실행양식0_영동군추진가시설수량" xfId="6152" xr:uid="{00000000-0005-0000-0000-000006180000}"/>
    <cellStyle name="_입찰표지 _2003년실행양식-1" xfId="6153" xr:uid="{00000000-0005-0000-0000-000007180000}"/>
    <cellStyle name="_입찰표지 _2003년실행양식-1_4.추진공(공암)" xfId="6154" xr:uid="{00000000-0005-0000-0000-000008180000}"/>
    <cellStyle name="_입찰표지 _2003년실행양식-1_4.추진공(공암SAMPLE" xfId="6155" xr:uid="{00000000-0005-0000-0000-000009180000}"/>
    <cellStyle name="_입찰표지 _2003년실행양식-1_4.추진공(서산)" xfId="6156" xr:uid="{00000000-0005-0000-0000-00000A180000}"/>
    <cellStyle name="_입찰표지 _2003년실행양식-1_4.추진공(읍내)" xfId="6157" xr:uid="{00000000-0005-0000-0000-00000B180000}"/>
    <cellStyle name="_입찰표지 _2003년실행양식-1_4.추진공(황간)" xfId="6158" xr:uid="{00000000-0005-0000-0000-00000C180000}"/>
    <cellStyle name="_입찰표지 _2003년실행양식-1_영동군추진가시설수량" xfId="6159" xr:uid="{00000000-0005-0000-0000-00000D180000}"/>
    <cellStyle name="_입찰표지 _4.추진공(공암)" xfId="6160" xr:uid="{00000000-0005-0000-0000-00000E180000}"/>
    <cellStyle name="_입찰표지 _4.추진공(공암SAMPLE" xfId="6161" xr:uid="{00000000-0005-0000-0000-00000F180000}"/>
    <cellStyle name="_입찰표지 _4.추진공(서산)" xfId="6162" xr:uid="{00000000-0005-0000-0000-000010180000}"/>
    <cellStyle name="_입찰표지 _4.추진공(읍내)" xfId="6163" xr:uid="{00000000-0005-0000-0000-000011180000}"/>
    <cellStyle name="_입찰표지 _4.추진공(황간)" xfId="6164" xr:uid="{00000000-0005-0000-0000-000012180000}"/>
    <cellStyle name="_입찰표지 _대구도시철도3호선실시설계내역서(070206)" xfId="6165" xr:uid="{00000000-0005-0000-0000-000013180000}"/>
    <cellStyle name="_입찰표지 _대구도시철도3호선실시설계내역서(070207)" xfId="6166" xr:uid="{00000000-0005-0000-0000-000014180000}"/>
    <cellStyle name="_입찰표지 _발주내역서(안양박달)" xfId="6167" xr:uid="{00000000-0005-0000-0000-000015180000}"/>
    <cellStyle name="_입찰표지 _사본 - 설계내역서(대구하수) REV3(1188)-견학8박10일로" xfId="6168" xr:uid="{00000000-0005-0000-0000-000016180000}"/>
    <cellStyle name="_입찰표지 _사본임-창원반송정수장 오존공정 도입공사(도급)-2" xfId="6169" xr:uid="{00000000-0005-0000-0000-000017180000}"/>
    <cellStyle name="_입찰표지 _산출내역(전기11.21)" xfId="6170" xr:uid="{00000000-0005-0000-0000-000018180000}"/>
    <cellStyle name="_입찰표지 _산출내역(전기11.21)_0.창원반송정수장 오존공정 도입공사(정수설비)-1" xfId="6171" xr:uid="{00000000-0005-0000-0000-000019180000}"/>
    <cellStyle name="_입찰표지 _산출내역(전기11.21)_사본임-창원반송정수장 오존공정 도입공사(도급)-2" xfId="6172" xr:uid="{00000000-0005-0000-0000-00001A180000}"/>
    <cellStyle name="_입찰표지 _산출내역(전기11.21)_순공사비(전체분)_20070504_PAC 회수금삭제" xfId="6173" xr:uid="{00000000-0005-0000-0000-00001B180000}"/>
    <cellStyle name="_입찰표지 _산출내역(전기11.21)_순공사비(전체분)_20070504_PAC 회수금삭제_0.창원반송정수장 오존공정 도입공사(정수설비)-1" xfId="6174" xr:uid="{00000000-0005-0000-0000-00001C180000}"/>
    <cellStyle name="_입찰표지 _산출내역(전기11.21)_순공사비(전체분)_20070504_PAC 회수금삭제_사본임-창원반송정수장 오존공정 도입공사(도급)-2" xfId="6175" xr:uid="{00000000-0005-0000-0000-00001D180000}"/>
    <cellStyle name="_입찰표지 _산출내역(전기11.21)_순공사비(전체분)_20070504_PAC 회수금삭제_순공사비(전체분)_20070504_PAC 회수금삭제" xfId="6176" xr:uid="{00000000-0005-0000-0000-00001E180000}"/>
    <cellStyle name="_입찰표지 _산출내역(전기11.21)_순공사비(전체분)_20070504_PAC 회수금삭제_순공사비(전체분)_20070504_PAC 회수금삭제_0.창원반송정수장 오존공정 도입공사(정수설비)-1" xfId="6177" xr:uid="{00000000-0005-0000-0000-00001F180000}"/>
    <cellStyle name="_입찰표지 _산출내역(전기11.21)_순공사비(전체분)_20070504_PAC 회수금삭제_순공사비(전체분)_20070504_PAC 회수금삭제_사본임-창원반송정수장 오존공정 도입공사(도급)-2" xfId="6178" xr:uid="{00000000-0005-0000-0000-000020180000}"/>
    <cellStyle name="_입찰표지 _산출내역(전기11.21)_순공사비(전체분)_20070504_PAC 회수금삭제_순공사비(전체분)_20070504_PAC 회수금삭제_창원반송정수장 오존공정 도입공사(도급)-2" xfId="6179" xr:uid="{00000000-0005-0000-0000-000021180000}"/>
    <cellStyle name="_입찰표지 _산출내역(전기11.21)_순공사비(전체분)_20070504_PAC 회수금삭제_창원반송정수장 오존공정 도입공사(도급)-2" xfId="6180" xr:uid="{00000000-0005-0000-0000-000022180000}"/>
    <cellStyle name="_입찰표지 _산출내역(전기11.21)_창원반송정수장 오존공정 도입공사(도급)-2" xfId="6181" xr:uid="{00000000-0005-0000-0000-000023180000}"/>
    <cellStyle name="_입찰표지 _산출내역(전기11.21)_총괄집계및영구설비내역12.22" xfId="6182" xr:uid="{00000000-0005-0000-0000-000024180000}"/>
    <cellStyle name="_입찰표지 _산출내역(전기11.21)_총괄집계및영구설비내역12.22_0.창원반송정수장 오존공정 도입공사(정수설비)-1" xfId="6183" xr:uid="{00000000-0005-0000-0000-000025180000}"/>
    <cellStyle name="_입찰표지 _산출내역(전기11.21)_총괄집계및영구설비내역12.22_사본임-창원반송정수장 오존공정 도입공사(도급)-2" xfId="6184" xr:uid="{00000000-0005-0000-0000-000026180000}"/>
    <cellStyle name="_입찰표지 _산출내역(전기11.21)_총괄집계및영구설비내역12.22_순공사비(전체분)_20070504_PAC 회수금삭제" xfId="6185" xr:uid="{00000000-0005-0000-0000-000027180000}"/>
    <cellStyle name="_입찰표지 _산출내역(전기11.21)_총괄집계및영구설비내역12.22_순공사비(전체분)_20070504_PAC 회수금삭제_0.창원반송정수장 오존공정 도입공사(정수설비)-1" xfId="6186" xr:uid="{00000000-0005-0000-0000-000028180000}"/>
    <cellStyle name="_입찰표지 _산출내역(전기11.21)_총괄집계및영구설비내역12.22_순공사비(전체분)_20070504_PAC 회수금삭제_사본임-창원반송정수장 오존공정 도입공사(도급)-2" xfId="6187" xr:uid="{00000000-0005-0000-0000-000029180000}"/>
    <cellStyle name="_입찰표지 _산출내역(전기11.21)_총괄집계및영구설비내역12.22_순공사비(전체분)_20070504_PAC 회수금삭제_순공사비(전체분)_20070504_PAC 회수금삭제" xfId="6188" xr:uid="{00000000-0005-0000-0000-00002A180000}"/>
    <cellStyle name="_입찰표지 _산출내역(전기11.21)_총괄집계및영구설비내역12.22_순공사비(전체분)_20070504_PAC 회수금삭제_순공사비(전체분)_20070504_PAC 회수금삭제_0.창원반송정수장 오존공정 도입공사(정수설비)-1" xfId="6189" xr:uid="{00000000-0005-0000-0000-00002B180000}"/>
    <cellStyle name="_입찰표지 _산출내역(전기11.21)_총괄집계및영구설비내역12.22_순공사비(전체분)_20070504_PAC 회수금삭제_순공사비(전체분)_20070504_PAC 회수금삭제_사본임-창원반송정수장 오존공정 도입공사(도급)-2" xfId="6190" xr:uid="{00000000-0005-0000-0000-00002C180000}"/>
    <cellStyle name="_입찰표지 _산출내역(전기11.21)_총괄집계및영구설비내역12.22_순공사비(전체분)_20070504_PAC 회수금삭제_순공사비(전체분)_20070504_PAC 회수금삭제_창원반송정수장 오존공정 도입공사(도급)-2" xfId="6191" xr:uid="{00000000-0005-0000-0000-00002D180000}"/>
    <cellStyle name="_입찰표지 _산출내역(전기11.21)_총괄집계및영구설비내역12.22_순공사비(전체분)_20070504_PAC 회수금삭제_창원반송정수장 오존공정 도입공사(도급)-2" xfId="6192" xr:uid="{00000000-0005-0000-0000-00002E180000}"/>
    <cellStyle name="_입찰표지 _산출내역(전기11.21)_총괄집계및영구설비내역12.22_창원반송정수장 오존공정 도입공사(도급)-2" xfId="6193" xr:uid="{00000000-0005-0000-0000-00002F180000}"/>
    <cellStyle name="_입찰표지 _산출내역서(양식검토)" xfId="6194" xr:uid="{00000000-0005-0000-0000-000030180000}"/>
    <cellStyle name="_입찰표지 _산출내역서(양식검토)_0.창원반송정수장 오존공정 도입공사(정수설비)-1" xfId="6195" xr:uid="{00000000-0005-0000-0000-000031180000}"/>
    <cellStyle name="_입찰표지 _산출내역서(양식검토)_사본임-창원반송정수장 오존공정 도입공사(도급)-2" xfId="6196" xr:uid="{00000000-0005-0000-0000-000032180000}"/>
    <cellStyle name="_입찰표지 _산출내역서(양식검토)_순공사비(전체분)_20070504_PAC 회수금삭제" xfId="6197" xr:uid="{00000000-0005-0000-0000-000033180000}"/>
    <cellStyle name="_입찰표지 _산출내역서(양식검토)_순공사비(전체분)_20070504_PAC 회수금삭제_0.창원반송정수장 오존공정 도입공사(정수설비)-1" xfId="6198" xr:uid="{00000000-0005-0000-0000-000034180000}"/>
    <cellStyle name="_입찰표지 _산출내역서(양식검토)_순공사비(전체분)_20070504_PAC 회수금삭제_사본임-창원반송정수장 오존공정 도입공사(도급)-2" xfId="6199" xr:uid="{00000000-0005-0000-0000-000035180000}"/>
    <cellStyle name="_입찰표지 _산출내역서(양식검토)_순공사비(전체분)_20070504_PAC 회수금삭제_순공사비(전체분)_20070504_PAC 회수금삭제" xfId="6200" xr:uid="{00000000-0005-0000-0000-000036180000}"/>
    <cellStyle name="_입찰표지 _산출내역서(양식검토)_순공사비(전체분)_20070504_PAC 회수금삭제_순공사비(전체분)_20070504_PAC 회수금삭제_0.창원반송정수장 오존공정 도입공사(정수설비)-1" xfId="6201" xr:uid="{00000000-0005-0000-0000-000037180000}"/>
    <cellStyle name="_입찰표지 _산출내역서(양식검토)_순공사비(전체분)_20070504_PAC 회수금삭제_순공사비(전체분)_20070504_PAC 회수금삭제_사본임-창원반송정수장 오존공정 도입공사(도급)-2" xfId="6202" xr:uid="{00000000-0005-0000-0000-000038180000}"/>
    <cellStyle name="_입찰표지 _산출내역서(양식검토)_순공사비(전체분)_20070504_PAC 회수금삭제_순공사비(전체분)_20070504_PAC 회수금삭제_창원반송정수장 오존공정 도입공사(도급)-2" xfId="6203" xr:uid="{00000000-0005-0000-0000-000039180000}"/>
    <cellStyle name="_입찰표지 _산출내역서(양식검토)_순공사비(전체분)_20070504_PAC 회수금삭제_창원반송정수장 오존공정 도입공사(도급)-2" xfId="6204" xr:uid="{00000000-0005-0000-0000-00003A180000}"/>
    <cellStyle name="_입찰표지 _산출내역서(양식검토)_창원반송정수장 오존공정 도입공사(도급)-2" xfId="6205" xr:uid="{00000000-0005-0000-0000-00003B180000}"/>
    <cellStyle name="_입찰표지 _설계내역서(대구수질)" xfId="6206" xr:uid="{00000000-0005-0000-0000-00003C180000}"/>
    <cellStyle name="_입찰표지 _설계내역서(대구수질) ver10-최(선진해외)" xfId="6207" xr:uid="{00000000-0005-0000-0000-00003D180000}"/>
    <cellStyle name="_입찰표지 _성서공단 설계내역서(0402)" xfId="6208" xr:uid="{00000000-0005-0000-0000-00003E180000}"/>
    <cellStyle name="_입찰표지 _순공사비(전체분)_20070504_PAC 회수금삭제" xfId="6209" xr:uid="{00000000-0005-0000-0000-00003F180000}"/>
    <cellStyle name="_입찰표지 _순공사비(전체분)_20070504_PAC 회수금삭제_0.창원반송정수장 오존공정 도입공사(정수설비)-1" xfId="6210" xr:uid="{00000000-0005-0000-0000-000040180000}"/>
    <cellStyle name="_입찰표지 _순공사비(전체분)_20070504_PAC 회수금삭제_사본임-창원반송정수장 오존공정 도입공사(도급)-2" xfId="6211" xr:uid="{00000000-0005-0000-0000-000041180000}"/>
    <cellStyle name="_입찰표지 _순공사비(전체분)_20070504_PAC 회수금삭제_순공사비(전체분)_20070504_PAC 회수금삭제" xfId="6212" xr:uid="{00000000-0005-0000-0000-000042180000}"/>
    <cellStyle name="_입찰표지 _순공사비(전체분)_20070504_PAC 회수금삭제_순공사비(전체분)_20070504_PAC 회수금삭제_0.창원반송정수장 오존공정 도입공사(정수설비)-1" xfId="6213" xr:uid="{00000000-0005-0000-0000-000043180000}"/>
    <cellStyle name="_입찰표지 _순공사비(전체분)_20070504_PAC 회수금삭제_순공사비(전체분)_20070504_PAC 회수금삭제_사본임-창원반송정수장 오존공정 도입공사(도급)-2" xfId="6214" xr:uid="{00000000-0005-0000-0000-000044180000}"/>
    <cellStyle name="_입찰표지 _순공사비(전체분)_20070504_PAC 회수금삭제_순공사비(전체분)_20070504_PAC 회수금삭제_창원반송정수장 오존공정 도입공사(도급)-2" xfId="6215" xr:uid="{00000000-0005-0000-0000-000045180000}"/>
    <cellStyle name="_입찰표지 _순공사비(전체분)_20070504_PAC 회수금삭제_창원반송정수장 오존공정 도입공사(도급)-2" xfId="6216" xr:uid="{00000000-0005-0000-0000-000046180000}"/>
    <cellStyle name="_입찰표지 _실행내역2001년1월변경" xfId="6217" xr:uid="{00000000-0005-0000-0000-000047180000}"/>
    <cellStyle name="_입찰표지 _실행내역2001년1월변경_2003년실행양식" xfId="6218" xr:uid="{00000000-0005-0000-0000-000048180000}"/>
    <cellStyle name="_입찰표지 _실행내역2001년1월변경_2003년실행양식_4.추진공(공암)" xfId="6219" xr:uid="{00000000-0005-0000-0000-000049180000}"/>
    <cellStyle name="_입찰표지 _실행내역2001년1월변경_2003년실행양식_4.추진공(공암SAMPLE" xfId="6220" xr:uid="{00000000-0005-0000-0000-00004A180000}"/>
    <cellStyle name="_입찰표지 _실행내역2001년1월변경_2003년실행양식_4.추진공(서산)" xfId="6221" xr:uid="{00000000-0005-0000-0000-00004B180000}"/>
    <cellStyle name="_입찰표지 _실행내역2001년1월변경_2003년실행양식_4.추진공(읍내)" xfId="6222" xr:uid="{00000000-0005-0000-0000-00004C180000}"/>
    <cellStyle name="_입찰표지 _실행내역2001년1월변경_2003년실행양식_4.추진공(황간)" xfId="6223" xr:uid="{00000000-0005-0000-0000-00004D180000}"/>
    <cellStyle name="_입찰표지 _실행내역2001년1월변경_2003년실행양식_영동군추진가시설수량" xfId="6224" xr:uid="{00000000-0005-0000-0000-00004E180000}"/>
    <cellStyle name="_입찰표지 _실행내역2001년1월변경_2003년실행양식0" xfId="6225" xr:uid="{00000000-0005-0000-0000-00004F180000}"/>
    <cellStyle name="_입찰표지 _실행내역2001년1월변경_2003년실행양식0_4.추진공(공암)" xfId="6226" xr:uid="{00000000-0005-0000-0000-000050180000}"/>
    <cellStyle name="_입찰표지 _실행내역2001년1월변경_2003년실행양식0_4.추진공(공암SAMPLE" xfId="6227" xr:uid="{00000000-0005-0000-0000-000051180000}"/>
    <cellStyle name="_입찰표지 _실행내역2001년1월변경_2003년실행양식0_4.추진공(서산)" xfId="6228" xr:uid="{00000000-0005-0000-0000-000052180000}"/>
    <cellStyle name="_입찰표지 _실행내역2001년1월변경_2003년실행양식0_4.추진공(읍내)" xfId="6229" xr:uid="{00000000-0005-0000-0000-000053180000}"/>
    <cellStyle name="_입찰표지 _실행내역2001년1월변경_2003년실행양식0_4.추진공(황간)" xfId="6230" xr:uid="{00000000-0005-0000-0000-000054180000}"/>
    <cellStyle name="_입찰표지 _실행내역2001년1월변경_2003년실행양식0_영동군추진가시설수량" xfId="6231" xr:uid="{00000000-0005-0000-0000-000055180000}"/>
    <cellStyle name="_입찰표지 _실행내역2001년1월변경_2003년실행양식-1" xfId="6232" xr:uid="{00000000-0005-0000-0000-000056180000}"/>
    <cellStyle name="_입찰표지 _실행내역2001년1월변경_2003년실행양식-1_4.추진공(공암)" xfId="6233" xr:uid="{00000000-0005-0000-0000-000057180000}"/>
    <cellStyle name="_입찰표지 _실행내역2001년1월변경_2003년실행양식-1_4.추진공(공암SAMPLE" xfId="6234" xr:uid="{00000000-0005-0000-0000-000058180000}"/>
    <cellStyle name="_입찰표지 _실행내역2001년1월변경_2003년실행양식-1_4.추진공(서산)" xfId="6235" xr:uid="{00000000-0005-0000-0000-000059180000}"/>
    <cellStyle name="_입찰표지 _실행내역2001년1월변경_2003년실행양식-1_4.추진공(읍내)" xfId="6236" xr:uid="{00000000-0005-0000-0000-00005A180000}"/>
    <cellStyle name="_입찰표지 _실행내역2001년1월변경_2003년실행양식-1_4.추진공(황간)" xfId="6237" xr:uid="{00000000-0005-0000-0000-00005B180000}"/>
    <cellStyle name="_입찰표지 _실행내역2001년1월변경_2003년실행양식-1_영동군추진가시설수량" xfId="6238" xr:uid="{00000000-0005-0000-0000-00005C180000}"/>
    <cellStyle name="_입찰표지 _실행내역2001년1월변경_4.추진공(공암)" xfId="6239" xr:uid="{00000000-0005-0000-0000-00005D180000}"/>
    <cellStyle name="_입찰표지 _실행내역2001년1월변경_4.추진공(공암SAMPLE" xfId="6240" xr:uid="{00000000-0005-0000-0000-00005E180000}"/>
    <cellStyle name="_입찰표지 _실행내역2001년1월변경_4.추진공(서산)" xfId="6241" xr:uid="{00000000-0005-0000-0000-00005F180000}"/>
    <cellStyle name="_입찰표지 _실행내역2001년1월변경_4.추진공(읍내)" xfId="6242" xr:uid="{00000000-0005-0000-0000-000060180000}"/>
    <cellStyle name="_입찰표지 _실행내역2001년1월변경_4.추진공(황간)" xfId="6243" xr:uid="{00000000-0005-0000-0000-000061180000}"/>
    <cellStyle name="_입찰표지 _실행내역2001년1월변경_영동군추진가시설수량" xfId="6244" xr:uid="{00000000-0005-0000-0000-000062180000}"/>
    <cellStyle name="_입찰표지 _영동군추진가시설수량" xfId="6245" xr:uid="{00000000-0005-0000-0000-000063180000}"/>
    <cellStyle name="_입찰표지 _용암입찰안내서(보정계수포함)" xfId="6246" xr:uid="{00000000-0005-0000-0000-000064180000}"/>
    <cellStyle name="_입찰표지 _원가계산서" xfId="6247" xr:uid="{00000000-0005-0000-0000-000065180000}"/>
    <cellStyle name="_입찰표지 _원가계산서,총괄산출내역서-2005" xfId="6248" xr:uid="{00000000-0005-0000-0000-000066180000}"/>
    <cellStyle name="_입찰표지 _원가계산서,총괄산출내역서-2005_0.창원반송정수장 오존공정 도입공사(정수설비)-1" xfId="6249" xr:uid="{00000000-0005-0000-0000-000067180000}"/>
    <cellStyle name="_입찰표지 _원가계산서,총괄산출내역서-2005_사본임-창원반송정수장 오존공정 도입공사(도급)-2" xfId="6250" xr:uid="{00000000-0005-0000-0000-000068180000}"/>
    <cellStyle name="_입찰표지 _원가계산서,총괄산출내역서-2005_순공사비(전체분)_20070504_PAC 회수금삭제" xfId="6251" xr:uid="{00000000-0005-0000-0000-000069180000}"/>
    <cellStyle name="_입찰표지 _원가계산서,총괄산출내역서-2005_순공사비(전체분)_20070504_PAC 회수금삭제_0.창원반송정수장 오존공정 도입공사(정수설비)-1" xfId="6252" xr:uid="{00000000-0005-0000-0000-00006A180000}"/>
    <cellStyle name="_입찰표지 _원가계산서,총괄산출내역서-2005_순공사비(전체분)_20070504_PAC 회수금삭제_사본임-창원반송정수장 오존공정 도입공사(도급)-2" xfId="6253" xr:uid="{00000000-0005-0000-0000-00006B180000}"/>
    <cellStyle name="_입찰표지 _원가계산서,총괄산출내역서-2005_순공사비(전체분)_20070504_PAC 회수금삭제_순공사비(전체분)_20070504_PAC 회수금삭제" xfId="6254" xr:uid="{00000000-0005-0000-0000-00006C180000}"/>
    <cellStyle name="_입찰표지 _원가계산서,총괄산출내역서-2005_순공사비(전체분)_20070504_PAC 회수금삭제_순공사비(전체분)_20070504_PAC 회수금삭제_0.창원반송정수장 오존공정 도입공사(정수설비)-1" xfId="6255" xr:uid="{00000000-0005-0000-0000-00006D180000}"/>
    <cellStyle name="_입찰표지 _원가계산서,총괄산출내역서-2005_순공사비(전체분)_20070504_PAC 회수금삭제_순공사비(전체분)_20070504_PAC 회수금삭제_사본임-창원반송정수장 오존공정 도입공사(도급)-2" xfId="6256" xr:uid="{00000000-0005-0000-0000-00006E180000}"/>
    <cellStyle name="_입찰표지 _원가계산서,총괄산출내역서-2005_순공사비(전체분)_20070504_PAC 회수금삭제_순공사비(전체분)_20070504_PAC 회수금삭제_창원반송정수장 오존공정 도입공사(도급)-2" xfId="6257" xr:uid="{00000000-0005-0000-0000-00006F180000}"/>
    <cellStyle name="_입찰표지 _원가계산서,총괄산출내역서-2005_순공사비(전체분)_20070504_PAC 회수금삭제_창원반송정수장 오존공정 도입공사(도급)-2" xfId="6258" xr:uid="{00000000-0005-0000-0000-000070180000}"/>
    <cellStyle name="_입찰표지 _원가계산서,총괄산출내역서-2005_창원반송정수장 오존공정 도입공사(도급)-2" xfId="6259" xr:uid="{00000000-0005-0000-0000-000071180000}"/>
    <cellStyle name="_입찰표지 _원가계산서_0.창원반송정수장 오존공정 도입공사(정수설비)-1" xfId="6260" xr:uid="{00000000-0005-0000-0000-000072180000}"/>
    <cellStyle name="_입찰표지 _원가계산서_사본임-창원반송정수장 오존공정 도입공사(도급)-2" xfId="6261" xr:uid="{00000000-0005-0000-0000-000073180000}"/>
    <cellStyle name="_입찰표지 _원가계산서_순공사비(전체분)_20070504_PAC 회수금삭제" xfId="6262" xr:uid="{00000000-0005-0000-0000-000074180000}"/>
    <cellStyle name="_입찰표지 _원가계산서_순공사비(전체분)_20070504_PAC 회수금삭제_0.창원반송정수장 오존공정 도입공사(정수설비)-1" xfId="6263" xr:uid="{00000000-0005-0000-0000-000075180000}"/>
    <cellStyle name="_입찰표지 _원가계산서_순공사비(전체분)_20070504_PAC 회수금삭제_사본임-창원반송정수장 오존공정 도입공사(도급)-2" xfId="6264" xr:uid="{00000000-0005-0000-0000-000076180000}"/>
    <cellStyle name="_입찰표지 _원가계산서_순공사비(전체분)_20070504_PAC 회수금삭제_순공사비(전체분)_20070504_PAC 회수금삭제" xfId="6265" xr:uid="{00000000-0005-0000-0000-000077180000}"/>
    <cellStyle name="_입찰표지 _원가계산서_순공사비(전체분)_20070504_PAC 회수금삭제_순공사비(전체분)_20070504_PAC 회수금삭제_0.창원반송정수장 오존공정 도입공사(정수설비)-1" xfId="6266" xr:uid="{00000000-0005-0000-0000-000078180000}"/>
    <cellStyle name="_입찰표지 _원가계산서_순공사비(전체분)_20070504_PAC 회수금삭제_순공사비(전체분)_20070504_PAC 회수금삭제_사본임-창원반송정수장 오존공정 도입공사(도급)-2" xfId="6267" xr:uid="{00000000-0005-0000-0000-000079180000}"/>
    <cellStyle name="_입찰표지 _원가계산서_순공사비(전체분)_20070504_PAC 회수금삭제_순공사비(전체분)_20070504_PAC 회수금삭제_창원반송정수장 오존공정 도입공사(도급)-2" xfId="6268" xr:uid="{00000000-0005-0000-0000-00007A180000}"/>
    <cellStyle name="_입찰표지 _원가계산서_순공사비(전체분)_20070504_PAC 회수금삭제_창원반송정수장 오존공정 도입공사(도급)-2" xfId="6269" xr:uid="{00000000-0005-0000-0000-00007B180000}"/>
    <cellStyle name="_입찰표지 _원가계산서_창원반송정수장 오존공정 도입공사(도급)-2" xfId="6270" xr:uid="{00000000-0005-0000-0000-00007C180000}"/>
    <cellStyle name="_입찰표지 _창원반송정수장 오존공정 도입공사(도급)-2" xfId="6271" xr:uid="{00000000-0005-0000-0000-00007D180000}"/>
    <cellStyle name="_입찰표지 _총괄집계및영구설비내역12.22" xfId="6272" xr:uid="{00000000-0005-0000-0000-00007E180000}"/>
    <cellStyle name="_입찰표지 _총괄집계및영구설비내역12.22_0.창원반송정수장 오존공정 도입공사(정수설비)-1" xfId="6273" xr:uid="{00000000-0005-0000-0000-00007F180000}"/>
    <cellStyle name="_입찰표지 _총괄집계및영구설비내역12.22_사본임-창원반송정수장 오존공정 도입공사(도급)-2" xfId="6274" xr:uid="{00000000-0005-0000-0000-000080180000}"/>
    <cellStyle name="_입찰표지 _총괄집계및영구설비내역12.22_순공사비(전체분)_20070504_PAC 회수금삭제" xfId="6275" xr:uid="{00000000-0005-0000-0000-000081180000}"/>
    <cellStyle name="_입찰표지 _총괄집계및영구설비내역12.22_순공사비(전체분)_20070504_PAC 회수금삭제_0.창원반송정수장 오존공정 도입공사(정수설비)-1" xfId="6276" xr:uid="{00000000-0005-0000-0000-000082180000}"/>
    <cellStyle name="_입찰표지 _총괄집계및영구설비내역12.22_순공사비(전체분)_20070504_PAC 회수금삭제_사본임-창원반송정수장 오존공정 도입공사(도급)-2" xfId="6277" xr:uid="{00000000-0005-0000-0000-000083180000}"/>
    <cellStyle name="_입찰표지 _총괄집계및영구설비내역12.22_순공사비(전체분)_20070504_PAC 회수금삭제_순공사비(전체분)_20070504_PAC 회수금삭제" xfId="6278" xr:uid="{00000000-0005-0000-0000-000084180000}"/>
    <cellStyle name="_입찰표지 _총괄집계및영구설비내역12.22_순공사비(전체분)_20070504_PAC 회수금삭제_순공사비(전체분)_20070504_PAC 회수금삭제_0.창원반송정수장 오존공정 도입공사(정수설비)-1" xfId="6279" xr:uid="{00000000-0005-0000-0000-000085180000}"/>
    <cellStyle name="_입찰표지 _총괄집계및영구설비내역12.22_순공사비(전체분)_20070504_PAC 회수금삭제_순공사비(전체분)_20070504_PAC 회수금삭제_사본임-창원반송정수장 오존공정 도입공사(도급)-2" xfId="6280" xr:uid="{00000000-0005-0000-0000-000086180000}"/>
    <cellStyle name="_입찰표지 _총괄집계및영구설비내역12.22_순공사비(전체분)_20070504_PAC 회수금삭제_순공사비(전체분)_20070504_PAC 회수금삭제_창원반송정수장 오존공정 도입공사(도급)-2" xfId="6281" xr:uid="{00000000-0005-0000-0000-000087180000}"/>
    <cellStyle name="_입찰표지 _총괄집계및영구설비내역12.22_순공사비(전체분)_20070504_PAC 회수금삭제_창원반송정수장 오존공정 도입공사(도급)-2" xfId="6282" xr:uid="{00000000-0005-0000-0000-000088180000}"/>
    <cellStyle name="_입찰표지 _총괄집계및영구설비내역12.22_창원반송정수장 오존공정 도입공사(도급)-2" xfId="6283" xr:uid="{00000000-0005-0000-0000-000089180000}"/>
    <cellStyle name="_입찰표지 _총괄집계및영구설비내역12.22_총괄집계및영구설비내역12.22" xfId="6284" xr:uid="{00000000-0005-0000-0000-00008A180000}"/>
    <cellStyle name="_입찰표지 _총괄집계및영구설비내역12.22_총괄집계및영구설비내역12.22_0.창원반송정수장 오존공정 도입공사(정수설비)-1" xfId="6285" xr:uid="{00000000-0005-0000-0000-00008B180000}"/>
    <cellStyle name="_입찰표지 _총괄집계및영구설비내역12.22_총괄집계및영구설비내역12.22_사본임-창원반송정수장 오존공정 도입공사(도급)-2" xfId="6286" xr:uid="{00000000-0005-0000-0000-00008C180000}"/>
    <cellStyle name="_입찰표지 _총괄집계및영구설비내역12.22_총괄집계및영구설비내역12.22_순공사비(전체분)_20070504_PAC 회수금삭제" xfId="6287" xr:uid="{00000000-0005-0000-0000-00008D180000}"/>
    <cellStyle name="_입찰표지 _총괄집계및영구설비내역12.22_총괄집계및영구설비내역12.22_순공사비(전체분)_20070504_PAC 회수금삭제_0.창원반송정수장 오존공정 도입공사(정수설비)-1" xfId="6288" xr:uid="{00000000-0005-0000-0000-00008E180000}"/>
    <cellStyle name="_입찰표지 _총괄집계및영구설비내역12.22_총괄집계및영구설비내역12.22_순공사비(전체분)_20070504_PAC 회수금삭제_사본임-창원반송정수장 오존공정 도입공사(도급)-2" xfId="6289" xr:uid="{00000000-0005-0000-0000-00008F180000}"/>
    <cellStyle name="_입찰표지 _총괄집계및영구설비내역12.22_총괄집계및영구설비내역12.22_순공사비(전체분)_20070504_PAC 회수금삭제_순공사비(전체분)_20070504_PAC 회수금삭제" xfId="6290" xr:uid="{00000000-0005-0000-0000-000090180000}"/>
    <cellStyle name="_입찰표지 _총괄집계및영구설비내역12.22_총괄집계및영구설비내역12.22_순공사비(전체분)_20070504_PAC 회수금삭제_순공사비(전체분)_20070504_PAC 회수금삭제_0.창원반송정수장 오존공정 도입공사(정수설비)-1" xfId="6291" xr:uid="{00000000-0005-0000-0000-000091180000}"/>
    <cellStyle name="_입찰표지 _총괄집계및영구설비내역12.22_총괄집계및영구설비내역12.22_순공사비(전체분)_20070504_PAC 회수금삭제_순공사비(전체분)_20070504_PAC 회수금삭제_사본임-창원반송정수장 오존공정 도입공사(도급)-2" xfId="6292" xr:uid="{00000000-0005-0000-0000-000092180000}"/>
    <cellStyle name="_입찰표지 _총괄집계및영구설비내역12.22_총괄집계및영구설비내역12.22_순공사비(전체분)_20070504_PAC 회수금삭제_순공사비(전체분)_20070504_PAC 회수금삭제_창원반송정수장 오존공정 도입공사(도급)-2" xfId="6293" xr:uid="{00000000-0005-0000-0000-000093180000}"/>
    <cellStyle name="_입찰표지 _총괄집계및영구설비내역12.22_총괄집계및영구설비내역12.22_순공사비(전체분)_20070504_PAC 회수금삭제_창원반송정수장 오존공정 도입공사(도급)-2" xfId="6294" xr:uid="{00000000-0005-0000-0000-000094180000}"/>
    <cellStyle name="_입찰표지 _총괄집계및영구설비내역12.22_총괄집계및영구설비내역12.22_창원반송정수장 오존공정 도입공사(도급)-2" xfId="6295" xr:uid="{00000000-0005-0000-0000-000095180000}"/>
    <cellStyle name="_입찰표지 _총인처리시설 설계내역서(심사)" xfId="6296" xr:uid="{00000000-0005-0000-0000-000096180000}"/>
    <cellStyle name="_입찰표지 _투찰서(시화)" xfId="6297" xr:uid="{00000000-0005-0000-0000-000097180000}"/>
    <cellStyle name="_입찰표지 _투찰서(시화)_0.창원반송정수장 오존공정 도입공사(정수설비)-1" xfId="6298" xr:uid="{00000000-0005-0000-0000-000098180000}"/>
    <cellStyle name="_입찰표지 _투찰서(시화)_사본임-창원반송정수장 오존공정 도입공사(도급)-2" xfId="6299" xr:uid="{00000000-0005-0000-0000-000099180000}"/>
    <cellStyle name="_입찰표지 _투찰서(시화)_순공사비(전체분)_20070504_PAC 회수금삭제" xfId="6300" xr:uid="{00000000-0005-0000-0000-00009A180000}"/>
    <cellStyle name="_입찰표지 _투찰서(시화)_순공사비(전체분)_20070504_PAC 회수금삭제_0.창원반송정수장 오존공정 도입공사(정수설비)-1" xfId="6301" xr:uid="{00000000-0005-0000-0000-00009B180000}"/>
    <cellStyle name="_입찰표지 _투찰서(시화)_순공사비(전체분)_20070504_PAC 회수금삭제_사본임-창원반송정수장 오존공정 도입공사(도급)-2" xfId="6302" xr:uid="{00000000-0005-0000-0000-00009C180000}"/>
    <cellStyle name="_입찰표지 _투찰서(시화)_순공사비(전체분)_20070504_PAC 회수금삭제_순공사비(전체분)_20070504_PAC 회수금삭제" xfId="6303" xr:uid="{00000000-0005-0000-0000-00009D180000}"/>
    <cellStyle name="_입찰표지 _투찰서(시화)_순공사비(전체분)_20070504_PAC 회수금삭제_순공사비(전체분)_20070504_PAC 회수금삭제_0.창원반송정수장 오존공정 도입공사(정수설비)-1" xfId="6304" xr:uid="{00000000-0005-0000-0000-00009E180000}"/>
    <cellStyle name="_입찰표지 _투찰서(시화)_순공사비(전체분)_20070504_PAC 회수금삭제_순공사비(전체분)_20070504_PAC 회수금삭제_사본임-창원반송정수장 오존공정 도입공사(도급)-2" xfId="6305" xr:uid="{00000000-0005-0000-0000-00009F180000}"/>
    <cellStyle name="_입찰표지 _투찰서(시화)_순공사비(전체분)_20070504_PAC 회수금삭제_순공사비(전체분)_20070504_PAC 회수금삭제_창원반송정수장 오존공정 도입공사(도급)-2" xfId="6306" xr:uid="{00000000-0005-0000-0000-0000A0180000}"/>
    <cellStyle name="_입찰표지 _투찰서(시화)_순공사비(전체분)_20070504_PAC 회수금삭제_창원반송정수장 오존공정 도입공사(도급)-2" xfId="6307" xr:uid="{00000000-0005-0000-0000-0000A1180000}"/>
    <cellStyle name="_입찰표지 _투찰서(시화)_창원반송정수장 오존공정 도입공사(도급)-2" xfId="6308" xr:uid="{00000000-0005-0000-0000-0000A2180000}"/>
    <cellStyle name="_입찰표지 _투찰서(시화조력)" xfId="6309" xr:uid="{00000000-0005-0000-0000-0000A3180000}"/>
    <cellStyle name="_입찰표지 _투찰서(시화조력)_0.창원반송정수장 오존공정 도입공사(정수설비)-1" xfId="6310" xr:uid="{00000000-0005-0000-0000-0000A4180000}"/>
    <cellStyle name="_입찰표지 _투찰서(시화조력)_사본임-창원반송정수장 오존공정 도입공사(도급)-2" xfId="6311" xr:uid="{00000000-0005-0000-0000-0000A5180000}"/>
    <cellStyle name="_입찰표지 _투찰서(시화조력)_순공사비(전체분)_20070504_PAC 회수금삭제" xfId="6312" xr:uid="{00000000-0005-0000-0000-0000A6180000}"/>
    <cellStyle name="_입찰표지 _투찰서(시화조력)_순공사비(전체분)_20070504_PAC 회수금삭제_0.창원반송정수장 오존공정 도입공사(정수설비)-1" xfId="6313" xr:uid="{00000000-0005-0000-0000-0000A7180000}"/>
    <cellStyle name="_입찰표지 _투찰서(시화조력)_순공사비(전체분)_20070504_PAC 회수금삭제_사본임-창원반송정수장 오존공정 도입공사(도급)-2" xfId="6314" xr:uid="{00000000-0005-0000-0000-0000A8180000}"/>
    <cellStyle name="_입찰표지 _투찰서(시화조력)_순공사비(전체분)_20070504_PAC 회수금삭제_순공사비(전체분)_20070504_PAC 회수금삭제" xfId="6315" xr:uid="{00000000-0005-0000-0000-0000A9180000}"/>
    <cellStyle name="_입찰표지 _투찰서(시화조력)_순공사비(전체분)_20070504_PAC 회수금삭제_순공사비(전체분)_20070504_PAC 회수금삭제_0.창원반송정수장 오존공정 도입공사(정수설비)-1" xfId="6316" xr:uid="{00000000-0005-0000-0000-0000AA180000}"/>
    <cellStyle name="_입찰표지 _투찰서(시화조력)_순공사비(전체분)_20070504_PAC 회수금삭제_순공사비(전체분)_20070504_PAC 회수금삭제_사본임-창원반송정수장 오존공정 도입공사(도급)-2" xfId="6317" xr:uid="{00000000-0005-0000-0000-0000AB180000}"/>
    <cellStyle name="_입찰표지 _투찰서(시화조력)_순공사비(전체분)_20070504_PAC 회수금삭제_순공사비(전체분)_20070504_PAC 회수금삭제_창원반송정수장 오존공정 도입공사(도급)-2" xfId="6318" xr:uid="{00000000-0005-0000-0000-0000AC180000}"/>
    <cellStyle name="_입찰표지 _투찰서(시화조력)_순공사비(전체분)_20070504_PAC 회수금삭제_창원반송정수장 오존공정 도입공사(도급)-2" xfId="6319" xr:uid="{00000000-0005-0000-0000-0000AD180000}"/>
    <cellStyle name="_입찰표지 _투찰서(시화조력)_창원반송정수장 오존공정 도입공사(도급)-2" xfId="6320" xr:uid="{00000000-0005-0000-0000-0000AE180000}"/>
    <cellStyle name="_자재집계표" xfId="6321" xr:uid="{00000000-0005-0000-0000-0000AF180000}"/>
    <cellStyle name="_장비견적분석" xfId="6322" xr:uid="{00000000-0005-0000-0000-0000B0180000}"/>
    <cellStyle name="_장산중학교내역(혁성)" xfId="6323" xr:uid="{00000000-0005-0000-0000-0000B1180000}"/>
    <cellStyle name="_장산중학교내역(혁성업체)" xfId="6324" xr:uid="{00000000-0005-0000-0000-0000B2180000}"/>
    <cellStyle name="_장산중학교내역하도급(혁성)" xfId="6325" xr:uid="{00000000-0005-0000-0000-0000B3180000}"/>
    <cellStyle name="_장천3공구" xfId="6326" xr:uid="{00000000-0005-0000-0000-0000B4180000}"/>
    <cellStyle name="_장천4공구" xfId="6327" xr:uid="{00000000-0005-0000-0000-0000B5180000}"/>
    <cellStyle name="_장천5공구" xfId="6328" xr:uid="{00000000-0005-0000-0000-0000B6180000}"/>
    <cellStyle name="_장천6공구" xfId="6329" xr:uid="{00000000-0005-0000-0000-0000B7180000}"/>
    <cellStyle name="_장천총괄내역수량" xfId="6330" xr:uid="{00000000-0005-0000-0000-0000B8180000}"/>
    <cellStyle name="_장흥수수시설(도시계획시설포함)" xfId="6331" xr:uid="{00000000-0005-0000-0000-0000B9180000}"/>
    <cellStyle name="_장흥하수계측제어설계내역서(최종)" xfId="6332" xr:uid="{00000000-0005-0000-0000-0000BA180000}"/>
    <cellStyle name="_적격 " xfId="6333" xr:uid="{00000000-0005-0000-0000-0000BB180000}"/>
    <cellStyle name="_적격 _0.창원반송정수장 오존공정 도입공사(정수설비)-1" xfId="6334" xr:uid="{00000000-0005-0000-0000-0000BC180000}"/>
    <cellStyle name="_적격 _2003년실행양식" xfId="6335" xr:uid="{00000000-0005-0000-0000-0000BD180000}"/>
    <cellStyle name="_적격 _2003년실행양식_4.추진공(공암)" xfId="6336" xr:uid="{00000000-0005-0000-0000-0000BE180000}"/>
    <cellStyle name="_적격 _2003년실행양식_4.추진공(공암SAMPLE" xfId="6337" xr:uid="{00000000-0005-0000-0000-0000BF180000}"/>
    <cellStyle name="_적격 _2003년실행양식_4.추진공(서산)" xfId="6338" xr:uid="{00000000-0005-0000-0000-0000C0180000}"/>
    <cellStyle name="_적격 _2003년실행양식_4.추진공(읍내)" xfId="6339" xr:uid="{00000000-0005-0000-0000-0000C1180000}"/>
    <cellStyle name="_적격 _2003년실행양식_4.추진공(황간)" xfId="6340" xr:uid="{00000000-0005-0000-0000-0000C2180000}"/>
    <cellStyle name="_적격 _2003년실행양식_영동군추진가시설수량" xfId="6341" xr:uid="{00000000-0005-0000-0000-0000C3180000}"/>
    <cellStyle name="_적격 _2003년실행양식0" xfId="6342" xr:uid="{00000000-0005-0000-0000-0000C4180000}"/>
    <cellStyle name="_적격 _2003년실행양식0_4.추진공(공암)" xfId="6343" xr:uid="{00000000-0005-0000-0000-0000C5180000}"/>
    <cellStyle name="_적격 _2003년실행양식0_4.추진공(공암SAMPLE" xfId="6344" xr:uid="{00000000-0005-0000-0000-0000C6180000}"/>
    <cellStyle name="_적격 _2003년실행양식0_4.추진공(서산)" xfId="6345" xr:uid="{00000000-0005-0000-0000-0000C7180000}"/>
    <cellStyle name="_적격 _2003년실행양식0_4.추진공(읍내)" xfId="6346" xr:uid="{00000000-0005-0000-0000-0000C8180000}"/>
    <cellStyle name="_적격 _2003년실행양식0_4.추진공(황간)" xfId="6347" xr:uid="{00000000-0005-0000-0000-0000C9180000}"/>
    <cellStyle name="_적격 _2003년실행양식0_영동군추진가시설수량" xfId="6348" xr:uid="{00000000-0005-0000-0000-0000CA180000}"/>
    <cellStyle name="_적격 _2003년실행양식-1" xfId="6349" xr:uid="{00000000-0005-0000-0000-0000CB180000}"/>
    <cellStyle name="_적격 _2003년실행양식-1_4.추진공(공암)" xfId="6350" xr:uid="{00000000-0005-0000-0000-0000CC180000}"/>
    <cellStyle name="_적격 _2003년실행양식-1_4.추진공(공암SAMPLE" xfId="6351" xr:uid="{00000000-0005-0000-0000-0000CD180000}"/>
    <cellStyle name="_적격 _2003년실행양식-1_4.추진공(서산)" xfId="6352" xr:uid="{00000000-0005-0000-0000-0000CE180000}"/>
    <cellStyle name="_적격 _2003년실행양식-1_4.추진공(읍내)" xfId="6353" xr:uid="{00000000-0005-0000-0000-0000CF180000}"/>
    <cellStyle name="_적격 _2003년실행양식-1_4.추진공(황간)" xfId="6354" xr:uid="{00000000-0005-0000-0000-0000D0180000}"/>
    <cellStyle name="_적격 _2003년실행양식-1_영동군추진가시설수량" xfId="6355" xr:uid="{00000000-0005-0000-0000-0000D1180000}"/>
    <cellStyle name="_적격 _4.추진공(공암)" xfId="6356" xr:uid="{00000000-0005-0000-0000-0000D2180000}"/>
    <cellStyle name="_적격 _4.추진공(공암SAMPLE" xfId="6357" xr:uid="{00000000-0005-0000-0000-0000D3180000}"/>
    <cellStyle name="_적격 _4.추진공(서산)" xfId="6358" xr:uid="{00000000-0005-0000-0000-0000D4180000}"/>
    <cellStyle name="_적격 _4.추진공(읍내)" xfId="6359" xr:uid="{00000000-0005-0000-0000-0000D5180000}"/>
    <cellStyle name="_적격 _4.추진공(황간)" xfId="6360" xr:uid="{00000000-0005-0000-0000-0000D6180000}"/>
    <cellStyle name="_적격 _대구도시철도3호선실시설계내역서(070206)" xfId="6361" xr:uid="{00000000-0005-0000-0000-0000D7180000}"/>
    <cellStyle name="_적격 _대구도시철도3호선실시설계내역서(070207)" xfId="6362" xr:uid="{00000000-0005-0000-0000-0000D8180000}"/>
    <cellStyle name="_적격 _사본임-창원반송정수장 오존공정 도입공사(도급)-2" xfId="6363" xr:uid="{00000000-0005-0000-0000-0000D9180000}"/>
    <cellStyle name="_적격 _산출내역(전기11.21)" xfId="6364" xr:uid="{00000000-0005-0000-0000-0000DA180000}"/>
    <cellStyle name="_적격 _산출내역(전기11.21)_0.창원반송정수장 오존공정 도입공사(정수설비)-1" xfId="6365" xr:uid="{00000000-0005-0000-0000-0000DB180000}"/>
    <cellStyle name="_적격 _산출내역(전기11.21)_사본임-창원반송정수장 오존공정 도입공사(도급)-2" xfId="6366" xr:uid="{00000000-0005-0000-0000-0000DC180000}"/>
    <cellStyle name="_적격 _산출내역(전기11.21)_순공사비(전체분)_20070504_PAC 회수금삭제" xfId="6367" xr:uid="{00000000-0005-0000-0000-0000DD180000}"/>
    <cellStyle name="_적격 _산출내역(전기11.21)_순공사비(전체분)_20070504_PAC 회수금삭제_0.창원반송정수장 오존공정 도입공사(정수설비)-1" xfId="6368" xr:uid="{00000000-0005-0000-0000-0000DE180000}"/>
    <cellStyle name="_적격 _산출내역(전기11.21)_순공사비(전체분)_20070504_PAC 회수금삭제_사본임-창원반송정수장 오존공정 도입공사(도급)-2" xfId="6369" xr:uid="{00000000-0005-0000-0000-0000DF180000}"/>
    <cellStyle name="_적격 _산출내역(전기11.21)_순공사비(전체분)_20070504_PAC 회수금삭제_순공사비(전체분)_20070504_PAC 회수금삭제" xfId="6370" xr:uid="{00000000-0005-0000-0000-0000E0180000}"/>
    <cellStyle name="_적격 _산출내역(전기11.21)_순공사비(전체분)_20070504_PAC 회수금삭제_순공사비(전체분)_20070504_PAC 회수금삭제_0.창원반송정수장 오존공정 도입공사(정수설비)-1" xfId="6371" xr:uid="{00000000-0005-0000-0000-0000E1180000}"/>
    <cellStyle name="_적격 _산출내역(전기11.21)_순공사비(전체분)_20070504_PAC 회수금삭제_순공사비(전체분)_20070504_PAC 회수금삭제_사본임-창원반송정수장 오존공정 도입공사(도급)-2" xfId="6372" xr:uid="{00000000-0005-0000-0000-0000E2180000}"/>
    <cellStyle name="_적격 _산출내역(전기11.21)_순공사비(전체분)_20070504_PAC 회수금삭제_순공사비(전체분)_20070504_PAC 회수금삭제_창원반송정수장 오존공정 도입공사(도급)-2" xfId="6373" xr:uid="{00000000-0005-0000-0000-0000E3180000}"/>
    <cellStyle name="_적격 _산출내역(전기11.21)_순공사비(전체분)_20070504_PAC 회수금삭제_창원반송정수장 오존공정 도입공사(도급)-2" xfId="6374" xr:uid="{00000000-0005-0000-0000-0000E4180000}"/>
    <cellStyle name="_적격 _산출내역(전기11.21)_창원반송정수장 오존공정 도입공사(도급)-2" xfId="6375" xr:uid="{00000000-0005-0000-0000-0000E5180000}"/>
    <cellStyle name="_적격 _산출내역(전기11.21)_총괄집계및영구설비내역12.22" xfId="6376" xr:uid="{00000000-0005-0000-0000-0000E6180000}"/>
    <cellStyle name="_적격 _산출내역(전기11.21)_총괄집계및영구설비내역12.22_0.창원반송정수장 오존공정 도입공사(정수설비)-1" xfId="6377" xr:uid="{00000000-0005-0000-0000-0000E7180000}"/>
    <cellStyle name="_적격 _산출내역(전기11.21)_총괄집계및영구설비내역12.22_사본임-창원반송정수장 오존공정 도입공사(도급)-2" xfId="6378" xr:uid="{00000000-0005-0000-0000-0000E8180000}"/>
    <cellStyle name="_적격 _산출내역(전기11.21)_총괄집계및영구설비내역12.22_순공사비(전체분)_20070504_PAC 회수금삭제" xfId="6379" xr:uid="{00000000-0005-0000-0000-0000E9180000}"/>
    <cellStyle name="_적격 _산출내역(전기11.21)_총괄집계및영구설비내역12.22_순공사비(전체분)_20070504_PAC 회수금삭제_0.창원반송정수장 오존공정 도입공사(정수설비)-1" xfId="6380" xr:uid="{00000000-0005-0000-0000-0000EA180000}"/>
    <cellStyle name="_적격 _산출내역(전기11.21)_총괄집계및영구설비내역12.22_순공사비(전체분)_20070504_PAC 회수금삭제_사본임-창원반송정수장 오존공정 도입공사(도급)-2" xfId="6381" xr:uid="{00000000-0005-0000-0000-0000EB180000}"/>
    <cellStyle name="_적격 _산출내역(전기11.21)_총괄집계및영구설비내역12.22_순공사비(전체분)_20070504_PAC 회수금삭제_순공사비(전체분)_20070504_PAC 회수금삭제" xfId="6382" xr:uid="{00000000-0005-0000-0000-0000EC180000}"/>
    <cellStyle name="_적격 _산출내역(전기11.21)_총괄집계및영구설비내역12.22_순공사비(전체분)_20070504_PAC 회수금삭제_순공사비(전체분)_20070504_PAC 회수금삭제_0.창원반송정수장 오존공정 도입공사(정수설비)-1" xfId="6383" xr:uid="{00000000-0005-0000-0000-0000ED180000}"/>
    <cellStyle name="_적격 _산출내역(전기11.21)_총괄집계및영구설비내역12.22_순공사비(전체분)_20070504_PAC 회수금삭제_순공사비(전체분)_20070504_PAC 회수금삭제_사본임-창원반송정수장 오존공정 도입공사(도급)-2" xfId="6384" xr:uid="{00000000-0005-0000-0000-0000EE180000}"/>
    <cellStyle name="_적격 _산출내역(전기11.21)_총괄집계및영구설비내역12.22_순공사비(전체분)_20070504_PAC 회수금삭제_순공사비(전체분)_20070504_PAC 회수금삭제_창원반송정수장 오존공정 도입공사(도급)-2" xfId="6385" xr:uid="{00000000-0005-0000-0000-0000EF180000}"/>
    <cellStyle name="_적격 _산출내역(전기11.21)_총괄집계및영구설비내역12.22_순공사비(전체분)_20070504_PAC 회수금삭제_창원반송정수장 오존공정 도입공사(도급)-2" xfId="6386" xr:uid="{00000000-0005-0000-0000-0000F0180000}"/>
    <cellStyle name="_적격 _산출내역(전기11.21)_총괄집계및영구설비내역12.22_창원반송정수장 오존공정 도입공사(도급)-2" xfId="6387" xr:uid="{00000000-0005-0000-0000-0000F1180000}"/>
    <cellStyle name="_적격 _산출내역서(양식검토)" xfId="6388" xr:uid="{00000000-0005-0000-0000-0000F2180000}"/>
    <cellStyle name="_적격 _산출내역서(양식검토)_0.창원반송정수장 오존공정 도입공사(정수설비)-1" xfId="6389" xr:uid="{00000000-0005-0000-0000-0000F3180000}"/>
    <cellStyle name="_적격 _산출내역서(양식검토)_사본임-창원반송정수장 오존공정 도입공사(도급)-2" xfId="6390" xr:uid="{00000000-0005-0000-0000-0000F4180000}"/>
    <cellStyle name="_적격 _산출내역서(양식검토)_순공사비(전체분)_20070504_PAC 회수금삭제" xfId="6391" xr:uid="{00000000-0005-0000-0000-0000F5180000}"/>
    <cellStyle name="_적격 _산출내역서(양식검토)_순공사비(전체분)_20070504_PAC 회수금삭제_0.창원반송정수장 오존공정 도입공사(정수설비)-1" xfId="6392" xr:uid="{00000000-0005-0000-0000-0000F6180000}"/>
    <cellStyle name="_적격 _산출내역서(양식검토)_순공사비(전체분)_20070504_PAC 회수금삭제_사본임-창원반송정수장 오존공정 도입공사(도급)-2" xfId="6393" xr:uid="{00000000-0005-0000-0000-0000F7180000}"/>
    <cellStyle name="_적격 _산출내역서(양식검토)_순공사비(전체분)_20070504_PAC 회수금삭제_순공사비(전체분)_20070504_PAC 회수금삭제" xfId="6394" xr:uid="{00000000-0005-0000-0000-0000F8180000}"/>
    <cellStyle name="_적격 _산출내역서(양식검토)_순공사비(전체분)_20070504_PAC 회수금삭제_순공사비(전체분)_20070504_PAC 회수금삭제_0.창원반송정수장 오존공정 도입공사(정수설비)-1" xfId="6395" xr:uid="{00000000-0005-0000-0000-0000F9180000}"/>
    <cellStyle name="_적격 _산출내역서(양식검토)_순공사비(전체분)_20070504_PAC 회수금삭제_순공사비(전체분)_20070504_PAC 회수금삭제_사본임-창원반송정수장 오존공정 도입공사(도급)-2" xfId="6396" xr:uid="{00000000-0005-0000-0000-0000FA180000}"/>
    <cellStyle name="_적격 _산출내역서(양식검토)_순공사비(전체분)_20070504_PAC 회수금삭제_순공사비(전체분)_20070504_PAC 회수금삭제_창원반송정수장 오존공정 도입공사(도급)-2" xfId="6397" xr:uid="{00000000-0005-0000-0000-0000FB180000}"/>
    <cellStyle name="_적격 _산출내역서(양식검토)_순공사비(전체분)_20070504_PAC 회수금삭제_창원반송정수장 오존공정 도입공사(도급)-2" xfId="6398" xr:uid="{00000000-0005-0000-0000-0000FC180000}"/>
    <cellStyle name="_적격 _산출내역서(양식검토)_창원반송정수장 오존공정 도입공사(도급)-2" xfId="6399" xr:uid="{00000000-0005-0000-0000-0000FD180000}"/>
    <cellStyle name="_적격 _순공사비(전체분)_20070504_PAC 회수금삭제" xfId="6400" xr:uid="{00000000-0005-0000-0000-0000FE180000}"/>
    <cellStyle name="_적격 _순공사비(전체분)_20070504_PAC 회수금삭제_0.창원반송정수장 오존공정 도입공사(정수설비)-1" xfId="6401" xr:uid="{00000000-0005-0000-0000-0000FF180000}"/>
    <cellStyle name="_적격 _순공사비(전체분)_20070504_PAC 회수금삭제_사본임-창원반송정수장 오존공정 도입공사(도급)-2" xfId="6402" xr:uid="{00000000-0005-0000-0000-000000190000}"/>
    <cellStyle name="_적격 _순공사비(전체분)_20070504_PAC 회수금삭제_순공사비(전체분)_20070504_PAC 회수금삭제" xfId="6403" xr:uid="{00000000-0005-0000-0000-000001190000}"/>
    <cellStyle name="_적격 _순공사비(전체분)_20070504_PAC 회수금삭제_순공사비(전체분)_20070504_PAC 회수금삭제_0.창원반송정수장 오존공정 도입공사(정수설비)-1" xfId="6404" xr:uid="{00000000-0005-0000-0000-000002190000}"/>
    <cellStyle name="_적격 _순공사비(전체분)_20070504_PAC 회수금삭제_순공사비(전체분)_20070504_PAC 회수금삭제_사본임-창원반송정수장 오존공정 도입공사(도급)-2" xfId="6405" xr:uid="{00000000-0005-0000-0000-000003190000}"/>
    <cellStyle name="_적격 _순공사비(전체분)_20070504_PAC 회수금삭제_순공사비(전체분)_20070504_PAC 회수금삭제_창원반송정수장 오존공정 도입공사(도급)-2" xfId="6406" xr:uid="{00000000-0005-0000-0000-000004190000}"/>
    <cellStyle name="_적격 _순공사비(전체분)_20070504_PAC 회수금삭제_창원반송정수장 오존공정 도입공사(도급)-2" xfId="6407" xr:uid="{00000000-0005-0000-0000-000005190000}"/>
    <cellStyle name="_적격 _실행내역2001년1월변경" xfId="6408" xr:uid="{00000000-0005-0000-0000-000006190000}"/>
    <cellStyle name="_적격 _실행내역2001년1월변경_2003년실행양식" xfId="6409" xr:uid="{00000000-0005-0000-0000-000007190000}"/>
    <cellStyle name="_적격 _실행내역2001년1월변경_2003년실행양식_4.추진공(공암)" xfId="6410" xr:uid="{00000000-0005-0000-0000-000008190000}"/>
    <cellStyle name="_적격 _실행내역2001년1월변경_2003년실행양식_4.추진공(공암SAMPLE" xfId="6411" xr:uid="{00000000-0005-0000-0000-000009190000}"/>
    <cellStyle name="_적격 _실행내역2001년1월변경_2003년실행양식_4.추진공(서산)" xfId="6412" xr:uid="{00000000-0005-0000-0000-00000A190000}"/>
    <cellStyle name="_적격 _실행내역2001년1월변경_2003년실행양식_4.추진공(읍내)" xfId="6413" xr:uid="{00000000-0005-0000-0000-00000B190000}"/>
    <cellStyle name="_적격 _실행내역2001년1월변경_2003년실행양식_4.추진공(황간)" xfId="6414" xr:uid="{00000000-0005-0000-0000-00000C190000}"/>
    <cellStyle name="_적격 _실행내역2001년1월변경_2003년실행양식_영동군추진가시설수량" xfId="6415" xr:uid="{00000000-0005-0000-0000-00000D190000}"/>
    <cellStyle name="_적격 _실행내역2001년1월변경_2003년실행양식0" xfId="6416" xr:uid="{00000000-0005-0000-0000-00000E190000}"/>
    <cellStyle name="_적격 _실행내역2001년1월변경_2003년실행양식0_4.추진공(공암)" xfId="6417" xr:uid="{00000000-0005-0000-0000-00000F190000}"/>
    <cellStyle name="_적격 _실행내역2001년1월변경_2003년실행양식0_4.추진공(공암SAMPLE" xfId="6418" xr:uid="{00000000-0005-0000-0000-000010190000}"/>
    <cellStyle name="_적격 _실행내역2001년1월변경_2003년실행양식0_4.추진공(서산)" xfId="6419" xr:uid="{00000000-0005-0000-0000-000011190000}"/>
    <cellStyle name="_적격 _실행내역2001년1월변경_2003년실행양식0_4.추진공(읍내)" xfId="6420" xr:uid="{00000000-0005-0000-0000-000012190000}"/>
    <cellStyle name="_적격 _실행내역2001년1월변경_2003년실행양식0_4.추진공(황간)" xfId="6421" xr:uid="{00000000-0005-0000-0000-000013190000}"/>
    <cellStyle name="_적격 _실행내역2001년1월변경_2003년실행양식0_영동군추진가시설수량" xfId="6422" xr:uid="{00000000-0005-0000-0000-000014190000}"/>
    <cellStyle name="_적격 _실행내역2001년1월변경_2003년실행양식-1" xfId="6423" xr:uid="{00000000-0005-0000-0000-000015190000}"/>
    <cellStyle name="_적격 _실행내역2001년1월변경_2003년실행양식-1_4.추진공(공암)" xfId="6424" xr:uid="{00000000-0005-0000-0000-000016190000}"/>
    <cellStyle name="_적격 _실행내역2001년1월변경_2003년실행양식-1_4.추진공(공암SAMPLE" xfId="6425" xr:uid="{00000000-0005-0000-0000-000017190000}"/>
    <cellStyle name="_적격 _실행내역2001년1월변경_2003년실행양식-1_4.추진공(서산)" xfId="6426" xr:uid="{00000000-0005-0000-0000-000018190000}"/>
    <cellStyle name="_적격 _실행내역2001년1월변경_2003년실행양식-1_4.추진공(읍내)" xfId="6427" xr:uid="{00000000-0005-0000-0000-000019190000}"/>
    <cellStyle name="_적격 _실행내역2001년1월변경_2003년실행양식-1_4.추진공(황간)" xfId="6428" xr:uid="{00000000-0005-0000-0000-00001A190000}"/>
    <cellStyle name="_적격 _실행내역2001년1월변경_2003년실행양식-1_영동군추진가시설수량" xfId="6429" xr:uid="{00000000-0005-0000-0000-00001B190000}"/>
    <cellStyle name="_적격 _실행내역2001년1월변경_4.추진공(공암)" xfId="6430" xr:uid="{00000000-0005-0000-0000-00001C190000}"/>
    <cellStyle name="_적격 _실행내역2001년1월변경_4.추진공(공암SAMPLE" xfId="6431" xr:uid="{00000000-0005-0000-0000-00001D190000}"/>
    <cellStyle name="_적격 _실행내역2001년1월변경_4.추진공(서산)" xfId="6432" xr:uid="{00000000-0005-0000-0000-00001E190000}"/>
    <cellStyle name="_적격 _실행내역2001년1월변경_4.추진공(읍내)" xfId="6433" xr:uid="{00000000-0005-0000-0000-00001F190000}"/>
    <cellStyle name="_적격 _실행내역2001년1월변경_4.추진공(황간)" xfId="6434" xr:uid="{00000000-0005-0000-0000-000020190000}"/>
    <cellStyle name="_적격 _실행내역2001년1월변경_영동군추진가시설수량" xfId="6435" xr:uid="{00000000-0005-0000-0000-000021190000}"/>
    <cellStyle name="_적격 _영동군추진가시설수량" xfId="6436" xr:uid="{00000000-0005-0000-0000-000022190000}"/>
    <cellStyle name="_적격 _원가계산서" xfId="6437" xr:uid="{00000000-0005-0000-0000-000023190000}"/>
    <cellStyle name="_적격 _원가계산서,총괄산출내역서-2005" xfId="6438" xr:uid="{00000000-0005-0000-0000-000024190000}"/>
    <cellStyle name="_적격 _원가계산서,총괄산출내역서-2005_0.창원반송정수장 오존공정 도입공사(정수설비)-1" xfId="6439" xr:uid="{00000000-0005-0000-0000-000025190000}"/>
    <cellStyle name="_적격 _원가계산서,총괄산출내역서-2005_사본임-창원반송정수장 오존공정 도입공사(도급)-2" xfId="6440" xr:uid="{00000000-0005-0000-0000-000026190000}"/>
    <cellStyle name="_적격 _원가계산서,총괄산출내역서-2005_순공사비(전체분)_20070504_PAC 회수금삭제" xfId="6441" xr:uid="{00000000-0005-0000-0000-000027190000}"/>
    <cellStyle name="_적격 _원가계산서,총괄산출내역서-2005_순공사비(전체분)_20070504_PAC 회수금삭제_0.창원반송정수장 오존공정 도입공사(정수설비)-1" xfId="6442" xr:uid="{00000000-0005-0000-0000-000028190000}"/>
    <cellStyle name="_적격 _원가계산서,총괄산출내역서-2005_순공사비(전체분)_20070504_PAC 회수금삭제_사본임-창원반송정수장 오존공정 도입공사(도급)-2" xfId="6443" xr:uid="{00000000-0005-0000-0000-000029190000}"/>
    <cellStyle name="_적격 _원가계산서,총괄산출내역서-2005_순공사비(전체분)_20070504_PAC 회수금삭제_순공사비(전체분)_20070504_PAC 회수금삭제" xfId="6444" xr:uid="{00000000-0005-0000-0000-00002A190000}"/>
    <cellStyle name="_적격 _원가계산서,총괄산출내역서-2005_순공사비(전체분)_20070504_PAC 회수금삭제_순공사비(전체분)_20070504_PAC 회수금삭제_0.창원반송정수장 오존공정 도입공사(정수설비)-1" xfId="6445" xr:uid="{00000000-0005-0000-0000-00002B190000}"/>
    <cellStyle name="_적격 _원가계산서,총괄산출내역서-2005_순공사비(전체분)_20070504_PAC 회수금삭제_순공사비(전체분)_20070504_PAC 회수금삭제_사본임-창원반송정수장 오존공정 도입공사(도급)-2" xfId="6446" xr:uid="{00000000-0005-0000-0000-00002C190000}"/>
    <cellStyle name="_적격 _원가계산서,총괄산출내역서-2005_순공사비(전체분)_20070504_PAC 회수금삭제_순공사비(전체분)_20070504_PAC 회수금삭제_창원반송정수장 오존공정 도입공사(도급)-2" xfId="6447" xr:uid="{00000000-0005-0000-0000-00002D190000}"/>
    <cellStyle name="_적격 _원가계산서,총괄산출내역서-2005_순공사비(전체분)_20070504_PAC 회수금삭제_창원반송정수장 오존공정 도입공사(도급)-2" xfId="6448" xr:uid="{00000000-0005-0000-0000-00002E190000}"/>
    <cellStyle name="_적격 _원가계산서,총괄산출내역서-2005_창원반송정수장 오존공정 도입공사(도급)-2" xfId="6449" xr:uid="{00000000-0005-0000-0000-00002F190000}"/>
    <cellStyle name="_적격 _원가계산서_0.창원반송정수장 오존공정 도입공사(정수설비)-1" xfId="6450" xr:uid="{00000000-0005-0000-0000-000030190000}"/>
    <cellStyle name="_적격 _원가계산서_사본임-창원반송정수장 오존공정 도입공사(도급)-2" xfId="6451" xr:uid="{00000000-0005-0000-0000-000031190000}"/>
    <cellStyle name="_적격 _원가계산서_순공사비(전체분)_20070504_PAC 회수금삭제" xfId="6452" xr:uid="{00000000-0005-0000-0000-000032190000}"/>
    <cellStyle name="_적격 _원가계산서_순공사비(전체분)_20070504_PAC 회수금삭제_0.창원반송정수장 오존공정 도입공사(정수설비)-1" xfId="6453" xr:uid="{00000000-0005-0000-0000-000033190000}"/>
    <cellStyle name="_적격 _원가계산서_순공사비(전체분)_20070504_PAC 회수금삭제_사본임-창원반송정수장 오존공정 도입공사(도급)-2" xfId="6454" xr:uid="{00000000-0005-0000-0000-000034190000}"/>
    <cellStyle name="_적격 _원가계산서_순공사비(전체분)_20070504_PAC 회수금삭제_순공사비(전체분)_20070504_PAC 회수금삭제" xfId="6455" xr:uid="{00000000-0005-0000-0000-000035190000}"/>
    <cellStyle name="_적격 _원가계산서_순공사비(전체분)_20070504_PAC 회수금삭제_순공사비(전체분)_20070504_PAC 회수금삭제_0.창원반송정수장 오존공정 도입공사(정수설비)-1" xfId="6456" xr:uid="{00000000-0005-0000-0000-000036190000}"/>
    <cellStyle name="_적격 _원가계산서_순공사비(전체분)_20070504_PAC 회수금삭제_순공사비(전체분)_20070504_PAC 회수금삭제_사본임-창원반송정수장 오존공정 도입공사(도급)-2" xfId="6457" xr:uid="{00000000-0005-0000-0000-000037190000}"/>
    <cellStyle name="_적격 _원가계산서_순공사비(전체분)_20070504_PAC 회수금삭제_순공사비(전체분)_20070504_PAC 회수금삭제_창원반송정수장 오존공정 도입공사(도급)-2" xfId="6458" xr:uid="{00000000-0005-0000-0000-000038190000}"/>
    <cellStyle name="_적격 _원가계산서_순공사비(전체분)_20070504_PAC 회수금삭제_창원반송정수장 오존공정 도입공사(도급)-2" xfId="6459" xr:uid="{00000000-0005-0000-0000-000039190000}"/>
    <cellStyle name="_적격 _원가계산서_창원반송정수장 오존공정 도입공사(도급)-2" xfId="6460" xr:uid="{00000000-0005-0000-0000-00003A190000}"/>
    <cellStyle name="_적격 _집행갑지 " xfId="6461" xr:uid="{00000000-0005-0000-0000-00003B190000}"/>
    <cellStyle name="_적격 _집행갑지 _2003년실행양식" xfId="6462" xr:uid="{00000000-0005-0000-0000-00003C190000}"/>
    <cellStyle name="_적격 _집행갑지 _2003년실행양식_4.추진공(공암)" xfId="6463" xr:uid="{00000000-0005-0000-0000-00003D190000}"/>
    <cellStyle name="_적격 _집행갑지 _2003년실행양식_4.추진공(공암SAMPLE" xfId="6464" xr:uid="{00000000-0005-0000-0000-00003E190000}"/>
    <cellStyle name="_적격 _집행갑지 _2003년실행양식_4.추진공(서산)" xfId="6465" xr:uid="{00000000-0005-0000-0000-00003F190000}"/>
    <cellStyle name="_적격 _집행갑지 _2003년실행양식_4.추진공(읍내)" xfId="6466" xr:uid="{00000000-0005-0000-0000-000040190000}"/>
    <cellStyle name="_적격 _집행갑지 _2003년실행양식_4.추진공(황간)" xfId="6467" xr:uid="{00000000-0005-0000-0000-000041190000}"/>
    <cellStyle name="_적격 _집행갑지 _2003년실행양식_영동군추진가시설수량" xfId="6468" xr:uid="{00000000-0005-0000-0000-000042190000}"/>
    <cellStyle name="_적격 _집행갑지 _2003년실행양식0" xfId="6469" xr:uid="{00000000-0005-0000-0000-000043190000}"/>
    <cellStyle name="_적격 _집행갑지 _2003년실행양식0_4.추진공(공암)" xfId="6470" xr:uid="{00000000-0005-0000-0000-000044190000}"/>
    <cellStyle name="_적격 _집행갑지 _2003년실행양식0_4.추진공(공암SAMPLE" xfId="6471" xr:uid="{00000000-0005-0000-0000-000045190000}"/>
    <cellStyle name="_적격 _집행갑지 _2003년실행양식0_4.추진공(서산)" xfId="6472" xr:uid="{00000000-0005-0000-0000-000046190000}"/>
    <cellStyle name="_적격 _집행갑지 _2003년실행양식0_4.추진공(읍내)" xfId="6473" xr:uid="{00000000-0005-0000-0000-000047190000}"/>
    <cellStyle name="_적격 _집행갑지 _2003년실행양식0_4.추진공(황간)" xfId="6474" xr:uid="{00000000-0005-0000-0000-000048190000}"/>
    <cellStyle name="_적격 _집행갑지 _2003년실행양식0_영동군추진가시설수량" xfId="6475" xr:uid="{00000000-0005-0000-0000-000049190000}"/>
    <cellStyle name="_적격 _집행갑지 _2003년실행양식-1" xfId="6476" xr:uid="{00000000-0005-0000-0000-00004A190000}"/>
    <cellStyle name="_적격 _집행갑지 _2003년실행양식-1_4.추진공(공암)" xfId="6477" xr:uid="{00000000-0005-0000-0000-00004B190000}"/>
    <cellStyle name="_적격 _집행갑지 _2003년실행양식-1_4.추진공(공암SAMPLE" xfId="6478" xr:uid="{00000000-0005-0000-0000-00004C190000}"/>
    <cellStyle name="_적격 _집행갑지 _2003년실행양식-1_4.추진공(서산)" xfId="6479" xr:uid="{00000000-0005-0000-0000-00004D190000}"/>
    <cellStyle name="_적격 _집행갑지 _2003년실행양식-1_4.추진공(읍내)" xfId="6480" xr:uid="{00000000-0005-0000-0000-00004E190000}"/>
    <cellStyle name="_적격 _집행갑지 _2003년실행양식-1_4.추진공(황간)" xfId="6481" xr:uid="{00000000-0005-0000-0000-00004F190000}"/>
    <cellStyle name="_적격 _집행갑지 _2003년실행양식-1_영동군추진가시설수량" xfId="6482" xr:uid="{00000000-0005-0000-0000-000050190000}"/>
    <cellStyle name="_적격 _집행갑지 _4.추진공(공암)" xfId="6483" xr:uid="{00000000-0005-0000-0000-000051190000}"/>
    <cellStyle name="_적격 _집행갑지 _4.추진공(공암SAMPLE" xfId="6484" xr:uid="{00000000-0005-0000-0000-000052190000}"/>
    <cellStyle name="_적격 _집행갑지 _4.추진공(서산)" xfId="6485" xr:uid="{00000000-0005-0000-0000-000053190000}"/>
    <cellStyle name="_적격 _집행갑지 _4.추진공(읍내)" xfId="6486" xr:uid="{00000000-0005-0000-0000-000054190000}"/>
    <cellStyle name="_적격 _집행갑지 _4.추진공(황간)" xfId="6487" xr:uid="{00000000-0005-0000-0000-000055190000}"/>
    <cellStyle name="_적격 _집행갑지 _대구도시철도3호선실시설계내역서(070206)" xfId="6488" xr:uid="{00000000-0005-0000-0000-000056190000}"/>
    <cellStyle name="_적격 _집행갑지 _대구도시철도3호선실시설계내역서(070207)" xfId="6489" xr:uid="{00000000-0005-0000-0000-000057190000}"/>
    <cellStyle name="_적격 _집행갑지 _실행내역2001년1월변경" xfId="6490" xr:uid="{00000000-0005-0000-0000-000058190000}"/>
    <cellStyle name="_적격 _집행갑지 _실행내역2001년1월변경_2003년실행양식" xfId="6491" xr:uid="{00000000-0005-0000-0000-000059190000}"/>
    <cellStyle name="_적격 _집행갑지 _실행내역2001년1월변경_2003년실행양식_4.추진공(공암)" xfId="6492" xr:uid="{00000000-0005-0000-0000-00005A190000}"/>
    <cellStyle name="_적격 _집행갑지 _실행내역2001년1월변경_2003년실행양식_4.추진공(공암SAMPLE" xfId="6493" xr:uid="{00000000-0005-0000-0000-00005B190000}"/>
    <cellStyle name="_적격 _집행갑지 _실행내역2001년1월변경_2003년실행양식_4.추진공(서산)" xfId="6494" xr:uid="{00000000-0005-0000-0000-00005C190000}"/>
    <cellStyle name="_적격 _집행갑지 _실행내역2001년1월변경_2003년실행양식_4.추진공(읍내)" xfId="6495" xr:uid="{00000000-0005-0000-0000-00005D190000}"/>
    <cellStyle name="_적격 _집행갑지 _실행내역2001년1월변경_2003년실행양식_4.추진공(황간)" xfId="6496" xr:uid="{00000000-0005-0000-0000-00005E190000}"/>
    <cellStyle name="_적격 _집행갑지 _실행내역2001년1월변경_2003년실행양식_영동군추진가시설수량" xfId="6497" xr:uid="{00000000-0005-0000-0000-00005F190000}"/>
    <cellStyle name="_적격 _집행갑지 _실행내역2001년1월변경_2003년실행양식0" xfId="6498" xr:uid="{00000000-0005-0000-0000-000060190000}"/>
    <cellStyle name="_적격 _집행갑지 _실행내역2001년1월변경_2003년실행양식0_4.추진공(공암)" xfId="6499" xr:uid="{00000000-0005-0000-0000-000061190000}"/>
    <cellStyle name="_적격 _집행갑지 _실행내역2001년1월변경_2003년실행양식0_4.추진공(공암SAMPLE" xfId="6500" xr:uid="{00000000-0005-0000-0000-000062190000}"/>
    <cellStyle name="_적격 _집행갑지 _실행내역2001년1월변경_2003년실행양식0_4.추진공(서산)" xfId="6501" xr:uid="{00000000-0005-0000-0000-000063190000}"/>
    <cellStyle name="_적격 _집행갑지 _실행내역2001년1월변경_2003년실행양식0_4.추진공(읍내)" xfId="6502" xr:uid="{00000000-0005-0000-0000-000064190000}"/>
    <cellStyle name="_적격 _집행갑지 _실행내역2001년1월변경_2003년실행양식0_4.추진공(황간)" xfId="6503" xr:uid="{00000000-0005-0000-0000-000065190000}"/>
    <cellStyle name="_적격 _집행갑지 _실행내역2001년1월변경_2003년실행양식0_영동군추진가시설수량" xfId="6504" xr:uid="{00000000-0005-0000-0000-000066190000}"/>
    <cellStyle name="_적격 _집행갑지 _실행내역2001년1월변경_2003년실행양식-1" xfId="6505" xr:uid="{00000000-0005-0000-0000-000067190000}"/>
    <cellStyle name="_적격 _집행갑지 _실행내역2001년1월변경_2003년실행양식-1_4.추진공(공암)" xfId="6506" xr:uid="{00000000-0005-0000-0000-000068190000}"/>
    <cellStyle name="_적격 _집행갑지 _실행내역2001년1월변경_2003년실행양식-1_4.추진공(공암SAMPLE" xfId="6507" xr:uid="{00000000-0005-0000-0000-000069190000}"/>
    <cellStyle name="_적격 _집행갑지 _실행내역2001년1월변경_2003년실행양식-1_4.추진공(서산)" xfId="6508" xr:uid="{00000000-0005-0000-0000-00006A190000}"/>
    <cellStyle name="_적격 _집행갑지 _실행내역2001년1월변경_2003년실행양식-1_4.추진공(읍내)" xfId="6509" xr:uid="{00000000-0005-0000-0000-00006B190000}"/>
    <cellStyle name="_적격 _집행갑지 _실행내역2001년1월변경_2003년실행양식-1_4.추진공(황간)" xfId="6510" xr:uid="{00000000-0005-0000-0000-00006C190000}"/>
    <cellStyle name="_적격 _집행갑지 _실행내역2001년1월변경_2003년실행양식-1_영동군추진가시설수량" xfId="6511" xr:uid="{00000000-0005-0000-0000-00006D190000}"/>
    <cellStyle name="_적격 _집행갑지 _실행내역2001년1월변경_4.추진공(공암)" xfId="6512" xr:uid="{00000000-0005-0000-0000-00006E190000}"/>
    <cellStyle name="_적격 _집행갑지 _실행내역2001년1월변경_4.추진공(공암SAMPLE" xfId="6513" xr:uid="{00000000-0005-0000-0000-00006F190000}"/>
    <cellStyle name="_적격 _집행갑지 _실행내역2001년1월변경_4.추진공(서산)" xfId="6514" xr:uid="{00000000-0005-0000-0000-000070190000}"/>
    <cellStyle name="_적격 _집행갑지 _실행내역2001년1월변경_4.추진공(읍내)" xfId="6515" xr:uid="{00000000-0005-0000-0000-000071190000}"/>
    <cellStyle name="_적격 _집행갑지 _실행내역2001년1월변경_4.추진공(황간)" xfId="6516" xr:uid="{00000000-0005-0000-0000-000072190000}"/>
    <cellStyle name="_적격 _집행갑지 _실행내역2001년1월변경_영동군추진가시설수량" xfId="6517" xr:uid="{00000000-0005-0000-0000-000073190000}"/>
    <cellStyle name="_적격 _집행갑지 _영동군추진가시설수량" xfId="6518" xr:uid="{00000000-0005-0000-0000-000074190000}"/>
    <cellStyle name="_적격 _창원반송정수장 오존공정 도입공사(도급)-2" xfId="6519" xr:uid="{00000000-0005-0000-0000-000075190000}"/>
    <cellStyle name="_적격 _총괄집계및영구설비내역12.22" xfId="6520" xr:uid="{00000000-0005-0000-0000-000076190000}"/>
    <cellStyle name="_적격 _총괄집계및영구설비내역12.22_0.창원반송정수장 오존공정 도입공사(정수설비)-1" xfId="6521" xr:uid="{00000000-0005-0000-0000-000077190000}"/>
    <cellStyle name="_적격 _총괄집계및영구설비내역12.22_사본임-창원반송정수장 오존공정 도입공사(도급)-2" xfId="6522" xr:uid="{00000000-0005-0000-0000-000078190000}"/>
    <cellStyle name="_적격 _총괄집계및영구설비내역12.22_순공사비(전체분)_20070504_PAC 회수금삭제" xfId="6523" xr:uid="{00000000-0005-0000-0000-000079190000}"/>
    <cellStyle name="_적격 _총괄집계및영구설비내역12.22_순공사비(전체분)_20070504_PAC 회수금삭제_0.창원반송정수장 오존공정 도입공사(정수설비)-1" xfId="6524" xr:uid="{00000000-0005-0000-0000-00007A190000}"/>
    <cellStyle name="_적격 _총괄집계및영구설비내역12.22_순공사비(전체분)_20070504_PAC 회수금삭제_사본임-창원반송정수장 오존공정 도입공사(도급)-2" xfId="6525" xr:uid="{00000000-0005-0000-0000-00007B190000}"/>
    <cellStyle name="_적격 _총괄집계및영구설비내역12.22_순공사비(전체분)_20070504_PAC 회수금삭제_순공사비(전체분)_20070504_PAC 회수금삭제" xfId="6526" xr:uid="{00000000-0005-0000-0000-00007C190000}"/>
    <cellStyle name="_적격 _총괄집계및영구설비내역12.22_순공사비(전체분)_20070504_PAC 회수금삭제_순공사비(전체분)_20070504_PAC 회수금삭제_0.창원반송정수장 오존공정 도입공사(정수설비)-1" xfId="6527" xr:uid="{00000000-0005-0000-0000-00007D190000}"/>
    <cellStyle name="_적격 _총괄집계및영구설비내역12.22_순공사비(전체분)_20070504_PAC 회수금삭제_순공사비(전체분)_20070504_PAC 회수금삭제_사본임-창원반송정수장 오존공정 도입공사(도급)-2" xfId="6528" xr:uid="{00000000-0005-0000-0000-00007E190000}"/>
    <cellStyle name="_적격 _총괄집계및영구설비내역12.22_순공사비(전체분)_20070504_PAC 회수금삭제_순공사비(전체분)_20070504_PAC 회수금삭제_창원반송정수장 오존공정 도입공사(도급)-2" xfId="6529" xr:uid="{00000000-0005-0000-0000-00007F190000}"/>
    <cellStyle name="_적격 _총괄집계및영구설비내역12.22_순공사비(전체분)_20070504_PAC 회수금삭제_창원반송정수장 오존공정 도입공사(도급)-2" xfId="6530" xr:uid="{00000000-0005-0000-0000-000080190000}"/>
    <cellStyle name="_적격 _총괄집계및영구설비내역12.22_창원반송정수장 오존공정 도입공사(도급)-2" xfId="6531" xr:uid="{00000000-0005-0000-0000-000081190000}"/>
    <cellStyle name="_적격 _총괄집계및영구설비내역12.22_총괄집계및영구설비내역12.22" xfId="6532" xr:uid="{00000000-0005-0000-0000-000082190000}"/>
    <cellStyle name="_적격 _총괄집계및영구설비내역12.22_총괄집계및영구설비내역12.22_0.창원반송정수장 오존공정 도입공사(정수설비)-1" xfId="6533" xr:uid="{00000000-0005-0000-0000-000083190000}"/>
    <cellStyle name="_적격 _총괄집계및영구설비내역12.22_총괄집계및영구설비내역12.22_사본임-창원반송정수장 오존공정 도입공사(도급)-2" xfId="6534" xr:uid="{00000000-0005-0000-0000-000084190000}"/>
    <cellStyle name="_적격 _총괄집계및영구설비내역12.22_총괄집계및영구설비내역12.22_순공사비(전체분)_20070504_PAC 회수금삭제" xfId="6535" xr:uid="{00000000-0005-0000-0000-000085190000}"/>
    <cellStyle name="_적격 _총괄집계및영구설비내역12.22_총괄집계및영구설비내역12.22_순공사비(전체분)_20070504_PAC 회수금삭제_0.창원반송정수장 오존공정 도입공사(정수설비)-1" xfId="6536" xr:uid="{00000000-0005-0000-0000-000086190000}"/>
    <cellStyle name="_적격 _총괄집계및영구설비내역12.22_총괄집계및영구설비내역12.22_순공사비(전체분)_20070504_PAC 회수금삭제_사본임-창원반송정수장 오존공정 도입공사(도급)-2" xfId="6537" xr:uid="{00000000-0005-0000-0000-000087190000}"/>
    <cellStyle name="_적격 _총괄집계및영구설비내역12.22_총괄집계및영구설비내역12.22_순공사비(전체분)_20070504_PAC 회수금삭제_순공사비(전체분)_20070504_PAC 회수금삭제" xfId="6538" xr:uid="{00000000-0005-0000-0000-000088190000}"/>
    <cellStyle name="_적격 _총괄집계및영구설비내역12.22_총괄집계및영구설비내역12.22_순공사비(전체분)_20070504_PAC 회수금삭제_순공사비(전체분)_20070504_PAC 회수금삭제_0.창원반송정수장 오존공정 도입공사(정수설비)-1" xfId="6539" xr:uid="{00000000-0005-0000-0000-000089190000}"/>
    <cellStyle name="_적격 _총괄집계및영구설비내역12.22_총괄집계및영구설비내역12.22_순공사비(전체분)_20070504_PAC 회수금삭제_순공사비(전체분)_20070504_PAC 회수금삭제_사본임-창원반송정수장 오존공정 도입공사(도급)-2" xfId="6540" xr:uid="{00000000-0005-0000-0000-00008A190000}"/>
    <cellStyle name="_적격 _총괄집계및영구설비내역12.22_총괄집계및영구설비내역12.22_순공사비(전체분)_20070504_PAC 회수금삭제_순공사비(전체분)_20070504_PAC 회수금삭제_창원반송정수장 오존공정 도입공사(도급)-2" xfId="6541" xr:uid="{00000000-0005-0000-0000-00008B190000}"/>
    <cellStyle name="_적격 _총괄집계및영구설비내역12.22_총괄집계및영구설비내역12.22_순공사비(전체분)_20070504_PAC 회수금삭제_창원반송정수장 오존공정 도입공사(도급)-2" xfId="6542" xr:uid="{00000000-0005-0000-0000-00008C190000}"/>
    <cellStyle name="_적격 _총괄집계및영구설비내역12.22_총괄집계및영구설비내역12.22_창원반송정수장 오존공정 도입공사(도급)-2" xfId="6543" xr:uid="{00000000-0005-0000-0000-00008D190000}"/>
    <cellStyle name="_적격 _투찰서(시화)" xfId="6544" xr:uid="{00000000-0005-0000-0000-00008E190000}"/>
    <cellStyle name="_적격 _투찰서(시화)_0.창원반송정수장 오존공정 도입공사(정수설비)-1" xfId="6545" xr:uid="{00000000-0005-0000-0000-00008F190000}"/>
    <cellStyle name="_적격 _투찰서(시화)_사본임-창원반송정수장 오존공정 도입공사(도급)-2" xfId="6546" xr:uid="{00000000-0005-0000-0000-000090190000}"/>
    <cellStyle name="_적격 _투찰서(시화)_순공사비(전체분)_20070504_PAC 회수금삭제" xfId="6547" xr:uid="{00000000-0005-0000-0000-000091190000}"/>
    <cellStyle name="_적격 _투찰서(시화)_순공사비(전체분)_20070504_PAC 회수금삭제_0.창원반송정수장 오존공정 도입공사(정수설비)-1" xfId="6548" xr:uid="{00000000-0005-0000-0000-000092190000}"/>
    <cellStyle name="_적격 _투찰서(시화)_순공사비(전체분)_20070504_PAC 회수금삭제_사본임-창원반송정수장 오존공정 도입공사(도급)-2" xfId="6549" xr:uid="{00000000-0005-0000-0000-000093190000}"/>
    <cellStyle name="_적격 _투찰서(시화)_순공사비(전체분)_20070504_PAC 회수금삭제_순공사비(전체분)_20070504_PAC 회수금삭제" xfId="6550" xr:uid="{00000000-0005-0000-0000-000094190000}"/>
    <cellStyle name="_적격 _투찰서(시화)_순공사비(전체분)_20070504_PAC 회수금삭제_순공사비(전체분)_20070504_PAC 회수금삭제_0.창원반송정수장 오존공정 도입공사(정수설비)-1" xfId="6551" xr:uid="{00000000-0005-0000-0000-000095190000}"/>
    <cellStyle name="_적격 _투찰서(시화)_순공사비(전체분)_20070504_PAC 회수금삭제_순공사비(전체분)_20070504_PAC 회수금삭제_사본임-창원반송정수장 오존공정 도입공사(도급)-2" xfId="6552" xr:uid="{00000000-0005-0000-0000-000096190000}"/>
    <cellStyle name="_적격 _투찰서(시화)_순공사비(전체분)_20070504_PAC 회수금삭제_순공사비(전체분)_20070504_PAC 회수금삭제_창원반송정수장 오존공정 도입공사(도급)-2" xfId="6553" xr:uid="{00000000-0005-0000-0000-000097190000}"/>
    <cellStyle name="_적격 _투찰서(시화)_순공사비(전체분)_20070504_PAC 회수금삭제_창원반송정수장 오존공정 도입공사(도급)-2" xfId="6554" xr:uid="{00000000-0005-0000-0000-000098190000}"/>
    <cellStyle name="_적격 _투찰서(시화)_창원반송정수장 오존공정 도입공사(도급)-2" xfId="6555" xr:uid="{00000000-0005-0000-0000-000099190000}"/>
    <cellStyle name="_적격 _투찰서(시화조력)" xfId="6556" xr:uid="{00000000-0005-0000-0000-00009A190000}"/>
    <cellStyle name="_적격 _투찰서(시화조력)_0.창원반송정수장 오존공정 도입공사(정수설비)-1" xfId="6557" xr:uid="{00000000-0005-0000-0000-00009B190000}"/>
    <cellStyle name="_적격 _투찰서(시화조력)_사본임-창원반송정수장 오존공정 도입공사(도급)-2" xfId="6558" xr:uid="{00000000-0005-0000-0000-00009C190000}"/>
    <cellStyle name="_적격 _투찰서(시화조력)_순공사비(전체분)_20070504_PAC 회수금삭제" xfId="6559" xr:uid="{00000000-0005-0000-0000-00009D190000}"/>
    <cellStyle name="_적격 _투찰서(시화조력)_순공사비(전체분)_20070504_PAC 회수금삭제_0.창원반송정수장 오존공정 도입공사(정수설비)-1" xfId="6560" xr:uid="{00000000-0005-0000-0000-00009E190000}"/>
    <cellStyle name="_적격 _투찰서(시화조력)_순공사비(전체분)_20070504_PAC 회수금삭제_사본임-창원반송정수장 오존공정 도입공사(도급)-2" xfId="6561" xr:uid="{00000000-0005-0000-0000-00009F190000}"/>
    <cellStyle name="_적격 _투찰서(시화조력)_순공사비(전체분)_20070504_PAC 회수금삭제_순공사비(전체분)_20070504_PAC 회수금삭제" xfId="6562" xr:uid="{00000000-0005-0000-0000-0000A0190000}"/>
    <cellStyle name="_적격 _투찰서(시화조력)_순공사비(전체분)_20070504_PAC 회수금삭제_순공사비(전체분)_20070504_PAC 회수금삭제_0.창원반송정수장 오존공정 도입공사(정수설비)-1" xfId="6563" xr:uid="{00000000-0005-0000-0000-0000A1190000}"/>
    <cellStyle name="_적격 _투찰서(시화조력)_순공사비(전체분)_20070504_PAC 회수금삭제_순공사비(전체분)_20070504_PAC 회수금삭제_사본임-창원반송정수장 오존공정 도입공사(도급)-2" xfId="6564" xr:uid="{00000000-0005-0000-0000-0000A2190000}"/>
    <cellStyle name="_적격 _투찰서(시화조력)_순공사비(전체분)_20070504_PAC 회수금삭제_순공사비(전체분)_20070504_PAC 회수금삭제_창원반송정수장 오존공정 도입공사(도급)-2" xfId="6565" xr:uid="{00000000-0005-0000-0000-0000A3190000}"/>
    <cellStyle name="_적격 _투찰서(시화조력)_순공사비(전체분)_20070504_PAC 회수금삭제_창원반송정수장 오존공정 도입공사(도급)-2" xfId="6566" xr:uid="{00000000-0005-0000-0000-0000A4190000}"/>
    <cellStyle name="_적격 _투찰서(시화조력)_창원반송정수장 오존공정 도입공사(도급)-2" xfId="6567" xr:uid="{00000000-0005-0000-0000-0000A5190000}"/>
    <cellStyle name="_적격(화산) " xfId="6568" xr:uid="{00000000-0005-0000-0000-0000A6190000}"/>
    <cellStyle name="_적격(화산) _(현풍)실시설계내역서(대구광역시)" xfId="6569" xr:uid="{00000000-0005-0000-0000-0000A7190000}"/>
    <cellStyle name="_적격(화산) _(현풍)실시설계내역서(대구광역시)_발주내역서(안양박달)" xfId="6570" xr:uid="{00000000-0005-0000-0000-0000A8190000}"/>
    <cellStyle name="_적격(화산) _(현풍)실시설계내역서(대구광역시)_사본 - 설계내역서(대구하수) REV3(1188)-견학8박10일로" xfId="6571" xr:uid="{00000000-0005-0000-0000-0000A9190000}"/>
    <cellStyle name="_적격(화산) _(현풍)실시설계내역서(대구광역시)_설계내역서(대구수질)" xfId="6572" xr:uid="{00000000-0005-0000-0000-0000AA190000}"/>
    <cellStyle name="_적격(화산) _(현풍)실시설계내역서(대구광역시)_설계내역서(대구수질) ver10-최(선진해외)" xfId="6573" xr:uid="{00000000-0005-0000-0000-0000AB190000}"/>
    <cellStyle name="_적격(화산) _(현풍)실시설계내역서(대구광역시)_성서공단 설계내역서(0402)" xfId="6574" xr:uid="{00000000-0005-0000-0000-0000AC190000}"/>
    <cellStyle name="_적격(화산) _(현풍)실시설계내역서(대구광역시)_용암입찰안내서(보정계수포함)" xfId="6575" xr:uid="{00000000-0005-0000-0000-0000AD190000}"/>
    <cellStyle name="_적격(화산) _(현풍)실시설계내역서(대구광역시)_총인처리시설 설계내역서(심사)" xfId="6576" xr:uid="{00000000-0005-0000-0000-0000AE190000}"/>
    <cellStyle name="_적격(화산) _0.창원반송정수장 오존공정 도입공사(정수설비)-1" xfId="6577" xr:uid="{00000000-0005-0000-0000-0000AF190000}"/>
    <cellStyle name="_적격(화산) _2003년실행양식" xfId="6578" xr:uid="{00000000-0005-0000-0000-0000B0190000}"/>
    <cellStyle name="_적격(화산) _2003년실행양식_4.추진공(공암)" xfId="6579" xr:uid="{00000000-0005-0000-0000-0000B1190000}"/>
    <cellStyle name="_적격(화산) _2003년실행양식_4.추진공(공암SAMPLE" xfId="6580" xr:uid="{00000000-0005-0000-0000-0000B2190000}"/>
    <cellStyle name="_적격(화산) _2003년실행양식_4.추진공(서산)" xfId="6581" xr:uid="{00000000-0005-0000-0000-0000B3190000}"/>
    <cellStyle name="_적격(화산) _2003년실행양식_4.추진공(읍내)" xfId="6582" xr:uid="{00000000-0005-0000-0000-0000B4190000}"/>
    <cellStyle name="_적격(화산) _2003년실행양식_4.추진공(황간)" xfId="6583" xr:uid="{00000000-0005-0000-0000-0000B5190000}"/>
    <cellStyle name="_적격(화산) _2003년실행양식_영동군추진가시설수량" xfId="6584" xr:uid="{00000000-0005-0000-0000-0000B6190000}"/>
    <cellStyle name="_적격(화산) _2003년실행양식0" xfId="6585" xr:uid="{00000000-0005-0000-0000-0000B7190000}"/>
    <cellStyle name="_적격(화산) _2003년실행양식0_4.추진공(공암)" xfId="6586" xr:uid="{00000000-0005-0000-0000-0000B8190000}"/>
    <cellStyle name="_적격(화산) _2003년실행양식0_4.추진공(공암SAMPLE" xfId="6587" xr:uid="{00000000-0005-0000-0000-0000B9190000}"/>
    <cellStyle name="_적격(화산) _2003년실행양식0_4.추진공(서산)" xfId="6588" xr:uid="{00000000-0005-0000-0000-0000BA190000}"/>
    <cellStyle name="_적격(화산) _2003년실행양식0_4.추진공(읍내)" xfId="6589" xr:uid="{00000000-0005-0000-0000-0000BB190000}"/>
    <cellStyle name="_적격(화산) _2003년실행양식0_4.추진공(황간)" xfId="6590" xr:uid="{00000000-0005-0000-0000-0000BC190000}"/>
    <cellStyle name="_적격(화산) _2003년실행양식0_영동군추진가시설수량" xfId="6591" xr:uid="{00000000-0005-0000-0000-0000BD190000}"/>
    <cellStyle name="_적격(화산) _2003년실행양식-1" xfId="6592" xr:uid="{00000000-0005-0000-0000-0000BE190000}"/>
    <cellStyle name="_적격(화산) _2003년실행양식-1_4.추진공(공암)" xfId="6593" xr:uid="{00000000-0005-0000-0000-0000BF190000}"/>
    <cellStyle name="_적격(화산) _2003년실행양식-1_4.추진공(공암SAMPLE" xfId="6594" xr:uid="{00000000-0005-0000-0000-0000C0190000}"/>
    <cellStyle name="_적격(화산) _2003년실행양식-1_4.추진공(서산)" xfId="6595" xr:uid="{00000000-0005-0000-0000-0000C1190000}"/>
    <cellStyle name="_적격(화산) _2003년실행양식-1_4.추진공(읍내)" xfId="6596" xr:uid="{00000000-0005-0000-0000-0000C2190000}"/>
    <cellStyle name="_적격(화산) _2003년실행양식-1_4.추진공(황간)" xfId="6597" xr:uid="{00000000-0005-0000-0000-0000C3190000}"/>
    <cellStyle name="_적격(화산) _2003년실행양식-1_영동군추진가시설수량" xfId="6598" xr:uid="{00000000-0005-0000-0000-0000C4190000}"/>
    <cellStyle name="_적격(화산) _4.추진공(공암)" xfId="6599" xr:uid="{00000000-0005-0000-0000-0000C5190000}"/>
    <cellStyle name="_적격(화산) _4.추진공(공암SAMPLE" xfId="6600" xr:uid="{00000000-0005-0000-0000-0000C6190000}"/>
    <cellStyle name="_적격(화산) _4.추진공(서산)" xfId="6601" xr:uid="{00000000-0005-0000-0000-0000C7190000}"/>
    <cellStyle name="_적격(화산) _4.추진공(읍내)" xfId="6602" xr:uid="{00000000-0005-0000-0000-0000C8190000}"/>
    <cellStyle name="_적격(화산) _4.추진공(황간)" xfId="6603" xr:uid="{00000000-0005-0000-0000-0000C9190000}"/>
    <cellStyle name="_적격(화산) _대구도시철도3호선실시설계내역서(070206)" xfId="6604" xr:uid="{00000000-0005-0000-0000-0000CA190000}"/>
    <cellStyle name="_적격(화산) _대구도시철도3호선실시설계내역서(070207)" xfId="6605" xr:uid="{00000000-0005-0000-0000-0000CB190000}"/>
    <cellStyle name="_적격(화산) _발주내역서(안양박달)" xfId="6606" xr:uid="{00000000-0005-0000-0000-0000CC190000}"/>
    <cellStyle name="_적격(화산) _사본 - 설계내역서(대구하수) REV3(1188)-견학8박10일로" xfId="6607" xr:uid="{00000000-0005-0000-0000-0000CD190000}"/>
    <cellStyle name="_적격(화산) _사본임-창원반송정수장 오존공정 도입공사(도급)-2" xfId="6608" xr:uid="{00000000-0005-0000-0000-0000CE190000}"/>
    <cellStyle name="_적격(화산) _산출내역(전기11.21)" xfId="6609" xr:uid="{00000000-0005-0000-0000-0000CF190000}"/>
    <cellStyle name="_적격(화산) _산출내역(전기11.21)_0.창원반송정수장 오존공정 도입공사(정수설비)-1" xfId="6610" xr:uid="{00000000-0005-0000-0000-0000D0190000}"/>
    <cellStyle name="_적격(화산) _산출내역(전기11.21)_사본임-창원반송정수장 오존공정 도입공사(도급)-2" xfId="6611" xr:uid="{00000000-0005-0000-0000-0000D1190000}"/>
    <cellStyle name="_적격(화산) _산출내역(전기11.21)_순공사비(전체분)_20070504_PAC 회수금삭제" xfId="6612" xr:uid="{00000000-0005-0000-0000-0000D2190000}"/>
    <cellStyle name="_적격(화산) _산출내역(전기11.21)_순공사비(전체분)_20070504_PAC 회수금삭제_0.창원반송정수장 오존공정 도입공사(정수설비)-1" xfId="6613" xr:uid="{00000000-0005-0000-0000-0000D3190000}"/>
    <cellStyle name="_적격(화산) _산출내역(전기11.21)_순공사비(전체분)_20070504_PAC 회수금삭제_사본임-창원반송정수장 오존공정 도입공사(도급)-2" xfId="6614" xr:uid="{00000000-0005-0000-0000-0000D4190000}"/>
    <cellStyle name="_적격(화산) _산출내역(전기11.21)_순공사비(전체분)_20070504_PAC 회수금삭제_순공사비(전체분)_20070504_PAC 회수금삭제" xfId="6615" xr:uid="{00000000-0005-0000-0000-0000D5190000}"/>
    <cellStyle name="_적격(화산) _산출내역(전기11.21)_순공사비(전체분)_20070504_PAC 회수금삭제_순공사비(전체분)_20070504_PAC 회수금삭제_0.창원반송정수장 오존공정 도입공사(정수설비)-1" xfId="6616" xr:uid="{00000000-0005-0000-0000-0000D6190000}"/>
    <cellStyle name="_적격(화산) _산출내역(전기11.21)_순공사비(전체분)_20070504_PAC 회수금삭제_순공사비(전체분)_20070504_PAC 회수금삭제_사본임-창원반송정수장 오존공정 도입공사(도급)-2" xfId="6617" xr:uid="{00000000-0005-0000-0000-0000D7190000}"/>
    <cellStyle name="_적격(화산) _산출내역(전기11.21)_순공사비(전체분)_20070504_PAC 회수금삭제_순공사비(전체분)_20070504_PAC 회수금삭제_창원반송정수장 오존공정 도입공사(도급)-2" xfId="6618" xr:uid="{00000000-0005-0000-0000-0000D8190000}"/>
    <cellStyle name="_적격(화산) _산출내역(전기11.21)_순공사비(전체분)_20070504_PAC 회수금삭제_창원반송정수장 오존공정 도입공사(도급)-2" xfId="6619" xr:uid="{00000000-0005-0000-0000-0000D9190000}"/>
    <cellStyle name="_적격(화산) _산출내역(전기11.21)_창원반송정수장 오존공정 도입공사(도급)-2" xfId="6620" xr:uid="{00000000-0005-0000-0000-0000DA190000}"/>
    <cellStyle name="_적격(화산) _산출내역(전기11.21)_총괄집계및영구설비내역12.22" xfId="6621" xr:uid="{00000000-0005-0000-0000-0000DB190000}"/>
    <cellStyle name="_적격(화산) _산출내역(전기11.21)_총괄집계및영구설비내역12.22_0.창원반송정수장 오존공정 도입공사(정수설비)-1" xfId="6622" xr:uid="{00000000-0005-0000-0000-0000DC190000}"/>
    <cellStyle name="_적격(화산) _산출내역(전기11.21)_총괄집계및영구설비내역12.22_사본임-창원반송정수장 오존공정 도입공사(도급)-2" xfId="6623" xr:uid="{00000000-0005-0000-0000-0000DD190000}"/>
    <cellStyle name="_적격(화산) _산출내역(전기11.21)_총괄집계및영구설비내역12.22_순공사비(전체분)_20070504_PAC 회수금삭제" xfId="6624" xr:uid="{00000000-0005-0000-0000-0000DE190000}"/>
    <cellStyle name="_적격(화산) _산출내역(전기11.21)_총괄집계및영구설비내역12.22_순공사비(전체분)_20070504_PAC 회수금삭제_0.창원반송정수장 오존공정 도입공사(정수설비)-1" xfId="6625" xr:uid="{00000000-0005-0000-0000-0000DF190000}"/>
    <cellStyle name="_적격(화산) _산출내역(전기11.21)_총괄집계및영구설비내역12.22_순공사비(전체분)_20070504_PAC 회수금삭제_사본임-창원반송정수장 오존공정 도입공사(도급)-2" xfId="6626" xr:uid="{00000000-0005-0000-0000-0000E0190000}"/>
    <cellStyle name="_적격(화산) _산출내역(전기11.21)_총괄집계및영구설비내역12.22_순공사비(전체분)_20070504_PAC 회수금삭제_순공사비(전체분)_20070504_PAC 회수금삭제" xfId="6627" xr:uid="{00000000-0005-0000-0000-0000E1190000}"/>
    <cellStyle name="_적격(화산) _산출내역(전기11.21)_총괄집계및영구설비내역12.22_순공사비(전체분)_20070504_PAC 회수금삭제_순공사비(전체분)_20070504_PAC 회수금삭제_0.창원반송정수장 오존공정 도입공사(정수설비)-1" xfId="6628" xr:uid="{00000000-0005-0000-0000-0000E2190000}"/>
    <cellStyle name="_적격(화산) _산출내역(전기11.21)_총괄집계및영구설비내역12.22_순공사비(전체분)_20070504_PAC 회수금삭제_순공사비(전체분)_20070504_PAC 회수금삭제_사본임-창원반송정수장 오존공정 도입공사(도급)-2" xfId="6629" xr:uid="{00000000-0005-0000-0000-0000E3190000}"/>
    <cellStyle name="_적격(화산) _산출내역(전기11.21)_총괄집계및영구설비내역12.22_순공사비(전체분)_20070504_PAC 회수금삭제_순공사비(전체분)_20070504_PAC 회수금삭제_창원반송정수장 오존공정 도입공사(도급)-2" xfId="6630" xr:uid="{00000000-0005-0000-0000-0000E4190000}"/>
    <cellStyle name="_적격(화산) _산출내역(전기11.21)_총괄집계및영구설비내역12.22_순공사비(전체분)_20070504_PAC 회수금삭제_창원반송정수장 오존공정 도입공사(도급)-2" xfId="6631" xr:uid="{00000000-0005-0000-0000-0000E5190000}"/>
    <cellStyle name="_적격(화산) _산출내역(전기11.21)_총괄집계및영구설비내역12.22_창원반송정수장 오존공정 도입공사(도급)-2" xfId="6632" xr:uid="{00000000-0005-0000-0000-0000E6190000}"/>
    <cellStyle name="_적격(화산) _산출내역서(양식검토)" xfId="6633" xr:uid="{00000000-0005-0000-0000-0000E7190000}"/>
    <cellStyle name="_적격(화산) _산출내역서(양식검토)_0.창원반송정수장 오존공정 도입공사(정수설비)-1" xfId="6634" xr:uid="{00000000-0005-0000-0000-0000E8190000}"/>
    <cellStyle name="_적격(화산) _산출내역서(양식검토)_사본임-창원반송정수장 오존공정 도입공사(도급)-2" xfId="6635" xr:uid="{00000000-0005-0000-0000-0000E9190000}"/>
    <cellStyle name="_적격(화산) _산출내역서(양식검토)_순공사비(전체분)_20070504_PAC 회수금삭제" xfId="6636" xr:uid="{00000000-0005-0000-0000-0000EA190000}"/>
    <cellStyle name="_적격(화산) _산출내역서(양식검토)_순공사비(전체분)_20070504_PAC 회수금삭제_0.창원반송정수장 오존공정 도입공사(정수설비)-1" xfId="6637" xr:uid="{00000000-0005-0000-0000-0000EB190000}"/>
    <cellStyle name="_적격(화산) _산출내역서(양식검토)_순공사비(전체분)_20070504_PAC 회수금삭제_사본임-창원반송정수장 오존공정 도입공사(도급)-2" xfId="6638" xr:uid="{00000000-0005-0000-0000-0000EC190000}"/>
    <cellStyle name="_적격(화산) _산출내역서(양식검토)_순공사비(전체분)_20070504_PAC 회수금삭제_순공사비(전체분)_20070504_PAC 회수금삭제" xfId="6639" xr:uid="{00000000-0005-0000-0000-0000ED190000}"/>
    <cellStyle name="_적격(화산) _산출내역서(양식검토)_순공사비(전체분)_20070504_PAC 회수금삭제_순공사비(전체분)_20070504_PAC 회수금삭제_0.창원반송정수장 오존공정 도입공사(정수설비)-1" xfId="6640" xr:uid="{00000000-0005-0000-0000-0000EE190000}"/>
    <cellStyle name="_적격(화산) _산출내역서(양식검토)_순공사비(전체분)_20070504_PAC 회수금삭제_순공사비(전체분)_20070504_PAC 회수금삭제_사본임-창원반송정수장 오존공정 도입공사(도급)-2" xfId="6641" xr:uid="{00000000-0005-0000-0000-0000EF190000}"/>
    <cellStyle name="_적격(화산) _산출내역서(양식검토)_순공사비(전체분)_20070504_PAC 회수금삭제_순공사비(전체분)_20070504_PAC 회수금삭제_창원반송정수장 오존공정 도입공사(도급)-2" xfId="6642" xr:uid="{00000000-0005-0000-0000-0000F0190000}"/>
    <cellStyle name="_적격(화산) _산출내역서(양식검토)_순공사비(전체분)_20070504_PAC 회수금삭제_창원반송정수장 오존공정 도입공사(도급)-2" xfId="6643" xr:uid="{00000000-0005-0000-0000-0000F1190000}"/>
    <cellStyle name="_적격(화산) _산출내역서(양식검토)_창원반송정수장 오존공정 도입공사(도급)-2" xfId="6644" xr:uid="{00000000-0005-0000-0000-0000F2190000}"/>
    <cellStyle name="_적격(화산) _설계내역서(대구수질)" xfId="6645" xr:uid="{00000000-0005-0000-0000-0000F3190000}"/>
    <cellStyle name="_적격(화산) _설계내역서(대구수질) ver10-최(선진해외)" xfId="6646" xr:uid="{00000000-0005-0000-0000-0000F4190000}"/>
    <cellStyle name="_적격(화산) _성서공단 설계내역서(0402)" xfId="6647" xr:uid="{00000000-0005-0000-0000-0000F5190000}"/>
    <cellStyle name="_적격(화산) _순공사비(전체분)_20070504_PAC 회수금삭제" xfId="6648" xr:uid="{00000000-0005-0000-0000-0000F6190000}"/>
    <cellStyle name="_적격(화산) _순공사비(전체분)_20070504_PAC 회수금삭제_0.창원반송정수장 오존공정 도입공사(정수설비)-1" xfId="6649" xr:uid="{00000000-0005-0000-0000-0000F7190000}"/>
    <cellStyle name="_적격(화산) _순공사비(전체분)_20070504_PAC 회수금삭제_사본임-창원반송정수장 오존공정 도입공사(도급)-2" xfId="6650" xr:uid="{00000000-0005-0000-0000-0000F8190000}"/>
    <cellStyle name="_적격(화산) _순공사비(전체분)_20070504_PAC 회수금삭제_순공사비(전체분)_20070504_PAC 회수금삭제" xfId="6651" xr:uid="{00000000-0005-0000-0000-0000F9190000}"/>
    <cellStyle name="_적격(화산) _순공사비(전체분)_20070504_PAC 회수금삭제_순공사비(전체분)_20070504_PAC 회수금삭제_0.창원반송정수장 오존공정 도입공사(정수설비)-1" xfId="6652" xr:uid="{00000000-0005-0000-0000-0000FA190000}"/>
    <cellStyle name="_적격(화산) _순공사비(전체분)_20070504_PAC 회수금삭제_순공사비(전체분)_20070504_PAC 회수금삭제_사본임-창원반송정수장 오존공정 도입공사(도급)-2" xfId="6653" xr:uid="{00000000-0005-0000-0000-0000FB190000}"/>
    <cellStyle name="_적격(화산) _순공사비(전체분)_20070504_PAC 회수금삭제_순공사비(전체분)_20070504_PAC 회수금삭제_창원반송정수장 오존공정 도입공사(도급)-2" xfId="6654" xr:uid="{00000000-0005-0000-0000-0000FC190000}"/>
    <cellStyle name="_적격(화산) _순공사비(전체분)_20070504_PAC 회수금삭제_창원반송정수장 오존공정 도입공사(도급)-2" xfId="6655" xr:uid="{00000000-0005-0000-0000-0000FD190000}"/>
    <cellStyle name="_적격(화산) _실행내역2001년1월변경" xfId="6656" xr:uid="{00000000-0005-0000-0000-0000FE190000}"/>
    <cellStyle name="_적격(화산) _실행내역2001년1월변경_2003년실행양식" xfId="6657" xr:uid="{00000000-0005-0000-0000-0000FF190000}"/>
    <cellStyle name="_적격(화산) _실행내역2001년1월변경_2003년실행양식_4.추진공(공암)" xfId="6658" xr:uid="{00000000-0005-0000-0000-0000001A0000}"/>
    <cellStyle name="_적격(화산) _실행내역2001년1월변경_2003년실행양식_4.추진공(공암SAMPLE" xfId="6659" xr:uid="{00000000-0005-0000-0000-0000011A0000}"/>
    <cellStyle name="_적격(화산) _실행내역2001년1월변경_2003년실행양식_4.추진공(서산)" xfId="6660" xr:uid="{00000000-0005-0000-0000-0000021A0000}"/>
    <cellStyle name="_적격(화산) _실행내역2001년1월변경_2003년실행양식_4.추진공(읍내)" xfId="6661" xr:uid="{00000000-0005-0000-0000-0000031A0000}"/>
    <cellStyle name="_적격(화산) _실행내역2001년1월변경_2003년실행양식_4.추진공(황간)" xfId="6662" xr:uid="{00000000-0005-0000-0000-0000041A0000}"/>
    <cellStyle name="_적격(화산) _실행내역2001년1월변경_2003년실행양식_영동군추진가시설수량" xfId="6663" xr:uid="{00000000-0005-0000-0000-0000051A0000}"/>
    <cellStyle name="_적격(화산) _실행내역2001년1월변경_2003년실행양식0" xfId="6664" xr:uid="{00000000-0005-0000-0000-0000061A0000}"/>
    <cellStyle name="_적격(화산) _실행내역2001년1월변경_2003년실행양식0_4.추진공(공암)" xfId="6665" xr:uid="{00000000-0005-0000-0000-0000071A0000}"/>
    <cellStyle name="_적격(화산) _실행내역2001년1월변경_2003년실행양식0_4.추진공(공암SAMPLE" xfId="6666" xr:uid="{00000000-0005-0000-0000-0000081A0000}"/>
    <cellStyle name="_적격(화산) _실행내역2001년1월변경_2003년실행양식0_4.추진공(서산)" xfId="6667" xr:uid="{00000000-0005-0000-0000-0000091A0000}"/>
    <cellStyle name="_적격(화산) _실행내역2001년1월변경_2003년실행양식0_4.추진공(읍내)" xfId="6668" xr:uid="{00000000-0005-0000-0000-00000A1A0000}"/>
    <cellStyle name="_적격(화산) _실행내역2001년1월변경_2003년실행양식0_4.추진공(황간)" xfId="6669" xr:uid="{00000000-0005-0000-0000-00000B1A0000}"/>
    <cellStyle name="_적격(화산) _실행내역2001년1월변경_2003년실행양식0_영동군추진가시설수량" xfId="6670" xr:uid="{00000000-0005-0000-0000-00000C1A0000}"/>
    <cellStyle name="_적격(화산) _실행내역2001년1월변경_2003년실행양식-1" xfId="6671" xr:uid="{00000000-0005-0000-0000-00000D1A0000}"/>
    <cellStyle name="_적격(화산) _실행내역2001년1월변경_2003년실행양식-1_4.추진공(공암)" xfId="6672" xr:uid="{00000000-0005-0000-0000-00000E1A0000}"/>
    <cellStyle name="_적격(화산) _실행내역2001년1월변경_2003년실행양식-1_4.추진공(공암SAMPLE" xfId="6673" xr:uid="{00000000-0005-0000-0000-00000F1A0000}"/>
    <cellStyle name="_적격(화산) _실행내역2001년1월변경_2003년실행양식-1_4.추진공(서산)" xfId="6674" xr:uid="{00000000-0005-0000-0000-0000101A0000}"/>
    <cellStyle name="_적격(화산) _실행내역2001년1월변경_2003년실행양식-1_4.추진공(읍내)" xfId="6675" xr:uid="{00000000-0005-0000-0000-0000111A0000}"/>
    <cellStyle name="_적격(화산) _실행내역2001년1월변경_2003년실행양식-1_4.추진공(황간)" xfId="6676" xr:uid="{00000000-0005-0000-0000-0000121A0000}"/>
    <cellStyle name="_적격(화산) _실행내역2001년1월변경_2003년실행양식-1_영동군추진가시설수량" xfId="6677" xr:uid="{00000000-0005-0000-0000-0000131A0000}"/>
    <cellStyle name="_적격(화산) _실행내역2001년1월변경_4.추진공(공암)" xfId="6678" xr:uid="{00000000-0005-0000-0000-0000141A0000}"/>
    <cellStyle name="_적격(화산) _실행내역2001년1월변경_4.추진공(공암SAMPLE" xfId="6679" xr:uid="{00000000-0005-0000-0000-0000151A0000}"/>
    <cellStyle name="_적격(화산) _실행내역2001년1월변경_4.추진공(서산)" xfId="6680" xr:uid="{00000000-0005-0000-0000-0000161A0000}"/>
    <cellStyle name="_적격(화산) _실행내역2001년1월변경_4.추진공(읍내)" xfId="6681" xr:uid="{00000000-0005-0000-0000-0000171A0000}"/>
    <cellStyle name="_적격(화산) _실행내역2001년1월변경_4.추진공(황간)" xfId="6682" xr:uid="{00000000-0005-0000-0000-0000181A0000}"/>
    <cellStyle name="_적격(화산) _실행내역2001년1월변경_영동군추진가시설수량" xfId="6683" xr:uid="{00000000-0005-0000-0000-0000191A0000}"/>
    <cellStyle name="_적격(화산) _영동군추진가시설수량" xfId="6684" xr:uid="{00000000-0005-0000-0000-00001A1A0000}"/>
    <cellStyle name="_적격(화산) _용암입찰안내서(보정계수포함)" xfId="6685" xr:uid="{00000000-0005-0000-0000-00001B1A0000}"/>
    <cellStyle name="_적격(화산) _원가계산서" xfId="6686" xr:uid="{00000000-0005-0000-0000-00001C1A0000}"/>
    <cellStyle name="_적격(화산) _원가계산서,총괄산출내역서-2005" xfId="6687" xr:uid="{00000000-0005-0000-0000-00001D1A0000}"/>
    <cellStyle name="_적격(화산) _원가계산서,총괄산출내역서-2005_0.창원반송정수장 오존공정 도입공사(정수설비)-1" xfId="6688" xr:uid="{00000000-0005-0000-0000-00001E1A0000}"/>
    <cellStyle name="_적격(화산) _원가계산서,총괄산출내역서-2005_사본임-창원반송정수장 오존공정 도입공사(도급)-2" xfId="6689" xr:uid="{00000000-0005-0000-0000-00001F1A0000}"/>
    <cellStyle name="_적격(화산) _원가계산서,총괄산출내역서-2005_순공사비(전체분)_20070504_PAC 회수금삭제" xfId="6690" xr:uid="{00000000-0005-0000-0000-0000201A0000}"/>
    <cellStyle name="_적격(화산) _원가계산서,총괄산출내역서-2005_순공사비(전체분)_20070504_PAC 회수금삭제_0.창원반송정수장 오존공정 도입공사(정수설비)-1" xfId="6691" xr:uid="{00000000-0005-0000-0000-0000211A0000}"/>
    <cellStyle name="_적격(화산) _원가계산서,총괄산출내역서-2005_순공사비(전체분)_20070504_PAC 회수금삭제_사본임-창원반송정수장 오존공정 도입공사(도급)-2" xfId="6692" xr:uid="{00000000-0005-0000-0000-0000221A0000}"/>
    <cellStyle name="_적격(화산) _원가계산서,총괄산출내역서-2005_순공사비(전체분)_20070504_PAC 회수금삭제_순공사비(전체분)_20070504_PAC 회수금삭제" xfId="6693" xr:uid="{00000000-0005-0000-0000-0000231A0000}"/>
    <cellStyle name="_적격(화산) _원가계산서,총괄산출내역서-2005_순공사비(전체분)_20070504_PAC 회수금삭제_순공사비(전체분)_20070504_PAC 회수금삭제_0.창원반송정수장 오존공정 도입공사(정수설비)-1" xfId="6694" xr:uid="{00000000-0005-0000-0000-0000241A0000}"/>
    <cellStyle name="_적격(화산) _원가계산서,총괄산출내역서-2005_순공사비(전체분)_20070504_PAC 회수금삭제_순공사비(전체분)_20070504_PAC 회수금삭제_사본임-창원반송정수장 오존공정 도입공사(도급)-2" xfId="6695" xr:uid="{00000000-0005-0000-0000-0000251A0000}"/>
    <cellStyle name="_적격(화산) _원가계산서,총괄산출내역서-2005_순공사비(전체분)_20070504_PAC 회수금삭제_순공사비(전체분)_20070504_PAC 회수금삭제_창원반송정수장 오존공정 도입공사(도급)-2" xfId="6696" xr:uid="{00000000-0005-0000-0000-0000261A0000}"/>
    <cellStyle name="_적격(화산) _원가계산서,총괄산출내역서-2005_순공사비(전체분)_20070504_PAC 회수금삭제_창원반송정수장 오존공정 도입공사(도급)-2" xfId="6697" xr:uid="{00000000-0005-0000-0000-0000271A0000}"/>
    <cellStyle name="_적격(화산) _원가계산서,총괄산출내역서-2005_창원반송정수장 오존공정 도입공사(도급)-2" xfId="6698" xr:uid="{00000000-0005-0000-0000-0000281A0000}"/>
    <cellStyle name="_적격(화산) _원가계산서_0.창원반송정수장 오존공정 도입공사(정수설비)-1" xfId="6699" xr:uid="{00000000-0005-0000-0000-0000291A0000}"/>
    <cellStyle name="_적격(화산) _원가계산서_사본임-창원반송정수장 오존공정 도입공사(도급)-2" xfId="6700" xr:uid="{00000000-0005-0000-0000-00002A1A0000}"/>
    <cellStyle name="_적격(화산) _원가계산서_순공사비(전체분)_20070504_PAC 회수금삭제" xfId="6701" xr:uid="{00000000-0005-0000-0000-00002B1A0000}"/>
    <cellStyle name="_적격(화산) _원가계산서_순공사비(전체분)_20070504_PAC 회수금삭제_0.창원반송정수장 오존공정 도입공사(정수설비)-1" xfId="6702" xr:uid="{00000000-0005-0000-0000-00002C1A0000}"/>
    <cellStyle name="_적격(화산) _원가계산서_순공사비(전체분)_20070504_PAC 회수금삭제_사본임-창원반송정수장 오존공정 도입공사(도급)-2" xfId="6703" xr:uid="{00000000-0005-0000-0000-00002D1A0000}"/>
    <cellStyle name="_적격(화산) _원가계산서_순공사비(전체분)_20070504_PAC 회수금삭제_순공사비(전체분)_20070504_PAC 회수금삭제" xfId="6704" xr:uid="{00000000-0005-0000-0000-00002E1A0000}"/>
    <cellStyle name="_적격(화산) _원가계산서_순공사비(전체분)_20070504_PAC 회수금삭제_순공사비(전체분)_20070504_PAC 회수금삭제_0.창원반송정수장 오존공정 도입공사(정수설비)-1" xfId="6705" xr:uid="{00000000-0005-0000-0000-00002F1A0000}"/>
    <cellStyle name="_적격(화산) _원가계산서_순공사비(전체분)_20070504_PAC 회수금삭제_순공사비(전체분)_20070504_PAC 회수금삭제_사본임-창원반송정수장 오존공정 도입공사(도급)-2" xfId="6706" xr:uid="{00000000-0005-0000-0000-0000301A0000}"/>
    <cellStyle name="_적격(화산) _원가계산서_순공사비(전체분)_20070504_PAC 회수금삭제_순공사비(전체분)_20070504_PAC 회수금삭제_창원반송정수장 오존공정 도입공사(도급)-2" xfId="6707" xr:uid="{00000000-0005-0000-0000-0000311A0000}"/>
    <cellStyle name="_적격(화산) _원가계산서_순공사비(전체분)_20070504_PAC 회수금삭제_창원반송정수장 오존공정 도입공사(도급)-2" xfId="6708" xr:uid="{00000000-0005-0000-0000-0000321A0000}"/>
    <cellStyle name="_적격(화산) _원가계산서_창원반송정수장 오존공정 도입공사(도급)-2" xfId="6709" xr:uid="{00000000-0005-0000-0000-0000331A0000}"/>
    <cellStyle name="_적격(화산) _창원반송정수장 오존공정 도입공사(도급)-2" xfId="6710" xr:uid="{00000000-0005-0000-0000-0000341A0000}"/>
    <cellStyle name="_적격(화산) _총괄집계및영구설비내역12.22" xfId="6711" xr:uid="{00000000-0005-0000-0000-0000351A0000}"/>
    <cellStyle name="_적격(화산) _총괄집계및영구설비내역12.22_0.창원반송정수장 오존공정 도입공사(정수설비)-1" xfId="6712" xr:uid="{00000000-0005-0000-0000-0000361A0000}"/>
    <cellStyle name="_적격(화산) _총괄집계및영구설비내역12.22_사본임-창원반송정수장 오존공정 도입공사(도급)-2" xfId="6713" xr:uid="{00000000-0005-0000-0000-0000371A0000}"/>
    <cellStyle name="_적격(화산) _총괄집계및영구설비내역12.22_순공사비(전체분)_20070504_PAC 회수금삭제" xfId="6714" xr:uid="{00000000-0005-0000-0000-0000381A0000}"/>
    <cellStyle name="_적격(화산) _총괄집계및영구설비내역12.22_순공사비(전체분)_20070504_PAC 회수금삭제_0.창원반송정수장 오존공정 도입공사(정수설비)-1" xfId="6715" xr:uid="{00000000-0005-0000-0000-0000391A0000}"/>
    <cellStyle name="_적격(화산) _총괄집계및영구설비내역12.22_순공사비(전체분)_20070504_PAC 회수금삭제_사본임-창원반송정수장 오존공정 도입공사(도급)-2" xfId="6716" xr:uid="{00000000-0005-0000-0000-00003A1A0000}"/>
    <cellStyle name="_적격(화산) _총괄집계및영구설비내역12.22_순공사비(전체분)_20070504_PAC 회수금삭제_순공사비(전체분)_20070504_PAC 회수금삭제" xfId="6717" xr:uid="{00000000-0005-0000-0000-00003B1A0000}"/>
    <cellStyle name="_적격(화산) _총괄집계및영구설비내역12.22_순공사비(전체분)_20070504_PAC 회수금삭제_순공사비(전체분)_20070504_PAC 회수금삭제_0.창원반송정수장 오존공정 도입공사(정수설비)-1" xfId="6718" xr:uid="{00000000-0005-0000-0000-00003C1A0000}"/>
    <cellStyle name="_적격(화산) _총괄집계및영구설비내역12.22_순공사비(전체분)_20070504_PAC 회수금삭제_순공사비(전체분)_20070504_PAC 회수금삭제_사본임-창원반송정수장 오존공정 도입공사(도급)-2" xfId="6719" xr:uid="{00000000-0005-0000-0000-00003D1A0000}"/>
    <cellStyle name="_적격(화산) _총괄집계및영구설비내역12.22_순공사비(전체분)_20070504_PAC 회수금삭제_순공사비(전체분)_20070504_PAC 회수금삭제_창원반송정수장 오존공정 도입공사(도급)-2" xfId="6720" xr:uid="{00000000-0005-0000-0000-00003E1A0000}"/>
    <cellStyle name="_적격(화산) _총괄집계및영구설비내역12.22_순공사비(전체분)_20070504_PAC 회수금삭제_창원반송정수장 오존공정 도입공사(도급)-2" xfId="6721" xr:uid="{00000000-0005-0000-0000-00003F1A0000}"/>
    <cellStyle name="_적격(화산) _총괄집계및영구설비내역12.22_창원반송정수장 오존공정 도입공사(도급)-2" xfId="6722" xr:uid="{00000000-0005-0000-0000-0000401A0000}"/>
    <cellStyle name="_적격(화산) _총괄집계및영구설비내역12.22_총괄집계및영구설비내역12.22" xfId="6723" xr:uid="{00000000-0005-0000-0000-0000411A0000}"/>
    <cellStyle name="_적격(화산) _총괄집계및영구설비내역12.22_총괄집계및영구설비내역12.22_0.창원반송정수장 오존공정 도입공사(정수설비)-1" xfId="6724" xr:uid="{00000000-0005-0000-0000-0000421A0000}"/>
    <cellStyle name="_적격(화산) _총괄집계및영구설비내역12.22_총괄집계및영구설비내역12.22_사본임-창원반송정수장 오존공정 도입공사(도급)-2" xfId="6725" xr:uid="{00000000-0005-0000-0000-0000431A0000}"/>
    <cellStyle name="_적격(화산) _총괄집계및영구설비내역12.22_총괄집계및영구설비내역12.22_순공사비(전체분)_20070504_PAC 회수금삭제" xfId="6726" xr:uid="{00000000-0005-0000-0000-0000441A0000}"/>
    <cellStyle name="_적격(화산) _총괄집계및영구설비내역12.22_총괄집계및영구설비내역12.22_순공사비(전체분)_20070504_PAC 회수금삭제_0.창원반송정수장 오존공정 도입공사(정수설비)-1" xfId="6727" xr:uid="{00000000-0005-0000-0000-0000451A0000}"/>
    <cellStyle name="_적격(화산) _총괄집계및영구설비내역12.22_총괄집계및영구설비내역12.22_순공사비(전체분)_20070504_PAC 회수금삭제_사본임-창원반송정수장 오존공정 도입공사(도급)-2" xfId="6728" xr:uid="{00000000-0005-0000-0000-0000461A0000}"/>
    <cellStyle name="_적격(화산) _총괄집계및영구설비내역12.22_총괄집계및영구설비내역12.22_순공사비(전체분)_20070504_PAC 회수금삭제_순공사비(전체분)_20070504_PAC 회수금삭제" xfId="6729" xr:uid="{00000000-0005-0000-0000-0000471A0000}"/>
    <cellStyle name="_적격(화산) _총괄집계및영구설비내역12.22_총괄집계및영구설비내역12.22_순공사비(전체분)_20070504_PAC 회수금삭제_순공사비(전체분)_20070504_PAC 회수금삭제_0.창원반송정수장 오존공정 도입공사(정수설비)-1" xfId="6730" xr:uid="{00000000-0005-0000-0000-0000481A0000}"/>
    <cellStyle name="_적격(화산) _총괄집계및영구설비내역12.22_총괄집계및영구설비내역12.22_순공사비(전체분)_20070504_PAC 회수금삭제_순공사비(전체분)_20070504_PAC 회수금삭제_사본임-창원반송정수장 오존공정 도입공사(도급)-2" xfId="6731" xr:uid="{00000000-0005-0000-0000-0000491A0000}"/>
    <cellStyle name="_적격(화산) _총괄집계및영구설비내역12.22_총괄집계및영구설비내역12.22_순공사비(전체분)_20070504_PAC 회수금삭제_순공사비(전체분)_20070504_PAC 회수금삭제_창원반송정수장 오존공정 도입공사(도급)-2" xfId="6732" xr:uid="{00000000-0005-0000-0000-00004A1A0000}"/>
    <cellStyle name="_적격(화산) _총괄집계및영구설비내역12.22_총괄집계및영구설비내역12.22_순공사비(전체분)_20070504_PAC 회수금삭제_창원반송정수장 오존공정 도입공사(도급)-2" xfId="6733" xr:uid="{00000000-0005-0000-0000-00004B1A0000}"/>
    <cellStyle name="_적격(화산) _총괄집계및영구설비내역12.22_총괄집계및영구설비내역12.22_창원반송정수장 오존공정 도입공사(도급)-2" xfId="6734" xr:uid="{00000000-0005-0000-0000-00004C1A0000}"/>
    <cellStyle name="_적격(화산) _총인처리시설 설계내역서(심사)" xfId="6735" xr:uid="{00000000-0005-0000-0000-00004D1A0000}"/>
    <cellStyle name="_적격(화산) _투찰서(시화)" xfId="6736" xr:uid="{00000000-0005-0000-0000-00004E1A0000}"/>
    <cellStyle name="_적격(화산) _투찰서(시화)_0.창원반송정수장 오존공정 도입공사(정수설비)-1" xfId="6737" xr:uid="{00000000-0005-0000-0000-00004F1A0000}"/>
    <cellStyle name="_적격(화산) _투찰서(시화)_사본임-창원반송정수장 오존공정 도입공사(도급)-2" xfId="6738" xr:uid="{00000000-0005-0000-0000-0000501A0000}"/>
    <cellStyle name="_적격(화산) _투찰서(시화)_순공사비(전체분)_20070504_PAC 회수금삭제" xfId="6739" xr:uid="{00000000-0005-0000-0000-0000511A0000}"/>
    <cellStyle name="_적격(화산) _투찰서(시화)_순공사비(전체분)_20070504_PAC 회수금삭제_0.창원반송정수장 오존공정 도입공사(정수설비)-1" xfId="6740" xr:uid="{00000000-0005-0000-0000-0000521A0000}"/>
    <cellStyle name="_적격(화산) _투찰서(시화)_순공사비(전체분)_20070504_PAC 회수금삭제_사본임-창원반송정수장 오존공정 도입공사(도급)-2" xfId="6741" xr:uid="{00000000-0005-0000-0000-0000531A0000}"/>
    <cellStyle name="_적격(화산) _투찰서(시화)_순공사비(전체분)_20070504_PAC 회수금삭제_순공사비(전체분)_20070504_PAC 회수금삭제" xfId="6742" xr:uid="{00000000-0005-0000-0000-0000541A0000}"/>
    <cellStyle name="_적격(화산) _투찰서(시화)_순공사비(전체분)_20070504_PAC 회수금삭제_순공사비(전체분)_20070504_PAC 회수금삭제_0.창원반송정수장 오존공정 도입공사(정수설비)-1" xfId="6743" xr:uid="{00000000-0005-0000-0000-0000551A0000}"/>
    <cellStyle name="_적격(화산) _투찰서(시화)_순공사비(전체분)_20070504_PAC 회수금삭제_순공사비(전체분)_20070504_PAC 회수금삭제_사본임-창원반송정수장 오존공정 도입공사(도급)-2" xfId="6744" xr:uid="{00000000-0005-0000-0000-0000561A0000}"/>
    <cellStyle name="_적격(화산) _투찰서(시화)_순공사비(전체분)_20070504_PAC 회수금삭제_순공사비(전체분)_20070504_PAC 회수금삭제_창원반송정수장 오존공정 도입공사(도급)-2" xfId="6745" xr:uid="{00000000-0005-0000-0000-0000571A0000}"/>
    <cellStyle name="_적격(화산) _투찰서(시화)_순공사비(전체분)_20070504_PAC 회수금삭제_창원반송정수장 오존공정 도입공사(도급)-2" xfId="6746" xr:uid="{00000000-0005-0000-0000-0000581A0000}"/>
    <cellStyle name="_적격(화산) _투찰서(시화)_창원반송정수장 오존공정 도입공사(도급)-2" xfId="6747" xr:uid="{00000000-0005-0000-0000-0000591A0000}"/>
    <cellStyle name="_적격(화산) _투찰서(시화조력)" xfId="6748" xr:uid="{00000000-0005-0000-0000-00005A1A0000}"/>
    <cellStyle name="_적격(화산) _투찰서(시화조력)_0.창원반송정수장 오존공정 도입공사(정수설비)-1" xfId="6749" xr:uid="{00000000-0005-0000-0000-00005B1A0000}"/>
    <cellStyle name="_적격(화산) _투찰서(시화조력)_사본임-창원반송정수장 오존공정 도입공사(도급)-2" xfId="6750" xr:uid="{00000000-0005-0000-0000-00005C1A0000}"/>
    <cellStyle name="_적격(화산) _투찰서(시화조력)_순공사비(전체분)_20070504_PAC 회수금삭제" xfId="6751" xr:uid="{00000000-0005-0000-0000-00005D1A0000}"/>
    <cellStyle name="_적격(화산) _투찰서(시화조력)_순공사비(전체분)_20070504_PAC 회수금삭제_0.창원반송정수장 오존공정 도입공사(정수설비)-1" xfId="6752" xr:uid="{00000000-0005-0000-0000-00005E1A0000}"/>
    <cellStyle name="_적격(화산) _투찰서(시화조력)_순공사비(전체분)_20070504_PAC 회수금삭제_사본임-창원반송정수장 오존공정 도입공사(도급)-2" xfId="6753" xr:uid="{00000000-0005-0000-0000-00005F1A0000}"/>
    <cellStyle name="_적격(화산) _투찰서(시화조력)_순공사비(전체분)_20070504_PAC 회수금삭제_순공사비(전체분)_20070504_PAC 회수금삭제" xfId="6754" xr:uid="{00000000-0005-0000-0000-0000601A0000}"/>
    <cellStyle name="_적격(화산) _투찰서(시화조력)_순공사비(전체분)_20070504_PAC 회수금삭제_순공사비(전체분)_20070504_PAC 회수금삭제_0.창원반송정수장 오존공정 도입공사(정수설비)-1" xfId="6755" xr:uid="{00000000-0005-0000-0000-0000611A0000}"/>
    <cellStyle name="_적격(화산) _투찰서(시화조력)_순공사비(전체분)_20070504_PAC 회수금삭제_순공사비(전체분)_20070504_PAC 회수금삭제_사본임-창원반송정수장 오존공정 도입공사(도급)-2" xfId="6756" xr:uid="{00000000-0005-0000-0000-0000621A0000}"/>
    <cellStyle name="_적격(화산) _투찰서(시화조력)_순공사비(전체분)_20070504_PAC 회수금삭제_순공사비(전체분)_20070504_PAC 회수금삭제_창원반송정수장 오존공정 도입공사(도급)-2" xfId="6757" xr:uid="{00000000-0005-0000-0000-0000631A0000}"/>
    <cellStyle name="_적격(화산) _투찰서(시화조력)_순공사비(전체분)_20070504_PAC 회수금삭제_창원반송정수장 오존공정 도입공사(도급)-2" xfId="6758" xr:uid="{00000000-0005-0000-0000-0000641A0000}"/>
    <cellStyle name="_적격(화산) _투찰서(시화조력)_창원반송정수장 오존공정 도입공사(도급)-2" xfId="6759" xr:uid="{00000000-0005-0000-0000-0000651A0000}"/>
    <cellStyle name="_전기" xfId="6760" xr:uid="{00000000-0005-0000-0000-0000661A0000}"/>
    <cellStyle name="_전기내역서(소양강)-6차" xfId="6761" xr:uid="{00000000-0005-0000-0000-0000671A0000}"/>
    <cellStyle name="_전달자료 - 수치정사영상지도제작" xfId="6762" xr:uid="{00000000-0005-0000-0000-0000681A0000}"/>
    <cellStyle name="_전력계산서-몽산포" xfId="6763" xr:uid="{00000000-0005-0000-0000-0000691A0000}"/>
    <cellStyle name="_전신주보호공" xfId="6764" xr:uid="{00000000-0005-0000-0000-00006A1A0000}"/>
    <cellStyle name="_전주시_UIS 확장사업 설계내역서_2" xfId="6765" xr:uid="{00000000-0005-0000-0000-00006B1A0000}"/>
    <cellStyle name="_전주시_UIS 확장사업 설계내역서_2_02._서울시_위례신도시_차집관거_설계예산서(전체)_0217" xfId="6766" xr:uid="{00000000-0005-0000-0000-00006C1A0000}"/>
    <cellStyle name="_전주시관내(이서~용정)건설공사(신화)" xfId="6767" xr:uid="{00000000-0005-0000-0000-00006D1A0000}"/>
    <cellStyle name="_전체 (2)" xfId="6768" xr:uid="{00000000-0005-0000-0000-00006E1A0000}"/>
    <cellStyle name="_전체 경산수도정비(070409)" xfId="6769" xr:uid="{00000000-0005-0000-0000-00006F1A0000}"/>
    <cellStyle name="_전체 경산수도정비(070425)" xfId="6770" xr:uid="{00000000-0005-0000-0000-0000701A0000}"/>
    <cellStyle name="_전체분자재집계표" xfId="6771" xr:uid="{00000000-0005-0000-0000-0000711A0000}"/>
    <cellStyle name="_전체분자재집계표_금산제수량(전체최종)" xfId="6772" xr:uid="{00000000-0005-0000-0000-0000721A0000}"/>
    <cellStyle name="_전체분자재집계표_금산제수량(전체최종)_토공(3지구)" xfId="6773" xr:uid="{00000000-0005-0000-0000-0000731A0000}"/>
    <cellStyle name="_전체분자재집계표_금산제수량(전체최종)_토공(3지구)_토공(4지구)" xfId="6774" xr:uid="{00000000-0005-0000-0000-0000741A0000}"/>
    <cellStyle name="_전체분자재집계표_금산제수량(전체최종)_토공(3지구)_토공(4지구)_토공(4지구)" xfId="6775" xr:uid="{00000000-0005-0000-0000-0000751A0000}"/>
    <cellStyle name="_전체분자재집계표_금산제수량(전체최종)_토공(4지구)" xfId="6776" xr:uid="{00000000-0005-0000-0000-0000761A0000}"/>
    <cellStyle name="_전체분자재집계표_금산제수량(전체최종)_토공(4지구)_토공(4지구)" xfId="6777" xr:uid="{00000000-0005-0000-0000-0000771A0000}"/>
    <cellStyle name="_전체분자재집계표_금산제수량(전체최종)_토공(4지구)_토공(4지구)_토공(3지구)" xfId="6778" xr:uid="{00000000-0005-0000-0000-0000781A0000}"/>
    <cellStyle name="_전체분자재집계표_금산제수량(전체최종)_토공(4지구)_토공(4지구)_토공(3지구)_토공(4지구)" xfId="6779" xr:uid="{00000000-0005-0000-0000-0000791A0000}"/>
    <cellStyle name="_전체분자재집계표_금산제수량(전체최종)_토공(4지구)_토공(4지구)_토공(3지구)_토공(4지구)_토공(4지구)" xfId="6780" xr:uid="{00000000-0005-0000-0000-00007A1A0000}"/>
    <cellStyle name="_전체분자재집계표_금산제수량(전체최종)_토공(4지구)_토공(4지구)_토공(4지구)" xfId="6781" xr:uid="{00000000-0005-0000-0000-00007B1A0000}"/>
    <cellStyle name="_전체분자재집계표_토공(3지구)" xfId="6782" xr:uid="{00000000-0005-0000-0000-00007C1A0000}"/>
    <cellStyle name="_전체분자재집계표_토공(3지구)_토공(4지구)" xfId="6783" xr:uid="{00000000-0005-0000-0000-00007D1A0000}"/>
    <cellStyle name="_전체분자재집계표_토공(3지구)_토공(4지구)_토공(4지구)" xfId="6784" xr:uid="{00000000-0005-0000-0000-00007E1A0000}"/>
    <cellStyle name="_전체분자재집계표_토공(4지구)" xfId="6785" xr:uid="{00000000-0005-0000-0000-00007F1A0000}"/>
    <cellStyle name="_전체분자재집계표_토공(4지구)_토공(4지구)" xfId="6786" xr:uid="{00000000-0005-0000-0000-0000801A0000}"/>
    <cellStyle name="_전체분자재집계표_토공(4지구)_토공(4지구)_토공(3지구)" xfId="6787" xr:uid="{00000000-0005-0000-0000-0000811A0000}"/>
    <cellStyle name="_전체분자재집계표_토공(4지구)_토공(4지구)_토공(3지구)_토공(4지구)" xfId="6788" xr:uid="{00000000-0005-0000-0000-0000821A0000}"/>
    <cellStyle name="_전체분자재집계표_토공(4지구)_토공(4지구)_토공(3지구)_토공(4지구)_토공(4지구)" xfId="6789" xr:uid="{00000000-0005-0000-0000-0000831A0000}"/>
    <cellStyle name="_전체분자재집계표_토공(4지구)_토공(4지구)_토공(4지구)" xfId="6790" xr:uid="{00000000-0005-0000-0000-0000841A0000}"/>
    <cellStyle name="_점검정비기준" xfId="6791" xr:uid="{00000000-0005-0000-0000-0000851A0000}"/>
    <cellStyle name="_접속슬래브" xfId="6792" xr:uid="{00000000-0005-0000-0000-0000861A0000}"/>
    <cellStyle name="_접속슬래브_(구조물)깨기" xfId="6793" xr:uid="{00000000-0005-0000-0000-0000871A0000}"/>
    <cellStyle name="_접속슬래브_(구조물)깨기_01 콘크리트(구조물)깨기" xfId="6794" xr:uid="{00000000-0005-0000-0000-0000881A0000}"/>
    <cellStyle name="_접속슬래브_0.토공수량(영동)" xfId="6795" xr:uid="{00000000-0005-0000-0000-0000891A0000}"/>
    <cellStyle name="_접속슬래브_0.토공수량(영동)_00.토공" xfId="6796" xr:uid="{00000000-0005-0000-0000-00008A1A0000}"/>
    <cellStyle name="_접속슬래브_0.토공수량(영동)_Book1" xfId="6797" xr:uid="{00000000-0005-0000-0000-00008B1A0000}"/>
    <cellStyle name="_접속슬래브_00.토공" xfId="6798" xr:uid="{00000000-0005-0000-0000-00008C1A0000}"/>
    <cellStyle name="_접속슬래브_00.토공_00.토공" xfId="6799" xr:uid="{00000000-0005-0000-0000-00008D1A0000}"/>
    <cellStyle name="_접속슬래브_00.토공_Book1" xfId="6800" xr:uid="{00000000-0005-0000-0000-00008E1A0000}"/>
    <cellStyle name="_접속슬래브_02.포장깨기(남해선)" xfId="6801" xr:uid="{00000000-0005-0000-0000-00008F1A0000}"/>
    <cellStyle name="_접속슬래브_02.포장깨기(남해선)_02.포장깨기(남해선)" xfId="6802" xr:uid="{00000000-0005-0000-0000-0000901A0000}"/>
    <cellStyle name="_접속슬래브_깨기-취합" xfId="6803" xr:uid="{00000000-0005-0000-0000-0000911A0000}"/>
    <cellStyle name="_접속슬래브_깨기-취합_(구조물)깨기" xfId="6804" xr:uid="{00000000-0005-0000-0000-0000921A0000}"/>
    <cellStyle name="_접속슬래브_깨기-취합_(구조물)깨기_01 콘크리트(구조물)깨기" xfId="6805" xr:uid="{00000000-0005-0000-0000-0000931A0000}"/>
    <cellStyle name="_접속슬래브_깨기-취합_02.포장깨기(남해선)" xfId="6806" xr:uid="{00000000-0005-0000-0000-0000941A0000}"/>
    <cellStyle name="_접속슬래브_깨기-취합_02.포장깨기(남해선)_02.포장깨기(남해선)" xfId="6807" xr:uid="{00000000-0005-0000-0000-0000951A0000}"/>
    <cellStyle name="_접속슬래브_깨기-취합_영동깨기최종(세준)" xfId="6808" xr:uid="{00000000-0005-0000-0000-0000961A0000}"/>
    <cellStyle name="_접속슬래브_깨기-취합_영동깨기최종(세준)_(구조물)깨기" xfId="6809" xr:uid="{00000000-0005-0000-0000-0000971A0000}"/>
    <cellStyle name="_접속슬래브_깨기-취합_영동깨기최종(세준)_(구조물)깨기_01 콘크리트(구조물)깨기" xfId="6810" xr:uid="{00000000-0005-0000-0000-0000981A0000}"/>
    <cellStyle name="_접속슬래브_깨기-취합_영동깨기최종(세준)_02.포장깨기(남해선)" xfId="6811" xr:uid="{00000000-0005-0000-0000-0000991A0000}"/>
    <cellStyle name="_접속슬래브_깨기-취합_영동깨기최종(세준)_02.포장깨기(남해선)_02.포장깨기(남해선)" xfId="6812" xr:uid="{00000000-0005-0000-0000-00009A1A0000}"/>
    <cellStyle name="_접속슬래브_깨기-취합_영동깨기최종(세준)_포장깨기" xfId="6813" xr:uid="{00000000-0005-0000-0000-00009B1A0000}"/>
    <cellStyle name="_접속슬래브_깨기-취합_포장깨기" xfId="6814" xr:uid="{00000000-0005-0000-0000-00009C1A0000}"/>
    <cellStyle name="_접속슬래브_포장깨기" xfId="6815" xr:uid="{00000000-0005-0000-0000-00009D1A0000}"/>
    <cellStyle name="_정사사진제작을위한수치지도제작(1000)" xfId="6816" xr:uid="{00000000-0005-0000-0000-00009E1A0000}"/>
    <cellStyle name="_정읍시_UIS설계서(0302)" xfId="6817" xr:uid="{00000000-0005-0000-0000-00009F1A0000}"/>
    <cellStyle name="_제1 Eco-bridge" xfId="6818" xr:uid="{00000000-0005-0000-0000-0000A01A0000}"/>
    <cellStyle name="_제목" xfId="6819" xr:uid="{00000000-0005-0000-0000-0000A11A0000}"/>
    <cellStyle name="_제목_내역서" xfId="6820" xr:uid="{00000000-0005-0000-0000-0000A21A0000}"/>
    <cellStyle name="_제안첨부 상세0411" xfId="6821" xr:uid="{00000000-0005-0000-0000-0000A31A0000}"/>
    <cellStyle name="_제주설계비검토(20060930)" xfId="6822" xr:uid="{00000000-0005-0000-0000-0000A41A0000}"/>
    <cellStyle name="_제주시_운용소프트웨어개발" xfId="6823" xr:uid="{00000000-0005-0000-0000-0000A51A0000}"/>
    <cellStyle name="_조달청_계약내역(기성1차)" xfId="6824" xr:uid="{00000000-0005-0000-0000-0000A61A0000}"/>
    <cellStyle name="_조원고" xfId="6825" xr:uid="{00000000-0005-0000-0000-0000A71A0000}"/>
    <cellStyle name="_종포농로" xfId="6826" xr:uid="{00000000-0005-0000-0000-0000A81A0000}"/>
    <cellStyle name="_중림내역표지" xfId="6827" xr:uid="{00000000-0005-0000-0000-0000A91A0000}"/>
    <cellStyle name="_중앙선전차선내역(r.1)" xfId="6828" xr:uid="{00000000-0005-0000-0000-0000AA1A0000}"/>
    <cellStyle name="_증평-도안면농어촌생활용수개발사업실시설계내역(1)" xfId="6829" xr:uid="{00000000-0005-0000-0000-0000AB1A0000}"/>
    <cellStyle name="_지정과제1분기실적(확정990408)" xfId="6830" xr:uid="{00000000-0005-0000-0000-0000AC1A0000}"/>
    <cellStyle name="_지정과제1분기실적(확정990408)_1" xfId="6831" xr:uid="{00000000-0005-0000-0000-0000AD1A0000}"/>
    <cellStyle name="_지정과제2차심의list" xfId="6832" xr:uid="{00000000-0005-0000-0000-0000AE1A0000}"/>
    <cellStyle name="_지정과제2차심의list_1" xfId="6833" xr:uid="{00000000-0005-0000-0000-0000AF1A0000}"/>
    <cellStyle name="_지정과제2차심의list_2" xfId="6834" xr:uid="{00000000-0005-0000-0000-0000B01A0000}"/>
    <cellStyle name="_지정과제2차심의결과" xfId="6835" xr:uid="{00000000-0005-0000-0000-0000B11A0000}"/>
    <cellStyle name="_지정과제2차심의결과(금액조정후최종)" xfId="6836" xr:uid="{00000000-0005-0000-0000-0000B21A0000}"/>
    <cellStyle name="_지정과제2차심의결과(금액조정후최종)_1" xfId="6837" xr:uid="{00000000-0005-0000-0000-0000B31A0000}"/>
    <cellStyle name="_지정과제2차심의결과(금액조정후최종)_1_dimon" xfId="6838" xr:uid="{00000000-0005-0000-0000-0000B41A0000}"/>
    <cellStyle name="_지정과제2차심의결과(금액조정후최종)_1_경영개선실적보고(전주공장)" xfId="6839" xr:uid="{00000000-0005-0000-0000-0000B51A0000}"/>
    <cellStyle name="_지정과제2차심의결과(금액조정후최종)_1_별첨1_2" xfId="6840" xr:uid="{00000000-0005-0000-0000-0000B61A0000}"/>
    <cellStyle name="_지정과제2차심의결과(금액조정후최종)_1_제안과제집계표(공장전체)" xfId="6841" xr:uid="{00000000-0005-0000-0000-0000B71A0000}"/>
    <cellStyle name="_지정과제2차심의결과(금액조정후최종)_dimon" xfId="6842" xr:uid="{00000000-0005-0000-0000-0000B81A0000}"/>
    <cellStyle name="_지정과제2차심의결과(금액조정후최종)_경영개선실적보고(전주공장)" xfId="6843" xr:uid="{00000000-0005-0000-0000-0000B91A0000}"/>
    <cellStyle name="_지정과제2차심의결과(금액조정후최종)_별첨1_2" xfId="6844" xr:uid="{00000000-0005-0000-0000-0000BA1A0000}"/>
    <cellStyle name="_지정과제2차심의결과(금액조정후최종)_제안과제집계표(공장전체)" xfId="6845" xr:uid="{00000000-0005-0000-0000-0000BB1A0000}"/>
    <cellStyle name="_지정과제2차심의결과_1" xfId="6846" xr:uid="{00000000-0005-0000-0000-0000BC1A0000}"/>
    <cellStyle name="_지하수개발내역서(최종)" xfId="6847" xr:uid="{00000000-0005-0000-0000-0000BD1A0000}"/>
    <cellStyle name="_지하시설물 통합정보시스템 구축 사업 예산내역서_1.1" xfId="6848" xr:uid="{00000000-0005-0000-0000-0000BE1A0000}"/>
    <cellStyle name="_지하시설물관리현장지원시스템구축 산출내역서_1.0" xfId="6849" xr:uid="{00000000-0005-0000-0000-0000BF1A0000}"/>
    <cellStyle name="_지하시설물통합관리설계내역서_1.0" xfId="6850" xr:uid="{00000000-0005-0000-0000-0000C01A0000}"/>
    <cellStyle name="_지하시설물통합관리설계내역서_1.0 2" xfId="6851" xr:uid="{00000000-0005-0000-0000-0000C11A0000}"/>
    <cellStyle name="_지하시설물통합관리설계내역서_1.0_02._서울시_위례신도시_차집관거_설계예산서(전체)_0217" xfId="6852" xr:uid="{00000000-0005-0000-0000-0000C21A0000}"/>
    <cellStyle name="_지하시설물통합및굴착복구관리 설계내역서_1.1" xfId="6853" xr:uid="{00000000-0005-0000-0000-0000C31A0000}"/>
    <cellStyle name="_직접비산출근거" xfId="6854" xr:uid="{00000000-0005-0000-0000-0000C41A0000}"/>
    <cellStyle name="_집중관리(981231)" xfId="6855" xr:uid="{00000000-0005-0000-0000-0000C51A0000}"/>
    <cellStyle name="_집중관리(981231)_1" xfId="6856" xr:uid="{00000000-0005-0000-0000-0000C61A0000}"/>
    <cellStyle name="_집중관리(지정과제및 양식)" xfId="6857" xr:uid="{00000000-0005-0000-0000-0000C71A0000}"/>
    <cellStyle name="_집중관리(지정과제및 양식)_1" xfId="6858" xr:uid="{00000000-0005-0000-0000-0000C81A0000}"/>
    <cellStyle name="_집행(1)" xfId="6859" xr:uid="{00000000-0005-0000-0000-0000C91A0000}"/>
    <cellStyle name="_집행(1)_4.추진공(공암)" xfId="6860" xr:uid="{00000000-0005-0000-0000-0000CA1A0000}"/>
    <cellStyle name="_집행(1)_4.추진공(공암SAMPLE" xfId="6861" xr:uid="{00000000-0005-0000-0000-0000CB1A0000}"/>
    <cellStyle name="_집행(1)_4.추진공(서산)" xfId="6862" xr:uid="{00000000-0005-0000-0000-0000CC1A0000}"/>
    <cellStyle name="_집행(1)_4.추진공(읍내)" xfId="6863" xr:uid="{00000000-0005-0000-0000-0000CD1A0000}"/>
    <cellStyle name="_집행(1)_4.추진공(황간)" xfId="6864" xr:uid="{00000000-0005-0000-0000-0000CE1A0000}"/>
    <cellStyle name="_집행(1)_선정안(삼산)" xfId="6865" xr:uid="{00000000-0005-0000-0000-0000CF1A0000}"/>
    <cellStyle name="_집행(1)_선정안(삼산)_4.추진공(공암)" xfId="6866" xr:uid="{00000000-0005-0000-0000-0000D01A0000}"/>
    <cellStyle name="_집행(1)_선정안(삼산)_4.추진공(공암SAMPLE" xfId="6867" xr:uid="{00000000-0005-0000-0000-0000D11A0000}"/>
    <cellStyle name="_집행(1)_선정안(삼산)_4.추진공(서산)" xfId="6868" xr:uid="{00000000-0005-0000-0000-0000D21A0000}"/>
    <cellStyle name="_집행(1)_선정안(삼산)_4.추진공(읍내)" xfId="6869" xr:uid="{00000000-0005-0000-0000-0000D31A0000}"/>
    <cellStyle name="_집행(1)_선정안(삼산)_4.추진공(황간)" xfId="6870" xr:uid="{00000000-0005-0000-0000-0000D41A0000}"/>
    <cellStyle name="_집행(1)_선정안(삼산)_영동군추진가시설수량" xfId="6871" xr:uid="{00000000-0005-0000-0000-0000D51A0000}"/>
    <cellStyle name="_집행(1)_영동군추진가시설수량" xfId="6872" xr:uid="{00000000-0005-0000-0000-0000D61A0000}"/>
    <cellStyle name="_집행(1)_추풍령" xfId="6873" xr:uid="{00000000-0005-0000-0000-0000D71A0000}"/>
    <cellStyle name="_집행(1)_추풍령_4.추진공(공암)" xfId="6874" xr:uid="{00000000-0005-0000-0000-0000D81A0000}"/>
    <cellStyle name="_집행(1)_추풍령_4.추진공(공암SAMPLE" xfId="6875" xr:uid="{00000000-0005-0000-0000-0000D91A0000}"/>
    <cellStyle name="_집행(1)_추풍령_4.추진공(서산)" xfId="6876" xr:uid="{00000000-0005-0000-0000-0000DA1A0000}"/>
    <cellStyle name="_집행(1)_추풍령_4.추진공(읍내)" xfId="6877" xr:uid="{00000000-0005-0000-0000-0000DB1A0000}"/>
    <cellStyle name="_집행(1)_추풍령_4.추진공(황간)" xfId="6878" xr:uid="{00000000-0005-0000-0000-0000DC1A0000}"/>
    <cellStyle name="_집행(1)_추풍령_영동군추진가시설수량" xfId="6879" xr:uid="{00000000-0005-0000-0000-0000DD1A0000}"/>
    <cellStyle name="_집행(1)_추풍령-1" xfId="6880" xr:uid="{00000000-0005-0000-0000-0000DE1A0000}"/>
    <cellStyle name="_집행(1)_추풍령-1_4.추진공(공암)" xfId="6881" xr:uid="{00000000-0005-0000-0000-0000DF1A0000}"/>
    <cellStyle name="_집행(1)_추풍령-1_4.추진공(공암SAMPLE" xfId="6882" xr:uid="{00000000-0005-0000-0000-0000E01A0000}"/>
    <cellStyle name="_집행(1)_추풍령-1_4.추진공(서산)" xfId="6883" xr:uid="{00000000-0005-0000-0000-0000E11A0000}"/>
    <cellStyle name="_집행(1)_추풍령-1_4.추진공(읍내)" xfId="6884" xr:uid="{00000000-0005-0000-0000-0000E21A0000}"/>
    <cellStyle name="_집행(1)_추풍령-1_4.추진공(황간)" xfId="6885" xr:uid="{00000000-0005-0000-0000-0000E31A0000}"/>
    <cellStyle name="_집행(1)_추풍령-1_영동군추진가시설수량" xfId="6886" xr:uid="{00000000-0005-0000-0000-0000E41A0000}"/>
    <cellStyle name="_집행(2)" xfId="6887" xr:uid="{00000000-0005-0000-0000-0000E51A0000}"/>
    <cellStyle name="_집행(2)_4.추진공(공암)" xfId="6888" xr:uid="{00000000-0005-0000-0000-0000E61A0000}"/>
    <cellStyle name="_집행(2)_4.추진공(공암SAMPLE" xfId="6889" xr:uid="{00000000-0005-0000-0000-0000E71A0000}"/>
    <cellStyle name="_집행(2)_4.추진공(서산)" xfId="6890" xr:uid="{00000000-0005-0000-0000-0000E81A0000}"/>
    <cellStyle name="_집행(2)_4.추진공(읍내)" xfId="6891" xr:uid="{00000000-0005-0000-0000-0000E91A0000}"/>
    <cellStyle name="_집행(2)_4.추진공(황간)" xfId="6892" xr:uid="{00000000-0005-0000-0000-0000EA1A0000}"/>
    <cellStyle name="_집행(2)_선정안(삼산)" xfId="6893" xr:uid="{00000000-0005-0000-0000-0000EB1A0000}"/>
    <cellStyle name="_집행(2)_선정안(삼산)_4.추진공(공암)" xfId="6894" xr:uid="{00000000-0005-0000-0000-0000EC1A0000}"/>
    <cellStyle name="_집행(2)_선정안(삼산)_4.추진공(공암SAMPLE" xfId="6895" xr:uid="{00000000-0005-0000-0000-0000ED1A0000}"/>
    <cellStyle name="_집행(2)_선정안(삼산)_4.추진공(서산)" xfId="6896" xr:uid="{00000000-0005-0000-0000-0000EE1A0000}"/>
    <cellStyle name="_집행(2)_선정안(삼산)_4.추진공(읍내)" xfId="6897" xr:uid="{00000000-0005-0000-0000-0000EF1A0000}"/>
    <cellStyle name="_집행(2)_선정안(삼산)_4.추진공(황간)" xfId="6898" xr:uid="{00000000-0005-0000-0000-0000F01A0000}"/>
    <cellStyle name="_집행(2)_선정안(삼산)_영동군추진가시설수량" xfId="6899" xr:uid="{00000000-0005-0000-0000-0000F11A0000}"/>
    <cellStyle name="_집행(2)_영동군추진가시설수량" xfId="6900" xr:uid="{00000000-0005-0000-0000-0000F21A0000}"/>
    <cellStyle name="_집행(2)_추풍령" xfId="6901" xr:uid="{00000000-0005-0000-0000-0000F31A0000}"/>
    <cellStyle name="_집행(2)_추풍령_4.추진공(공암)" xfId="6902" xr:uid="{00000000-0005-0000-0000-0000F41A0000}"/>
    <cellStyle name="_집행(2)_추풍령_4.추진공(공암SAMPLE" xfId="6903" xr:uid="{00000000-0005-0000-0000-0000F51A0000}"/>
    <cellStyle name="_집행(2)_추풍령_4.추진공(서산)" xfId="6904" xr:uid="{00000000-0005-0000-0000-0000F61A0000}"/>
    <cellStyle name="_집행(2)_추풍령_4.추진공(읍내)" xfId="6905" xr:uid="{00000000-0005-0000-0000-0000F71A0000}"/>
    <cellStyle name="_집행(2)_추풍령_4.추진공(황간)" xfId="6906" xr:uid="{00000000-0005-0000-0000-0000F81A0000}"/>
    <cellStyle name="_집행(2)_추풍령_영동군추진가시설수량" xfId="6907" xr:uid="{00000000-0005-0000-0000-0000F91A0000}"/>
    <cellStyle name="_집행(2)_추풍령-1" xfId="6908" xr:uid="{00000000-0005-0000-0000-0000FA1A0000}"/>
    <cellStyle name="_집행(2)_추풍령-1_4.추진공(공암)" xfId="6909" xr:uid="{00000000-0005-0000-0000-0000FB1A0000}"/>
    <cellStyle name="_집행(2)_추풍령-1_4.추진공(공암SAMPLE" xfId="6910" xr:uid="{00000000-0005-0000-0000-0000FC1A0000}"/>
    <cellStyle name="_집행(2)_추풍령-1_4.추진공(서산)" xfId="6911" xr:uid="{00000000-0005-0000-0000-0000FD1A0000}"/>
    <cellStyle name="_집행(2)_추풍령-1_4.추진공(읍내)" xfId="6912" xr:uid="{00000000-0005-0000-0000-0000FE1A0000}"/>
    <cellStyle name="_집행(2)_추풍령-1_4.추진공(황간)" xfId="6913" xr:uid="{00000000-0005-0000-0000-0000FF1A0000}"/>
    <cellStyle name="_집행(2)_추풍령-1_영동군추진가시설수량" xfId="6914" xr:uid="{00000000-0005-0000-0000-0000001B0000}"/>
    <cellStyle name="_집행갑지 " xfId="6915" xr:uid="{00000000-0005-0000-0000-0000011B0000}"/>
    <cellStyle name="_집행갑지 _2003년실행양식" xfId="6916" xr:uid="{00000000-0005-0000-0000-0000021B0000}"/>
    <cellStyle name="_집행갑지 _2003년실행양식_4.추진공(공암)" xfId="6917" xr:uid="{00000000-0005-0000-0000-0000031B0000}"/>
    <cellStyle name="_집행갑지 _2003년실행양식_4.추진공(공암SAMPLE" xfId="6918" xr:uid="{00000000-0005-0000-0000-0000041B0000}"/>
    <cellStyle name="_집행갑지 _2003년실행양식_4.추진공(서산)" xfId="6919" xr:uid="{00000000-0005-0000-0000-0000051B0000}"/>
    <cellStyle name="_집행갑지 _2003년실행양식_4.추진공(읍내)" xfId="6920" xr:uid="{00000000-0005-0000-0000-0000061B0000}"/>
    <cellStyle name="_집행갑지 _2003년실행양식_4.추진공(황간)" xfId="6921" xr:uid="{00000000-0005-0000-0000-0000071B0000}"/>
    <cellStyle name="_집행갑지 _2003년실행양식_영동군추진가시설수량" xfId="6922" xr:uid="{00000000-0005-0000-0000-0000081B0000}"/>
    <cellStyle name="_집행갑지 _2003년실행양식0" xfId="6923" xr:uid="{00000000-0005-0000-0000-0000091B0000}"/>
    <cellStyle name="_집행갑지 _2003년실행양식0_4.추진공(공암)" xfId="6924" xr:uid="{00000000-0005-0000-0000-00000A1B0000}"/>
    <cellStyle name="_집행갑지 _2003년실행양식0_4.추진공(공암SAMPLE" xfId="6925" xr:uid="{00000000-0005-0000-0000-00000B1B0000}"/>
    <cellStyle name="_집행갑지 _2003년실행양식0_4.추진공(서산)" xfId="6926" xr:uid="{00000000-0005-0000-0000-00000C1B0000}"/>
    <cellStyle name="_집행갑지 _2003년실행양식0_4.추진공(읍내)" xfId="6927" xr:uid="{00000000-0005-0000-0000-00000D1B0000}"/>
    <cellStyle name="_집행갑지 _2003년실행양식0_4.추진공(황간)" xfId="6928" xr:uid="{00000000-0005-0000-0000-00000E1B0000}"/>
    <cellStyle name="_집행갑지 _2003년실행양식0_영동군추진가시설수량" xfId="6929" xr:uid="{00000000-0005-0000-0000-00000F1B0000}"/>
    <cellStyle name="_집행갑지 _2003년실행양식-1" xfId="6930" xr:uid="{00000000-0005-0000-0000-0000101B0000}"/>
    <cellStyle name="_집행갑지 _2003년실행양식-1_4.추진공(공암)" xfId="6931" xr:uid="{00000000-0005-0000-0000-0000111B0000}"/>
    <cellStyle name="_집행갑지 _2003년실행양식-1_4.추진공(공암SAMPLE" xfId="6932" xr:uid="{00000000-0005-0000-0000-0000121B0000}"/>
    <cellStyle name="_집행갑지 _2003년실행양식-1_4.추진공(서산)" xfId="6933" xr:uid="{00000000-0005-0000-0000-0000131B0000}"/>
    <cellStyle name="_집행갑지 _2003년실행양식-1_4.추진공(읍내)" xfId="6934" xr:uid="{00000000-0005-0000-0000-0000141B0000}"/>
    <cellStyle name="_집행갑지 _2003년실행양식-1_4.추진공(황간)" xfId="6935" xr:uid="{00000000-0005-0000-0000-0000151B0000}"/>
    <cellStyle name="_집행갑지 _2003년실행양식-1_영동군추진가시설수량" xfId="6936" xr:uid="{00000000-0005-0000-0000-0000161B0000}"/>
    <cellStyle name="_집행갑지 _4.추진공(공암)" xfId="6937" xr:uid="{00000000-0005-0000-0000-0000171B0000}"/>
    <cellStyle name="_집행갑지 _4.추진공(공암SAMPLE" xfId="6938" xr:uid="{00000000-0005-0000-0000-0000181B0000}"/>
    <cellStyle name="_집행갑지 _4.추진공(서산)" xfId="6939" xr:uid="{00000000-0005-0000-0000-0000191B0000}"/>
    <cellStyle name="_집행갑지 _4.추진공(읍내)" xfId="6940" xr:uid="{00000000-0005-0000-0000-00001A1B0000}"/>
    <cellStyle name="_집행갑지 _4.추진공(황간)" xfId="6941" xr:uid="{00000000-0005-0000-0000-00001B1B0000}"/>
    <cellStyle name="_집행갑지 _대구도시철도3호선실시설계내역서(070206)" xfId="6942" xr:uid="{00000000-0005-0000-0000-00001C1B0000}"/>
    <cellStyle name="_집행갑지 _대구도시철도3호선실시설계내역서(070207)" xfId="6943" xr:uid="{00000000-0005-0000-0000-00001D1B0000}"/>
    <cellStyle name="_집행갑지 _실행내역2001년1월변경" xfId="6944" xr:uid="{00000000-0005-0000-0000-00001E1B0000}"/>
    <cellStyle name="_집행갑지 _실행내역2001년1월변경_2003년실행양식" xfId="6945" xr:uid="{00000000-0005-0000-0000-00001F1B0000}"/>
    <cellStyle name="_집행갑지 _실행내역2001년1월변경_2003년실행양식_4.추진공(공암)" xfId="6946" xr:uid="{00000000-0005-0000-0000-0000201B0000}"/>
    <cellStyle name="_집행갑지 _실행내역2001년1월변경_2003년실행양식_4.추진공(공암SAMPLE" xfId="6947" xr:uid="{00000000-0005-0000-0000-0000211B0000}"/>
    <cellStyle name="_집행갑지 _실행내역2001년1월변경_2003년실행양식_4.추진공(서산)" xfId="6948" xr:uid="{00000000-0005-0000-0000-0000221B0000}"/>
    <cellStyle name="_집행갑지 _실행내역2001년1월변경_2003년실행양식_4.추진공(읍내)" xfId="6949" xr:uid="{00000000-0005-0000-0000-0000231B0000}"/>
    <cellStyle name="_집행갑지 _실행내역2001년1월변경_2003년실행양식_4.추진공(황간)" xfId="6950" xr:uid="{00000000-0005-0000-0000-0000241B0000}"/>
    <cellStyle name="_집행갑지 _실행내역2001년1월변경_2003년실행양식_영동군추진가시설수량" xfId="6951" xr:uid="{00000000-0005-0000-0000-0000251B0000}"/>
    <cellStyle name="_집행갑지 _실행내역2001년1월변경_2003년실행양식0" xfId="6952" xr:uid="{00000000-0005-0000-0000-0000261B0000}"/>
    <cellStyle name="_집행갑지 _실행내역2001년1월변경_2003년실행양식0_4.추진공(공암)" xfId="6953" xr:uid="{00000000-0005-0000-0000-0000271B0000}"/>
    <cellStyle name="_집행갑지 _실행내역2001년1월변경_2003년실행양식0_4.추진공(공암SAMPLE" xfId="6954" xr:uid="{00000000-0005-0000-0000-0000281B0000}"/>
    <cellStyle name="_집행갑지 _실행내역2001년1월변경_2003년실행양식0_4.추진공(서산)" xfId="6955" xr:uid="{00000000-0005-0000-0000-0000291B0000}"/>
    <cellStyle name="_집행갑지 _실행내역2001년1월변경_2003년실행양식0_4.추진공(읍내)" xfId="6956" xr:uid="{00000000-0005-0000-0000-00002A1B0000}"/>
    <cellStyle name="_집행갑지 _실행내역2001년1월변경_2003년실행양식0_4.추진공(황간)" xfId="6957" xr:uid="{00000000-0005-0000-0000-00002B1B0000}"/>
    <cellStyle name="_집행갑지 _실행내역2001년1월변경_2003년실행양식0_영동군추진가시설수량" xfId="6958" xr:uid="{00000000-0005-0000-0000-00002C1B0000}"/>
    <cellStyle name="_집행갑지 _실행내역2001년1월변경_2003년실행양식-1" xfId="6959" xr:uid="{00000000-0005-0000-0000-00002D1B0000}"/>
    <cellStyle name="_집행갑지 _실행내역2001년1월변경_2003년실행양식-1_4.추진공(공암)" xfId="6960" xr:uid="{00000000-0005-0000-0000-00002E1B0000}"/>
    <cellStyle name="_집행갑지 _실행내역2001년1월변경_2003년실행양식-1_4.추진공(공암SAMPLE" xfId="6961" xr:uid="{00000000-0005-0000-0000-00002F1B0000}"/>
    <cellStyle name="_집행갑지 _실행내역2001년1월변경_2003년실행양식-1_4.추진공(서산)" xfId="6962" xr:uid="{00000000-0005-0000-0000-0000301B0000}"/>
    <cellStyle name="_집행갑지 _실행내역2001년1월변경_2003년실행양식-1_4.추진공(읍내)" xfId="6963" xr:uid="{00000000-0005-0000-0000-0000311B0000}"/>
    <cellStyle name="_집행갑지 _실행내역2001년1월변경_2003년실행양식-1_4.추진공(황간)" xfId="6964" xr:uid="{00000000-0005-0000-0000-0000321B0000}"/>
    <cellStyle name="_집행갑지 _실행내역2001년1월변경_2003년실행양식-1_영동군추진가시설수량" xfId="6965" xr:uid="{00000000-0005-0000-0000-0000331B0000}"/>
    <cellStyle name="_집행갑지 _실행내역2001년1월변경_4.추진공(공암)" xfId="6966" xr:uid="{00000000-0005-0000-0000-0000341B0000}"/>
    <cellStyle name="_집행갑지 _실행내역2001년1월변경_4.추진공(공암SAMPLE" xfId="6967" xr:uid="{00000000-0005-0000-0000-0000351B0000}"/>
    <cellStyle name="_집행갑지 _실행내역2001년1월변경_4.추진공(서산)" xfId="6968" xr:uid="{00000000-0005-0000-0000-0000361B0000}"/>
    <cellStyle name="_집행갑지 _실행내역2001년1월변경_4.추진공(읍내)" xfId="6969" xr:uid="{00000000-0005-0000-0000-0000371B0000}"/>
    <cellStyle name="_집행갑지 _실행내역2001년1월변경_4.추진공(황간)" xfId="6970" xr:uid="{00000000-0005-0000-0000-0000381B0000}"/>
    <cellStyle name="_집행갑지 _실행내역2001년1월변경_영동군추진가시설수량" xfId="6971" xr:uid="{00000000-0005-0000-0000-0000391B0000}"/>
    <cellStyle name="_집행갑지 _영동군추진가시설수량" xfId="6972" xr:uid="{00000000-0005-0000-0000-00003A1B0000}"/>
    <cellStyle name="_참고" xfId="6973" xr:uid="{00000000-0005-0000-0000-00003B1B0000}"/>
    <cellStyle name="_척산교수량722" xfId="6974" xr:uid="{00000000-0005-0000-0000-00003C1B0000}"/>
    <cellStyle name="_철근" xfId="6975" xr:uid="{00000000-0005-0000-0000-00003D1B0000}"/>
    <cellStyle name="_철근자재총괄집계표" xfId="6976" xr:uid="{00000000-0005-0000-0000-00003E1B0000}"/>
    <cellStyle name="_청담1교" xfId="6977" xr:uid="{00000000-0005-0000-0000-00003F1B0000}"/>
    <cellStyle name="_청주도시기본계획 변경설계서(최종)" xfId="6978" xr:uid="{00000000-0005-0000-0000-0000401B0000}"/>
    <cellStyle name="_총괄설계내역서" xfId="6979" xr:uid="{00000000-0005-0000-0000-0000411B0000}"/>
    <cellStyle name="_총괄자재집계표(홍죽천)" xfId="6980" xr:uid="{00000000-0005-0000-0000-0000421B0000}"/>
    <cellStyle name="_최상훈" xfId="6981" xr:uid="{00000000-0005-0000-0000-0000431B0000}"/>
    <cellStyle name="_최상훈_경지정리 지구내 배수로 준설공사" xfId="6982" xr:uid="{00000000-0005-0000-0000-0000441B0000}"/>
    <cellStyle name="_최종 경산수도정비  (물수요포함)" xfId="6983" xr:uid="{00000000-0005-0000-0000-0000451B0000}"/>
    <cellStyle name="_최종안계하수처리장계측제어내역서0801" xfId="6984" xr:uid="{00000000-0005-0000-0000-0000461B0000}"/>
    <cellStyle name="_추곡" xfId="6985" xr:uid="{00000000-0005-0000-0000-0000471B0000}"/>
    <cellStyle name="_추곡_라멘교 토공" xfId="6986" xr:uid="{00000000-0005-0000-0000-0000481B0000}"/>
    <cellStyle name="_추곡_추곡" xfId="6987" xr:uid="{00000000-0005-0000-0000-0000491B0000}"/>
    <cellStyle name="_추곡_추곡_라멘교 토공" xfId="6988" xr:uid="{00000000-0005-0000-0000-00004A1B0000}"/>
    <cellStyle name="_추곡_추곡_포장" xfId="6989" xr:uid="{00000000-0005-0000-0000-00004B1B0000}"/>
    <cellStyle name="_추곡_추곡_포장_라멘교 토공" xfId="6990" xr:uid="{00000000-0005-0000-0000-00004C1B0000}"/>
    <cellStyle name="_추곡_포장" xfId="6991" xr:uid="{00000000-0005-0000-0000-00004D1B0000}"/>
    <cellStyle name="_추곡_포장_라멘교 토공" xfId="6992" xr:uid="{00000000-0005-0000-0000-00004E1B0000}"/>
    <cellStyle name="_추진공수량(금산군)" xfId="6993" xr:uid="{00000000-0005-0000-0000-00004F1B0000}"/>
    <cellStyle name="_추진공수량(금산군,추부)" xfId="6994" xr:uid="{00000000-0005-0000-0000-0000501B0000}"/>
    <cellStyle name="_추진공수량(영동군)" xfId="6995" xr:uid="{00000000-0005-0000-0000-0000511B0000}"/>
    <cellStyle name="_추진공수량(영동군)_4.추진공(공암)" xfId="6996" xr:uid="{00000000-0005-0000-0000-0000521B0000}"/>
    <cellStyle name="_추진공수량(영동군)_4.추진공(공암SAMPLE" xfId="6997" xr:uid="{00000000-0005-0000-0000-0000531B0000}"/>
    <cellStyle name="_추진공수량(영동군)_4.추진공(서산)" xfId="6998" xr:uid="{00000000-0005-0000-0000-0000541B0000}"/>
    <cellStyle name="_추진공수량(영동군)_4.추진공(읍내)" xfId="6999" xr:uid="{00000000-0005-0000-0000-0000551B0000}"/>
    <cellStyle name="_추진공수량(영동군)_4.추진공(황간)" xfId="7000" xr:uid="{00000000-0005-0000-0000-0000561B0000}"/>
    <cellStyle name="_추진공수량(영동군)_영동군추진가시설수량" xfId="7001" xr:uid="{00000000-0005-0000-0000-0000571B0000}"/>
    <cellStyle name="_축령산야영수련장조성및기타공사(동일)" xfId="7002" xr:uid="{00000000-0005-0000-0000-0000581B0000}"/>
    <cellStyle name="_충북지방경찰청" xfId="7003" xr:uid="{00000000-0005-0000-0000-0000591B0000}"/>
    <cellStyle name="_충주원본" xfId="7004" xr:uid="{00000000-0005-0000-0000-00005A1B0000}"/>
    <cellStyle name="_충주원본_설계2임시" xfId="7005" xr:uid="{00000000-0005-0000-0000-00005B1B0000}"/>
    <cellStyle name="_충주원본_설계2임시_설계서(장)" xfId="7006" xr:uid="{00000000-0005-0000-0000-00005C1B0000}"/>
    <cellStyle name="_충주원본_설계2임시_설계최종" xfId="7007" xr:uid="{00000000-0005-0000-0000-00005D1B0000}"/>
    <cellStyle name="_측  구" xfId="7008" xr:uid="{00000000-0005-0000-0000-00005E1B0000}"/>
    <cellStyle name="_측  구_토공(3지구)" xfId="7009" xr:uid="{00000000-0005-0000-0000-00005F1B0000}"/>
    <cellStyle name="_측  구_토공(3지구)_토공(4지구)" xfId="7010" xr:uid="{00000000-0005-0000-0000-0000601B0000}"/>
    <cellStyle name="_측  구_토공(3지구)_토공(4지구)_토공(4지구)" xfId="7011" xr:uid="{00000000-0005-0000-0000-0000611B0000}"/>
    <cellStyle name="_측  구_토공(4지구)" xfId="7012" xr:uid="{00000000-0005-0000-0000-0000621B0000}"/>
    <cellStyle name="_측  구_토공(4지구)_토공(4지구)" xfId="7013" xr:uid="{00000000-0005-0000-0000-0000631B0000}"/>
    <cellStyle name="_측  구_토공(4지구)_토공(4지구)_토공(3지구)" xfId="7014" xr:uid="{00000000-0005-0000-0000-0000641B0000}"/>
    <cellStyle name="_측  구_토공(4지구)_토공(4지구)_토공(3지구)_토공(4지구)" xfId="7015" xr:uid="{00000000-0005-0000-0000-0000651B0000}"/>
    <cellStyle name="_측  구_토공(4지구)_토공(4지구)_토공(3지구)_토공(4지구)_토공(4지구)" xfId="7016" xr:uid="{00000000-0005-0000-0000-0000661B0000}"/>
    <cellStyle name="_측  구_토공(4지구)_토공(4지구)_토공(4지구)" xfId="7017" xr:uid="{00000000-0005-0000-0000-0000671B0000}"/>
    <cellStyle name="_측구공" xfId="7018" xr:uid="{00000000-0005-0000-0000-0000681B0000}"/>
    <cellStyle name="_측구공_금산제수량(전체최종)" xfId="7019" xr:uid="{00000000-0005-0000-0000-0000691B0000}"/>
    <cellStyle name="_측구공_금산제수량(전체최종)_토공(3지구)" xfId="7020" xr:uid="{00000000-0005-0000-0000-00006A1B0000}"/>
    <cellStyle name="_측구공_금산제수량(전체최종)_토공(3지구)_토공(4지구)" xfId="7021" xr:uid="{00000000-0005-0000-0000-00006B1B0000}"/>
    <cellStyle name="_측구공_금산제수량(전체최종)_토공(3지구)_토공(4지구)_토공(4지구)" xfId="7022" xr:uid="{00000000-0005-0000-0000-00006C1B0000}"/>
    <cellStyle name="_측구공_금산제수량(전체최종)_토공(4지구)" xfId="7023" xr:uid="{00000000-0005-0000-0000-00006D1B0000}"/>
    <cellStyle name="_측구공_금산제수량(전체최종)_토공(4지구)_토공(4지구)" xfId="7024" xr:uid="{00000000-0005-0000-0000-00006E1B0000}"/>
    <cellStyle name="_측구공_금산제수량(전체최종)_토공(4지구)_토공(4지구)_토공(3지구)" xfId="7025" xr:uid="{00000000-0005-0000-0000-00006F1B0000}"/>
    <cellStyle name="_측구공_금산제수량(전체최종)_토공(4지구)_토공(4지구)_토공(3지구)_토공(4지구)" xfId="7026" xr:uid="{00000000-0005-0000-0000-0000701B0000}"/>
    <cellStyle name="_측구공_금산제수량(전체최종)_토공(4지구)_토공(4지구)_토공(3지구)_토공(4지구)_토공(4지구)" xfId="7027" xr:uid="{00000000-0005-0000-0000-0000711B0000}"/>
    <cellStyle name="_측구공_금산제수량(전체최종)_토공(4지구)_토공(4지구)_토공(4지구)" xfId="7028" xr:uid="{00000000-0005-0000-0000-0000721B0000}"/>
    <cellStyle name="_측구공_토공(3지구)" xfId="7029" xr:uid="{00000000-0005-0000-0000-0000731B0000}"/>
    <cellStyle name="_측구공_토공(3지구)_토공(4지구)" xfId="7030" xr:uid="{00000000-0005-0000-0000-0000741B0000}"/>
    <cellStyle name="_측구공_토공(3지구)_토공(4지구)_토공(4지구)" xfId="7031" xr:uid="{00000000-0005-0000-0000-0000751B0000}"/>
    <cellStyle name="_측구공_토공(4지구)" xfId="7032" xr:uid="{00000000-0005-0000-0000-0000761B0000}"/>
    <cellStyle name="_측구공_토공(4지구)_토공(4지구)" xfId="7033" xr:uid="{00000000-0005-0000-0000-0000771B0000}"/>
    <cellStyle name="_측구공_토공(4지구)_토공(4지구)_토공(3지구)" xfId="7034" xr:uid="{00000000-0005-0000-0000-0000781B0000}"/>
    <cellStyle name="_측구공_토공(4지구)_토공(4지구)_토공(3지구)_토공(4지구)" xfId="7035" xr:uid="{00000000-0005-0000-0000-0000791B0000}"/>
    <cellStyle name="_측구공_토공(4지구)_토공(4지구)_토공(3지구)_토공(4지구)_토공(4지구)" xfId="7036" xr:uid="{00000000-0005-0000-0000-00007A1B0000}"/>
    <cellStyle name="_측구공_토공(4지구)_토공(4지구)_토공(4지구)" xfId="7037" xr:uid="{00000000-0005-0000-0000-00007B1B0000}"/>
    <cellStyle name="_침입감시 견적서" xfId="7038" xr:uid="{00000000-0005-0000-0000-00007C1B0000}"/>
    <cellStyle name="_코마스HW(1023)" xfId="7039" xr:uid="{00000000-0005-0000-0000-00007D1B0000}"/>
    <cellStyle name="_콘크리트자재집계표" xfId="7040" xr:uid="{00000000-0005-0000-0000-00007E1B0000}"/>
    <cellStyle name="_큰골교수량" xfId="7041" xr:uid="{00000000-0005-0000-0000-00007F1B0000}"/>
    <cellStyle name="_타공종" xfId="7042" xr:uid="{00000000-0005-0000-0000-0000801B0000}"/>
    <cellStyle name="_탐진댐유역 봉덕(전기 검토한 화일 셈플)" xfId="7043" xr:uid="{00000000-0005-0000-0000-0000811B0000}"/>
    <cellStyle name="_태안(변경)" xfId="7044" xr:uid="{00000000-0005-0000-0000-0000821B0000}"/>
    <cellStyle name="_태안물수요만(1,2장제외)" xfId="7045" xr:uid="{00000000-0005-0000-0000-0000831B0000}"/>
    <cellStyle name="_토공" xfId="7046" xr:uid="{00000000-0005-0000-0000-0000841B0000}"/>
    <cellStyle name="_토공(1-1)" xfId="7047" xr:uid="{00000000-0005-0000-0000-0000851B0000}"/>
    <cellStyle name="_토공(3지구)" xfId="7048" xr:uid="{00000000-0005-0000-0000-0000861B0000}"/>
    <cellStyle name="_토공(3지구)_토공(3지구)" xfId="7049" xr:uid="{00000000-0005-0000-0000-0000871B0000}"/>
    <cellStyle name="_토공(3지구)_토공(3지구)_토공(3지구)" xfId="7050" xr:uid="{00000000-0005-0000-0000-0000881B0000}"/>
    <cellStyle name="_토공(3지구)_토공(3지구)_토공(3지구)_토공(4지구)" xfId="7051" xr:uid="{00000000-0005-0000-0000-0000891B0000}"/>
    <cellStyle name="_토공(3지구)_토공(3지구)_토공(3지구)_토공(4지구)_토공(4지구)" xfId="7052" xr:uid="{00000000-0005-0000-0000-00008A1B0000}"/>
    <cellStyle name="_토공(3지구)_토공(3지구)_토공(4지구)" xfId="7053" xr:uid="{00000000-0005-0000-0000-00008B1B0000}"/>
    <cellStyle name="_토공(3지구)_토공(4지구)" xfId="7054" xr:uid="{00000000-0005-0000-0000-00008C1B0000}"/>
    <cellStyle name="_토공(3지구)_토공(4지구)_토공(3지구)" xfId="7055" xr:uid="{00000000-0005-0000-0000-00008D1B0000}"/>
    <cellStyle name="_토공(3지구)_토공(4지구)_토공(3지구)_토공(4지구)" xfId="7056" xr:uid="{00000000-0005-0000-0000-00008E1B0000}"/>
    <cellStyle name="_토공(3지구)_토공(4지구)_토공(3지구)_토공(4지구)_토공(4지구)" xfId="7057" xr:uid="{00000000-0005-0000-0000-00008F1B0000}"/>
    <cellStyle name="_토공(3지구)_토공(4지구)_토공(4지구)" xfId="7058" xr:uid="{00000000-0005-0000-0000-0000901B0000}"/>
    <cellStyle name="_토공(4지구)" xfId="7059" xr:uid="{00000000-0005-0000-0000-0000911B0000}"/>
    <cellStyle name="_토공(4지구)_토공(4지구)" xfId="7060" xr:uid="{00000000-0005-0000-0000-0000921B0000}"/>
    <cellStyle name="_토공(4지구)_토공(4지구)_토공(3지구)" xfId="7061" xr:uid="{00000000-0005-0000-0000-0000931B0000}"/>
    <cellStyle name="_토공(4지구)_토공(4지구)_토공(3지구)_토공(4지구)" xfId="7062" xr:uid="{00000000-0005-0000-0000-0000941B0000}"/>
    <cellStyle name="_토공(4지구)_토공(4지구)_토공(3지구)_토공(4지구)_토공(4지구)" xfId="7063" xr:uid="{00000000-0005-0000-0000-0000951B0000}"/>
    <cellStyle name="_토공(4지구)_토공(4지구)_토공(4지구)" xfId="7064" xr:uid="{00000000-0005-0000-0000-0000961B0000}"/>
    <cellStyle name="_토공_1" xfId="7065" xr:uid="{00000000-0005-0000-0000-0000971B0000}"/>
    <cellStyle name="_토공_금산제수량(전체최종)" xfId="7066" xr:uid="{00000000-0005-0000-0000-0000981B0000}"/>
    <cellStyle name="_토공_금산제수량(전체최종)_토공(3지구)" xfId="7067" xr:uid="{00000000-0005-0000-0000-0000991B0000}"/>
    <cellStyle name="_토공_금산제수량(전체최종)_토공(3지구)_토공(4지구)" xfId="7068" xr:uid="{00000000-0005-0000-0000-00009A1B0000}"/>
    <cellStyle name="_토공_금산제수량(전체최종)_토공(3지구)_토공(4지구)_토공(4지구)" xfId="7069" xr:uid="{00000000-0005-0000-0000-00009B1B0000}"/>
    <cellStyle name="_토공_금산제수량(전체최종)_토공(4지구)" xfId="7070" xr:uid="{00000000-0005-0000-0000-00009C1B0000}"/>
    <cellStyle name="_토공_금산제수량(전체최종)_토공(4지구)_토공(4지구)" xfId="7071" xr:uid="{00000000-0005-0000-0000-00009D1B0000}"/>
    <cellStyle name="_토공_금산제수량(전체최종)_토공(4지구)_토공(4지구)_토공(3지구)" xfId="7072" xr:uid="{00000000-0005-0000-0000-00009E1B0000}"/>
    <cellStyle name="_토공_금산제수량(전체최종)_토공(4지구)_토공(4지구)_토공(3지구)_토공(4지구)" xfId="7073" xr:uid="{00000000-0005-0000-0000-00009F1B0000}"/>
    <cellStyle name="_토공_금산제수량(전체최종)_토공(4지구)_토공(4지구)_토공(3지구)_토공(4지구)_토공(4지구)" xfId="7074" xr:uid="{00000000-0005-0000-0000-0000A01B0000}"/>
    <cellStyle name="_토공_금산제수량(전체최종)_토공(4지구)_토공(4지구)_토공(4지구)" xfId="7075" xr:uid="{00000000-0005-0000-0000-0000A11B0000}"/>
    <cellStyle name="_토공_토공(3지구)" xfId="7076" xr:uid="{00000000-0005-0000-0000-0000A21B0000}"/>
    <cellStyle name="_토공_토공(3지구)_토공(4지구)" xfId="7077" xr:uid="{00000000-0005-0000-0000-0000A31B0000}"/>
    <cellStyle name="_토공_토공(3지구)_토공(4지구)_토공(4지구)" xfId="7078" xr:uid="{00000000-0005-0000-0000-0000A41B0000}"/>
    <cellStyle name="_토공_토공(4지구)" xfId="7079" xr:uid="{00000000-0005-0000-0000-0000A51B0000}"/>
    <cellStyle name="_토공_토공(4지구)_토공(4지구)" xfId="7080" xr:uid="{00000000-0005-0000-0000-0000A61B0000}"/>
    <cellStyle name="_토공_토공(4지구)_토공(4지구)_토공(3지구)" xfId="7081" xr:uid="{00000000-0005-0000-0000-0000A71B0000}"/>
    <cellStyle name="_토공_토공(4지구)_토공(4지구)_토공(3지구)_토공(4지구)" xfId="7082" xr:uid="{00000000-0005-0000-0000-0000A81B0000}"/>
    <cellStyle name="_토공_토공(4지구)_토공(4지구)_토공(3지구)_토공(4지구)_토공(4지구)" xfId="7083" xr:uid="{00000000-0005-0000-0000-0000A91B0000}"/>
    <cellStyle name="_토공_토공(4지구)_토공(4지구)_토공(4지구)" xfId="7084" xr:uid="{00000000-0005-0000-0000-0000AA1B0000}"/>
    <cellStyle name="_토공1" xfId="7085" xr:uid="{00000000-0005-0000-0000-0000AB1B0000}"/>
    <cellStyle name="_토공계획" xfId="7086" xr:uid="{00000000-0005-0000-0000-0000AC1B0000}"/>
    <cellStyle name="_토공계획_B-1,B-1-1노선변경실정보고" xfId="7087" xr:uid="{00000000-0005-0000-0000-0000AD1B0000}"/>
    <cellStyle name="_토공계획_B-1,B-1-1노선변경실정보고_발주내역서(제주도 하수처리장)1" xfId="7088" xr:uid="{00000000-0005-0000-0000-0000AE1B0000}"/>
    <cellStyle name="_토공계획_B-1,B-1-1노선변경실정보고_번암,산서하수처리장(처리장+관로+마을하수-1)" xfId="7089" xr:uid="{00000000-0005-0000-0000-0000AF1B0000}"/>
    <cellStyle name="_토공계획_B-1,B-1-1노선변경실정보고_조천배수지 확장사업 내역서" xfId="7090" xr:uid="{00000000-0005-0000-0000-0000B01B0000}"/>
    <cellStyle name="_토공계획_B-1,B-1-1노선변경실정보고_진안지방상수도개발사업2-19(마을배수관로미포함)" xfId="7091" xr:uid="{00000000-0005-0000-0000-0000B11B0000}"/>
    <cellStyle name="_토공계획_B-1,B-1-1노선변경실정보고_진안지방상수도개발사업2-19(마을배수관로미포함)_고수,공음,신림마을하수도" xfId="7092" xr:uid="{00000000-0005-0000-0000-0000B21B0000}"/>
    <cellStyle name="_토공계획_B-1,B-1-1노선변경실정보고_진안지방상수도개발사업2-19(마을배수관로미포함)_고수,공음,신림마을하수도_발주내역서(제주도 하수처리장)1" xfId="7093" xr:uid="{00000000-0005-0000-0000-0000B31B0000}"/>
    <cellStyle name="_토공계획_B-1,B-1-1노선변경실정보고_진안지방상수도개발사업2-19(마을배수관로미포함)_고수,공음,신림마을하수도_조천배수지 확장사업 내역서" xfId="7094" xr:uid="{00000000-0005-0000-0000-0000B41B0000}"/>
    <cellStyle name="_토공계획_B-1,B-1-1노선변경실정보고_진안지방상수도개발사업2-19(마을배수관로미포함)_발주내역서(제주도 하수처리장)1" xfId="7095" xr:uid="{00000000-0005-0000-0000-0000B51B0000}"/>
    <cellStyle name="_토공계획_B-1,B-1-1노선변경실정보고_진안지방상수도개발사업2-19(마을배수관로미포함)_번암,산서하수처리장(처리장+관로+마을하수-1)" xfId="7096" xr:uid="{00000000-0005-0000-0000-0000B61B0000}"/>
    <cellStyle name="_토공계획_B-1,B-1-1노선변경실정보고_진안지방상수도개발사업2-19(마을배수관로미포함)_조천배수지 확장사업 내역서" xfId="7097" xr:uid="{00000000-0005-0000-0000-0000B71B0000}"/>
    <cellStyle name="_토공계획_구조물공사시공계획서" xfId="7098" xr:uid="{00000000-0005-0000-0000-0000B81B0000}"/>
    <cellStyle name="_토공계획_구조물공사시공계획서_B-1,B-1-1노선변경실정보고" xfId="7099" xr:uid="{00000000-0005-0000-0000-0000B91B0000}"/>
    <cellStyle name="_토공계획_구조물공사시공계획서_B-1,B-1-1노선변경실정보고_발주내역서(제주도 하수처리장)1" xfId="7100" xr:uid="{00000000-0005-0000-0000-0000BA1B0000}"/>
    <cellStyle name="_토공계획_구조물공사시공계획서_B-1,B-1-1노선변경실정보고_번암,산서하수처리장(처리장+관로+마을하수-1)" xfId="7101" xr:uid="{00000000-0005-0000-0000-0000BB1B0000}"/>
    <cellStyle name="_토공계획_구조물공사시공계획서_B-1,B-1-1노선변경실정보고_조천배수지 확장사업 내역서" xfId="7102" xr:uid="{00000000-0005-0000-0000-0000BC1B0000}"/>
    <cellStyle name="_토공계획_구조물공사시공계획서_B-1,B-1-1노선변경실정보고_진안지방상수도개발사업2-19(마을배수관로미포함)" xfId="7103" xr:uid="{00000000-0005-0000-0000-0000BD1B0000}"/>
    <cellStyle name="_토공계획_구조물공사시공계획서_B-1,B-1-1노선변경실정보고_진안지방상수도개발사업2-19(마을배수관로미포함)_고수,공음,신림마을하수도" xfId="7104" xr:uid="{00000000-0005-0000-0000-0000BE1B0000}"/>
    <cellStyle name="_토공계획_구조물공사시공계획서_B-1,B-1-1노선변경실정보고_진안지방상수도개발사업2-19(마을배수관로미포함)_고수,공음,신림마을하수도_발주내역서(제주도 하수처리장)1" xfId="7105" xr:uid="{00000000-0005-0000-0000-0000BF1B0000}"/>
    <cellStyle name="_토공계획_구조물공사시공계획서_B-1,B-1-1노선변경실정보고_진안지방상수도개발사업2-19(마을배수관로미포함)_고수,공음,신림마을하수도_조천배수지 확장사업 내역서" xfId="7106" xr:uid="{00000000-0005-0000-0000-0000C01B0000}"/>
    <cellStyle name="_토공계획_구조물공사시공계획서_B-1,B-1-1노선변경실정보고_진안지방상수도개발사업2-19(마을배수관로미포함)_발주내역서(제주도 하수처리장)1" xfId="7107" xr:uid="{00000000-0005-0000-0000-0000C11B0000}"/>
    <cellStyle name="_토공계획_구조물공사시공계획서_B-1,B-1-1노선변경실정보고_진안지방상수도개발사업2-19(마을배수관로미포함)_번암,산서하수처리장(처리장+관로+마을하수-1)" xfId="7108" xr:uid="{00000000-0005-0000-0000-0000C21B0000}"/>
    <cellStyle name="_토공계획_구조물공사시공계획서_B-1,B-1-1노선변경실정보고_진안지방상수도개발사업2-19(마을배수관로미포함)_조천배수지 확장사업 내역서" xfId="7109" xr:uid="{00000000-0005-0000-0000-0000C31B0000}"/>
    <cellStyle name="_토공계획_구조물공사시공계획서_발주내역서(제주도 하수처리장)1" xfId="7110" xr:uid="{00000000-0005-0000-0000-0000C41B0000}"/>
    <cellStyle name="_토공계획_구조물공사시공계획서_번암,산서하수처리장(처리장+관로+마을하수-1)" xfId="7111" xr:uid="{00000000-0005-0000-0000-0000C51B0000}"/>
    <cellStyle name="_토공계획_구조물공사시공계획서_조천배수지 확장사업 내역서" xfId="7112" xr:uid="{00000000-0005-0000-0000-0000C61B0000}"/>
    <cellStyle name="_토공계획_구조물공사시공계획서_진안지방상수도개발사업2-19(마을배수관로미포함)" xfId="7113" xr:uid="{00000000-0005-0000-0000-0000C71B0000}"/>
    <cellStyle name="_토공계획_구조물공사시공계획서_진안지방상수도개발사업2-19(마을배수관로미포함)_고수,공음,신림마을하수도" xfId="7114" xr:uid="{00000000-0005-0000-0000-0000C81B0000}"/>
    <cellStyle name="_토공계획_구조물공사시공계획서_진안지방상수도개발사업2-19(마을배수관로미포함)_고수,공음,신림마을하수도_발주내역서(제주도 하수처리장)1" xfId="7115" xr:uid="{00000000-0005-0000-0000-0000C91B0000}"/>
    <cellStyle name="_토공계획_구조물공사시공계획서_진안지방상수도개발사업2-19(마을배수관로미포함)_고수,공음,신림마을하수도_조천배수지 확장사업 내역서" xfId="7116" xr:uid="{00000000-0005-0000-0000-0000CA1B0000}"/>
    <cellStyle name="_토공계획_구조물공사시공계획서_진안지방상수도개발사업2-19(마을배수관로미포함)_발주내역서(제주도 하수처리장)1" xfId="7117" xr:uid="{00000000-0005-0000-0000-0000CB1B0000}"/>
    <cellStyle name="_토공계획_구조물공사시공계획서_진안지방상수도개발사업2-19(마을배수관로미포함)_번암,산서하수처리장(처리장+관로+마을하수-1)" xfId="7118" xr:uid="{00000000-0005-0000-0000-0000CC1B0000}"/>
    <cellStyle name="_토공계획_구조물공사시공계획서_진안지방상수도개발사업2-19(마을배수관로미포함)_조천배수지 확장사업 내역서" xfId="7119" xr:uid="{00000000-0005-0000-0000-0000CD1B0000}"/>
    <cellStyle name="_토공계획_발주내역서(제주도 하수처리장)1" xfId="7120" xr:uid="{00000000-0005-0000-0000-0000CE1B0000}"/>
    <cellStyle name="_토공계획_번암,산서하수처리장(처리장+관로+마을하수-1)" xfId="7121" xr:uid="{00000000-0005-0000-0000-0000CF1B0000}"/>
    <cellStyle name="_토공계획_조천배수지 확장사업 내역서" xfId="7122" xr:uid="{00000000-0005-0000-0000-0000D01B0000}"/>
    <cellStyle name="_토공계획_진안지방상수도개발사업2-19(마을배수관로미포함)" xfId="7123" xr:uid="{00000000-0005-0000-0000-0000D11B0000}"/>
    <cellStyle name="_토공계획_진안지방상수도개발사업2-19(마을배수관로미포함)_고수,공음,신림마을하수도" xfId="7124" xr:uid="{00000000-0005-0000-0000-0000D21B0000}"/>
    <cellStyle name="_토공계획_진안지방상수도개발사업2-19(마을배수관로미포함)_고수,공음,신림마을하수도_발주내역서(제주도 하수처리장)1" xfId="7125" xr:uid="{00000000-0005-0000-0000-0000D31B0000}"/>
    <cellStyle name="_토공계획_진안지방상수도개발사업2-19(마을배수관로미포함)_고수,공음,신림마을하수도_조천배수지 확장사업 내역서" xfId="7126" xr:uid="{00000000-0005-0000-0000-0000D41B0000}"/>
    <cellStyle name="_토공계획_진안지방상수도개발사업2-19(마을배수관로미포함)_발주내역서(제주도 하수처리장)1" xfId="7127" xr:uid="{00000000-0005-0000-0000-0000D51B0000}"/>
    <cellStyle name="_토공계획_진안지방상수도개발사업2-19(마을배수관로미포함)_번암,산서하수처리장(처리장+관로+마을하수-1)" xfId="7128" xr:uid="{00000000-0005-0000-0000-0000D61B0000}"/>
    <cellStyle name="_토공계획_진안지방상수도개발사업2-19(마을배수관로미포함)_조천배수지 확장사업 내역서" xfId="7129" xr:uid="{00000000-0005-0000-0000-0000D71B0000}"/>
    <cellStyle name="_토공계획_토공사시공계획서" xfId="7130" xr:uid="{00000000-0005-0000-0000-0000D81B0000}"/>
    <cellStyle name="_토공계획_토공사시공계획서(포)" xfId="7131" xr:uid="{00000000-0005-0000-0000-0000D91B0000}"/>
    <cellStyle name="_토공계획_토공사시공계획서(포)_B-1,B-1-1노선변경실정보고" xfId="7132" xr:uid="{00000000-0005-0000-0000-0000DA1B0000}"/>
    <cellStyle name="_토공계획_토공사시공계획서(포)_B-1,B-1-1노선변경실정보고_발주내역서(제주도 하수처리장)1" xfId="7133" xr:uid="{00000000-0005-0000-0000-0000DB1B0000}"/>
    <cellStyle name="_토공계획_토공사시공계획서(포)_B-1,B-1-1노선변경실정보고_번암,산서하수처리장(처리장+관로+마을하수-1)" xfId="7134" xr:uid="{00000000-0005-0000-0000-0000DC1B0000}"/>
    <cellStyle name="_토공계획_토공사시공계획서(포)_B-1,B-1-1노선변경실정보고_조천배수지 확장사업 내역서" xfId="7135" xr:uid="{00000000-0005-0000-0000-0000DD1B0000}"/>
    <cellStyle name="_토공계획_토공사시공계획서(포)_B-1,B-1-1노선변경실정보고_진안지방상수도개발사업2-19(마을배수관로미포함)" xfId="7136" xr:uid="{00000000-0005-0000-0000-0000DE1B0000}"/>
    <cellStyle name="_토공계획_토공사시공계획서(포)_B-1,B-1-1노선변경실정보고_진안지방상수도개발사업2-19(마을배수관로미포함)_고수,공음,신림마을하수도" xfId="7137" xr:uid="{00000000-0005-0000-0000-0000DF1B0000}"/>
    <cellStyle name="_토공계획_토공사시공계획서(포)_B-1,B-1-1노선변경실정보고_진안지방상수도개발사업2-19(마을배수관로미포함)_고수,공음,신림마을하수도_발주내역서(제주도 하수처리장)1" xfId="7138" xr:uid="{00000000-0005-0000-0000-0000E01B0000}"/>
    <cellStyle name="_토공계획_토공사시공계획서(포)_B-1,B-1-1노선변경실정보고_진안지방상수도개발사업2-19(마을배수관로미포함)_고수,공음,신림마을하수도_조천배수지 확장사업 내역서" xfId="7139" xr:uid="{00000000-0005-0000-0000-0000E11B0000}"/>
    <cellStyle name="_토공계획_토공사시공계획서(포)_B-1,B-1-1노선변경실정보고_진안지방상수도개발사업2-19(마을배수관로미포함)_발주내역서(제주도 하수처리장)1" xfId="7140" xr:uid="{00000000-0005-0000-0000-0000E21B0000}"/>
    <cellStyle name="_토공계획_토공사시공계획서(포)_B-1,B-1-1노선변경실정보고_진안지방상수도개발사업2-19(마을배수관로미포함)_번암,산서하수처리장(처리장+관로+마을하수-1)" xfId="7141" xr:uid="{00000000-0005-0000-0000-0000E31B0000}"/>
    <cellStyle name="_토공계획_토공사시공계획서(포)_B-1,B-1-1노선변경실정보고_진안지방상수도개발사업2-19(마을배수관로미포함)_조천배수지 확장사업 내역서" xfId="7142" xr:uid="{00000000-0005-0000-0000-0000E41B0000}"/>
    <cellStyle name="_토공계획_토공사시공계획서(포)_발주내역서(제주도 하수처리장)1" xfId="7143" xr:uid="{00000000-0005-0000-0000-0000E51B0000}"/>
    <cellStyle name="_토공계획_토공사시공계획서(포)_번암,산서하수처리장(처리장+관로+마을하수-1)" xfId="7144" xr:uid="{00000000-0005-0000-0000-0000E61B0000}"/>
    <cellStyle name="_토공계획_토공사시공계획서(포)_조천배수지 확장사업 내역서" xfId="7145" xr:uid="{00000000-0005-0000-0000-0000E71B0000}"/>
    <cellStyle name="_토공계획_토공사시공계획서(포)_진안지방상수도개발사업2-19(마을배수관로미포함)" xfId="7146" xr:uid="{00000000-0005-0000-0000-0000E81B0000}"/>
    <cellStyle name="_토공계획_토공사시공계획서(포)_진안지방상수도개발사업2-19(마을배수관로미포함)_고수,공음,신림마을하수도" xfId="7147" xr:uid="{00000000-0005-0000-0000-0000E91B0000}"/>
    <cellStyle name="_토공계획_토공사시공계획서(포)_진안지방상수도개발사업2-19(마을배수관로미포함)_고수,공음,신림마을하수도_발주내역서(제주도 하수처리장)1" xfId="7148" xr:uid="{00000000-0005-0000-0000-0000EA1B0000}"/>
    <cellStyle name="_토공계획_토공사시공계획서(포)_진안지방상수도개발사업2-19(마을배수관로미포함)_고수,공음,신림마을하수도_조천배수지 확장사업 내역서" xfId="7149" xr:uid="{00000000-0005-0000-0000-0000EB1B0000}"/>
    <cellStyle name="_토공계획_토공사시공계획서(포)_진안지방상수도개발사업2-19(마을배수관로미포함)_발주내역서(제주도 하수처리장)1" xfId="7150" xr:uid="{00000000-0005-0000-0000-0000EC1B0000}"/>
    <cellStyle name="_토공계획_토공사시공계획서(포)_진안지방상수도개발사업2-19(마을배수관로미포함)_번암,산서하수처리장(처리장+관로+마을하수-1)" xfId="7151" xr:uid="{00000000-0005-0000-0000-0000ED1B0000}"/>
    <cellStyle name="_토공계획_토공사시공계획서(포)_진안지방상수도개발사업2-19(마을배수관로미포함)_조천배수지 확장사업 내역서" xfId="7152" xr:uid="{00000000-0005-0000-0000-0000EE1B0000}"/>
    <cellStyle name="_토공계획_토공사시공계획서_B-1,B-1-1노선변경실정보고" xfId="7153" xr:uid="{00000000-0005-0000-0000-0000EF1B0000}"/>
    <cellStyle name="_토공계획_토공사시공계획서_B-1,B-1-1노선변경실정보고_발주내역서(제주도 하수처리장)1" xfId="7154" xr:uid="{00000000-0005-0000-0000-0000F01B0000}"/>
    <cellStyle name="_토공계획_토공사시공계획서_B-1,B-1-1노선변경실정보고_번암,산서하수처리장(처리장+관로+마을하수-1)" xfId="7155" xr:uid="{00000000-0005-0000-0000-0000F11B0000}"/>
    <cellStyle name="_토공계획_토공사시공계획서_B-1,B-1-1노선변경실정보고_조천배수지 확장사업 내역서" xfId="7156" xr:uid="{00000000-0005-0000-0000-0000F21B0000}"/>
    <cellStyle name="_토공계획_토공사시공계획서_B-1,B-1-1노선변경실정보고_진안지방상수도개발사업2-19(마을배수관로미포함)" xfId="7157" xr:uid="{00000000-0005-0000-0000-0000F31B0000}"/>
    <cellStyle name="_토공계획_토공사시공계획서_B-1,B-1-1노선변경실정보고_진안지방상수도개발사업2-19(마을배수관로미포함)_고수,공음,신림마을하수도" xfId="7158" xr:uid="{00000000-0005-0000-0000-0000F41B0000}"/>
    <cellStyle name="_토공계획_토공사시공계획서_B-1,B-1-1노선변경실정보고_진안지방상수도개발사업2-19(마을배수관로미포함)_고수,공음,신림마을하수도_발주내역서(제주도 하수처리장)1" xfId="7159" xr:uid="{00000000-0005-0000-0000-0000F51B0000}"/>
    <cellStyle name="_토공계획_토공사시공계획서_B-1,B-1-1노선변경실정보고_진안지방상수도개발사업2-19(마을배수관로미포함)_고수,공음,신림마을하수도_조천배수지 확장사업 내역서" xfId="7160" xr:uid="{00000000-0005-0000-0000-0000F61B0000}"/>
    <cellStyle name="_토공계획_토공사시공계획서_B-1,B-1-1노선변경실정보고_진안지방상수도개발사업2-19(마을배수관로미포함)_발주내역서(제주도 하수처리장)1" xfId="7161" xr:uid="{00000000-0005-0000-0000-0000F71B0000}"/>
    <cellStyle name="_토공계획_토공사시공계획서_B-1,B-1-1노선변경실정보고_진안지방상수도개발사업2-19(마을배수관로미포함)_번암,산서하수처리장(처리장+관로+마을하수-1)" xfId="7162" xr:uid="{00000000-0005-0000-0000-0000F81B0000}"/>
    <cellStyle name="_토공계획_토공사시공계획서_B-1,B-1-1노선변경실정보고_진안지방상수도개발사업2-19(마을배수관로미포함)_조천배수지 확장사업 내역서" xfId="7163" xr:uid="{00000000-0005-0000-0000-0000F91B0000}"/>
    <cellStyle name="_토공계획_토공사시공계획서_발주내역서(제주도 하수처리장)1" xfId="7164" xr:uid="{00000000-0005-0000-0000-0000FA1B0000}"/>
    <cellStyle name="_토공계획_토공사시공계획서_번암,산서하수처리장(처리장+관로+마을하수-1)" xfId="7165" xr:uid="{00000000-0005-0000-0000-0000FB1B0000}"/>
    <cellStyle name="_토공계획_토공사시공계획서_조천배수지 확장사업 내역서" xfId="7166" xr:uid="{00000000-0005-0000-0000-0000FC1B0000}"/>
    <cellStyle name="_토공계획_토공사시공계획서_진안지방상수도개발사업2-19(마을배수관로미포함)" xfId="7167" xr:uid="{00000000-0005-0000-0000-0000FD1B0000}"/>
    <cellStyle name="_토공계획_토공사시공계획서_진안지방상수도개발사업2-19(마을배수관로미포함)_고수,공음,신림마을하수도" xfId="7168" xr:uid="{00000000-0005-0000-0000-0000FE1B0000}"/>
    <cellStyle name="_토공계획_토공사시공계획서_진안지방상수도개발사업2-19(마을배수관로미포함)_고수,공음,신림마을하수도_발주내역서(제주도 하수처리장)1" xfId="7169" xr:uid="{00000000-0005-0000-0000-0000FF1B0000}"/>
    <cellStyle name="_토공계획_토공사시공계획서_진안지방상수도개발사업2-19(마을배수관로미포함)_고수,공음,신림마을하수도_조천배수지 확장사업 내역서" xfId="7170" xr:uid="{00000000-0005-0000-0000-0000001C0000}"/>
    <cellStyle name="_토공계획_토공사시공계획서_진안지방상수도개발사업2-19(마을배수관로미포함)_발주내역서(제주도 하수처리장)1" xfId="7171" xr:uid="{00000000-0005-0000-0000-0000011C0000}"/>
    <cellStyle name="_토공계획_토공사시공계획서_진안지방상수도개발사업2-19(마을배수관로미포함)_번암,산서하수처리장(처리장+관로+마을하수-1)" xfId="7172" xr:uid="{00000000-0005-0000-0000-0000021C0000}"/>
    <cellStyle name="_토공계획_토공사시공계획서_진안지방상수도개발사업2-19(마을배수관로미포함)_조천배수지 확장사업 내역서" xfId="7173" xr:uid="{00000000-0005-0000-0000-0000031C0000}"/>
    <cellStyle name="_토공-관로공-구조물공-가시설공-포장공" xfId="7174" xr:uid="{00000000-0005-0000-0000-0000041C0000}"/>
    <cellStyle name="_토공깨기" xfId="7175" xr:uid="{00000000-0005-0000-0000-0000051C0000}"/>
    <cellStyle name="_토공수량집계표" xfId="7176" xr:uid="{00000000-0005-0000-0000-0000061C0000}"/>
    <cellStyle name="_토공시공계획서(효)" xfId="7177" xr:uid="{00000000-0005-0000-0000-0000071C0000}"/>
    <cellStyle name="_토공시공계획서(효)_B-1,B-1-1노선변경실정보고" xfId="7178" xr:uid="{00000000-0005-0000-0000-0000081C0000}"/>
    <cellStyle name="_토공시공계획서(효)_B-1,B-1-1노선변경실정보고_발주내역서(제주도 하수처리장)1" xfId="7179" xr:uid="{00000000-0005-0000-0000-0000091C0000}"/>
    <cellStyle name="_토공시공계획서(효)_B-1,B-1-1노선변경실정보고_번암,산서하수처리장(처리장+관로+마을하수-1)" xfId="7180" xr:uid="{00000000-0005-0000-0000-00000A1C0000}"/>
    <cellStyle name="_토공시공계획서(효)_B-1,B-1-1노선변경실정보고_조천배수지 확장사업 내역서" xfId="7181" xr:uid="{00000000-0005-0000-0000-00000B1C0000}"/>
    <cellStyle name="_토공시공계획서(효)_B-1,B-1-1노선변경실정보고_진안지방상수도개발사업2-19(마을배수관로미포함)" xfId="7182" xr:uid="{00000000-0005-0000-0000-00000C1C0000}"/>
    <cellStyle name="_토공시공계획서(효)_B-1,B-1-1노선변경실정보고_진안지방상수도개발사업2-19(마을배수관로미포함)_고수,공음,신림마을하수도" xfId="7183" xr:uid="{00000000-0005-0000-0000-00000D1C0000}"/>
    <cellStyle name="_토공시공계획서(효)_B-1,B-1-1노선변경실정보고_진안지방상수도개발사업2-19(마을배수관로미포함)_고수,공음,신림마을하수도_발주내역서(제주도 하수처리장)1" xfId="7184" xr:uid="{00000000-0005-0000-0000-00000E1C0000}"/>
    <cellStyle name="_토공시공계획서(효)_B-1,B-1-1노선변경실정보고_진안지방상수도개발사업2-19(마을배수관로미포함)_고수,공음,신림마을하수도_조천배수지 확장사업 내역서" xfId="7185" xr:uid="{00000000-0005-0000-0000-00000F1C0000}"/>
    <cellStyle name="_토공시공계획서(효)_B-1,B-1-1노선변경실정보고_진안지방상수도개발사업2-19(마을배수관로미포함)_발주내역서(제주도 하수처리장)1" xfId="7186" xr:uid="{00000000-0005-0000-0000-0000101C0000}"/>
    <cellStyle name="_토공시공계획서(효)_B-1,B-1-1노선변경실정보고_진안지방상수도개발사업2-19(마을배수관로미포함)_번암,산서하수처리장(처리장+관로+마을하수-1)" xfId="7187" xr:uid="{00000000-0005-0000-0000-0000111C0000}"/>
    <cellStyle name="_토공시공계획서(효)_B-1,B-1-1노선변경실정보고_진안지방상수도개발사업2-19(마을배수관로미포함)_조천배수지 확장사업 내역서" xfId="7188" xr:uid="{00000000-0005-0000-0000-0000121C0000}"/>
    <cellStyle name="_토공시공계획서(효)_구조물공사시공계획서" xfId="7189" xr:uid="{00000000-0005-0000-0000-0000131C0000}"/>
    <cellStyle name="_토공시공계획서(효)_구조물공사시공계획서_B-1,B-1-1노선변경실정보고" xfId="7190" xr:uid="{00000000-0005-0000-0000-0000141C0000}"/>
    <cellStyle name="_토공시공계획서(효)_구조물공사시공계획서_B-1,B-1-1노선변경실정보고_발주내역서(제주도 하수처리장)1" xfId="7191" xr:uid="{00000000-0005-0000-0000-0000151C0000}"/>
    <cellStyle name="_토공시공계획서(효)_구조물공사시공계획서_B-1,B-1-1노선변경실정보고_번암,산서하수처리장(처리장+관로+마을하수-1)" xfId="7192" xr:uid="{00000000-0005-0000-0000-0000161C0000}"/>
    <cellStyle name="_토공시공계획서(효)_구조물공사시공계획서_B-1,B-1-1노선변경실정보고_조천배수지 확장사업 내역서" xfId="7193" xr:uid="{00000000-0005-0000-0000-0000171C0000}"/>
    <cellStyle name="_토공시공계획서(효)_구조물공사시공계획서_B-1,B-1-1노선변경실정보고_진안지방상수도개발사업2-19(마을배수관로미포함)" xfId="7194" xr:uid="{00000000-0005-0000-0000-0000181C0000}"/>
    <cellStyle name="_토공시공계획서(효)_구조물공사시공계획서_B-1,B-1-1노선변경실정보고_진안지방상수도개발사업2-19(마을배수관로미포함)_고수,공음,신림마을하수도" xfId="7195" xr:uid="{00000000-0005-0000-0000-0000191C0000}"/>
    <cellStyle name="_토공시공계획서(효)_구조물공사시공계획서_B-1,B-1-1노선변경실정보고_진안지방상수도개발사업2-19(마을배수관로미포함)_고수,공음,신림마을하수도_발주내역서(제주도 하수처리장)1" xfId="7196" xr:uid="{00000000-0005-0000-0000-00001A1C0000}"/>
    <cellStyle name="_토공시공계획서(효)_구조물공사시공계획서_B-1,B-1-1노선변경실정보고_진안지방상수도개발사업2-19(마을배수관로미포함)_고수,공음,신림마을하수도_조천배수지 확장사업 내역서" xfId="7197" xr:uid="{00000000-0005-0000-0000-00001B1C0000}"/>
    <cellStyle name="_토공시공계획서(효)_구조물공사시공계획서_B-1,B-1-1노선변경실정보고_진안지방상수도개발사업2-19(마을배수관로미포함)_발주내역서(제주도 하수처리장)1" xfId="7198" xr:uid="{00000000-0005-0000-0000-00001C1C0000}"/>
    <cellStyle name="_토공시공계획서(효)_구조물공사시공계획서_B-1,B-1-1노선변경실정보고_진안지방상수도개발사업2-19(마을배수관로미포함)_번암,산서하수처리장(처리장+관로+마을하수-1)" xfId="7199" xr:uid="{00000000-0005-0000-0000-00001D1C0000}"/>
    <cellStyle name="_토공시공계획서(효)_구조물공사시공계획서_B-1,B-1-1노선변경실정보고_진안지방상수도개발사업2-19(마을배수관로미포함)_조천배수지 확장사업 내역서" xfId="7200" xr:uid="{00000000-0005-0000-0000-00001E1C0000}"/>
    <cellStyle name="_토공시공계획서(효)_구조물공사시공계획서_발주내역서(제주도 하수처리장)1" xfId="7201" xr:uid="{00000000-0005-0000-0000-00001F1C0000}"/>
    <cellStyle name="_토공시공계획서(효)_구조물공사시공계획서_번암,산서하수처리장(처리장+관로+마을하수-1)" xfId="7202" xr:uid="{00000000-0005-0000-0000-0000201C0000}"/>
    <cellStyle name="_토공시공계획서(효)_구조물공사시공계획서_조천배수지 확장사업 내역서" xfId="7203" xr:uid="{00000000-0005-0000-0000-0000211C0000}"/>
    <cellStyle name="_토공시공계획서(효)_구조물공사시공계획서_진안지방상수도개발사업2-19(마을배수관로미포함)" xfId="7204" xr:uid="{00000000-0005-0000-0000-0000221C0000}"/>
    <cellStyle name="_토공시공계획서(효)_구조물공사시공계획서_진안지방상수도개발사업2-19(마을배수관로미포함)_고수,공음,신림마을하수도" xfId="7205" xr:uid="{00000000-0005-0000-0000-0000231C0000}"/>
    <cellStyle name="_토공시공계획서(효)_구조물공사시공계획서_진안지방상수도개발사업2-19(마을배수관로미포함)_고수,공음,신림마을하수도_발주내역서(제주도 하수처리장)1" xfId="7206" xr:uid="{00000000-0005-0000-0000-0000241C0000}"/>
    <cellStyle name="_토공시공계획서(효)_구조물공사시공계획서_진안지방상수도개발사업2-19(마을배수관로미포함)_고수,공음,신림마을하수도_조천배수지 확장사업 내역서" xfId="7207" xr:uid="{00000000-0005-0000-0000-0000251C0000}"/>
    <cellStyle name="_토공시공계획서(효)_구조물공사시공계획서_진안지방상수도개발사업2-19(마을배수관로미포함)_발주내역서(제주도 하수처리장)1" xfId="7208" xr:uid="{00000000-0005-0000-0000-0000261C0000}"/>
    <cellStyle name="_토공시공계획서(효)_구조물공사시공계획서_진안지방상수도개발사업2-19(마을배수관로미포함)_번암,산서하수처리장(처리장+관로+마을하수-1)" xfId="7209" xr:uid="{00000000-0005-0000-0000-0000271C0000}"/>
    <cellStyle name="_토공시공계획서(효)_구조물공사시공계획서_진안지방상수도개발사업2-19(마을배수관로미포함)_조천배수지 확장사업 내역서" xfId="7210" xr:uid="{00000000-0005-0000-0000-0000281C0000}"/>
    <cellStyle name="_토공시공계획서(효)_발주내역서(제주도 하수처리장)1" xfId="7211" xr:uid="{00000000-0005-0000-0000-0000291C0000}"/>
    <cellStyle name="_토공시공계획서(효)_번암,산서하수처리장(처리장+관로+마을하수-1)" xfId="7212" xr:uid="{00000000-0005-0000-0000-00002A1C0000}"/>
    <cellStyle name="_토공시공계획서(효)_조천배수지 확장사업 내역서" xfId="7213" xr:uid="{00000000-0005-0000-0000-00002B1C0000}"/>
    <cellStyle name="_토공시공계획서(효)_진안지방상수도개발사업2-19(마을배수관로미포함)" xfId="7214" xr:uid="{00000000-0005-0000-0000-00002C1C0000}"/>
    <cellStyle name="_토공시공계획서(효)_진안지방상수도개발사업2-19(마을배수관로미포함)_고수,공음,신림마을하수도" xfId="7215" xr:uid="{00000000-0005-0000-0000-00002D1C0000}"/>
    <cellStyle name="_토공시공계획서(효)_진안지방상수도개발사업2-19(마을배수관로미포함)_고수,공음,신림마을하수도_발주내역서(제주도 하수처리장)1" xfId="7216" xr:uid="{00000000-0005-0000-0000-00002E1C0000}"/>
    <cellStyle name="_토공시공계획서(효)_진안지방상수도개발사업2-19(마을배수관로미포함)_고수,공음,신림마을하수도_조천배수지 확장사업 내역서" xfId="7217" xr:uid="{00000000-0005-0000-0000-00002F1C0000}"/>
    <cellStyle name="_토공시공계획서(효)_진안지방상수도개발사업2-19(마을배수관로미포함)_발주내역서(제주도 하수처리장)1" xfId="7218" xr:uid="{00000000-0005-0000-0000-0000301C0000}"/>
    <cellStyle name="_토공시공계획서(효)_진안지방상수도개발사업2-19(마을배수관로미포함)_번암,산서하수처리장(처리장+관로+마을하수-1)" xfId="7219" xr:uid="{00000000-0005-0000-0000-0000311C0000}"/>
    <cellStyle name="_토공시공계획서(효)_진안지방상수도개발사업2-19(마을배수관로미포함)_조천배수지 확장사업 내역서" xfId="7220" xr:uid="{00000000-0005-0000-0000-0000321C0000}"/>
    <cellStyle name="_토공시공계획서(효)_토공사시공계획서" xfId="7221" xr:uid="{00000000-0005-0000-0000-0000331C0000}"/>
    <cellStyle name="_토공시공계획서(효)_토공사시공계획서(포)" xfId="7222" xr:uid="{00000000-0005-0000-0000-0000341C0000}"/>
    <cellStyle name="_토공시공계획서(효)_토공사시공계획서(포)_B-1,B-1-1노선변경실정보고" xfId="7223" xr:uid="{00000000-0005-0000-0000-0000351C0000}"/>
    <cellStyle name="_토공시공계획서(효)_토공사시공계획서(포)_B-1,B-1-1노선변경실정보고_발주내역서(제주도 하수처리장)1" xfId="7224" xr:uid="{00000000-0005-0000-0000-0000361C0000}"/>
    <cellStyle name="_토공시공계획서(효)_토공사시공계획서(포)_B-1,B-1-1노선변경실정보고_번암,산서하수처리장(처리장+관로+마을하수-1)" xfId="7225" xr:uid="{00000000-0005-0000-0000-0000371C0000}"/>
    <cellStyle name="_토공시공계획서(효)_토공사시공계획서(포)_B-1,B-1-1노선변경실정보고_조천배수지 확장사업 내역서" xfId="7226" xr:uid="{00000000-0005-0000-0000-0000381C0000}"/>
    <cellStyle name="_토공시공계획서(효)_토공사시공계획서(포)_B-1,B-1-1노선변경실정보고_진안지방상수도개발사업2-19(마을배수관로미포함)" xfId="7227" xr:uid="{00000000-0005-0000-0000-0000391C0000}"/>
    <cellStyle name="_토공시공계획서(효)_토공사시공계획서(포)_B-1,B-1-1노선변경실정보고_진안지방상수도개발사업2-19(마을배수관로미포함)_고수,공음,신림마을하수도" xfId="7228" xr:uid="{00000000-0005-0000-0000-00003A1C0000}"/>
    <cellStyle name="_토공시공계획서(효)_토공사시공계획서(포)_B-1,B-1-1노선변경실정보고_진안지방상수도개발사업2-19(마을배수관로미포함)_고수,공음,신림마을하수도_발주내역서(제주도 하수처리장)1" xfId="7229" xr:uid="{00000000-0005-0000-0000-00003B1C0000}"/>
    <cellStyle name="_토공시공계획서(효)_토공사시공계획서(포)_B-1,B-1-1노선변경실정보고_진안지방상수도개발사업2-19(마을배수관로미포함)_고수,공음,신림마을하수도_조천배수지 확장사업 내역서" xfId="7230" xr:uid="{00000000-0005-0000-0000-00003C1C0000}"/>
    <cellStyle name="_토공시공계획서(효)_토공사시공계획서(포)_B-1,B-1-1노선변경실정보고_진안지방상수도개발사업2-19(마을배수관로미포함)_발주내역서(제주도 하수처리장)1" xfId="7231" xr:uid="{00000000-0005-0000-0000-00003D1C0000}"/>
    <cellStyle name="_토공시공계획서(효)_토공사시공계획서(포)_B-1,B-1-1노선변경실정보고_진안지방상수도개발사업2-19(마을배수관로미포함)_번암,산서하수처리장(처리장+관로+마을하수-1)" xfId="7232" xr:uid="{00000000-0005-0000-0000-00003E1C0000}"/>
    <cellStyle name="_토공시공계획서(효)_토공사시공계획서(포)_B-1,B-1-1노선변경실정보고_진안지방상수도개발사업2-19(마을배수관로미포함)_조천배수지 확장사업 내역서" xfId="7233" xr:uid="{00000000-0005-0000-0000-00003F1C0000}"/>
    <cellStyle name="_토공시공계획서(효)_토공사시공계획서(포)_발주내역서(제주도 하수처리장)1" xfId="7234" xr:uid="{00000000-0005-0000-0000-0000401C0000}"/>
    <cellStyle name="_토공시공계획서(효)_토공사시공계획서(포)_번암,산서하수처리장(처리장+관로+마을하수-1)" xfId="7235" xr:uid="{00000000-0005-0000-0000-0000411C0000}"/>
    <cellStyle name="_토공시공계획서(효)_토공사시공계획서(포)_조천배수지 확장사업 내역서" xfId="7236" xr:uid="{00000000-0005-0000-0000-0000421C0000}"/>
    <cellStyle name="_토공시공계획서(효)_토공사시공계획서(포)_진안지방상수도개발사업2-19(마을배수관로미포함)" xfId="7237" xr:uid="{00000000-0005-0000-0000-0000431C0000}"/>
    <cellStyle name="_토공시공계획서(효)_토공사시공계획서(포)_진안지방상수도개발사업2-19(마을배수관로미포함)_고수,공음,신림마을하수도" xfId="7238" xr:uid="{00000000-0005-0000-0000-0000441C0000}"/>
    <cellStyle name="_토공시공계획서(효)_토공사시공계획서(포)_진안지방상수도개발사업2-19(마을배수관로미포함)_고수,공음,신림마을하수도_발주내역서(제주도 하수처리장)1" xfId="7239" xr:uid="{00000000-0005-0000-0000-0000451C0000}"/>
    <cellStyle name="_토공시공계획서(효)_토공사시공계획서(포)_진안지방상수도개발사업2-19(마을배수관로미포함)_고수,공음,신림마을하수도_조천배수지 확장사업 내역서" xfId="7240" xr:uid="{00000000-0005-0000-0000-0000461C0000}"/>
    <cellStyle name="_토공시공계획서(효)_토공사시공계획서(포)_진안지방상수도개발사업2-19(마을배수관로미포함)_발주내역서(제주도 하수처리장)1" xfId="7241" xr:uid="{00000000-0005-0000-0000-0000471C0000}"/>
    <cellStyle name="_토공시공계획서(효)_토공사시공계획서(포)_진안지방상수도개발사업2-19(마을배수관로미포함)_번암,산서하수처리장(처리장+관로+마을하수-1)" xfId="7242" xr:uid="{00000000-0005-0000-0000-0000481C0000}"/>
    <cellStyle name="_토공시공계획서(효)_토공사시공계획서(포)_진안지방상수도개발사업2-19(마을배수관로미포함)_조천배수지 확장사업 내역서" xfId="7243" xr:uid="{00000000-0005-0000-0000-0000491C0000}"/>
    <cellStyle name="_토공시공계획서(효)_토공사시공계획서_B-1,B-1-1노선변경실정보고" xfId="7244" xr:uid="{00000000-0005-0000-0000-00004A1C0000}"/>
    <cellStyle name="_토공시공계획서(효)_토공사시공계획서_B-1,B-1-1노선변경실정보고_발주내역서(제주도 하수처리장)1" xfId="7245" xr:uid="{00000000-0005-0000-0000-00004B1C0000}"/>
    <cellStyle name="_토공시공계획서(효)_토공사시공계획서_B-1,B-1-1노선변경실정보고_번암,산서하수처리장(처리장+관로+마을하수-1)" xfId="7246" xr:uid="{00000000-0005-0000-0000-00004C1C0000}"/>
    <cellStyle name="_토공시공계획서(효)_토공사시공계획서_B-1,B-1-1노선변경실정보고_조천배수지 확장사업 내역서" xfId="7247" xr:uid="{00000000-0005-0000-0000-00004D1C0000}"/>
    <cellStyle name="_토공시공계획서(효)_토공사시공계획서_B-1,B-1-1노선변경실정보고_진안지방상수도개발사업2-19(마을배수관로미포함)" xfId="7248" xr:uid="{00000000-0005-0000-0000-00004E1C0000}"/>
    <cellStyle name="_토공시공계획서(효)_토공사시공계획서_B-1,B-1-1노선변경실정보고_진안지방상수도개발사업2-19(마을배수관로미포함)_고수,공음,신림마을하수도" xfId="7249" xr:uid="{00000000-0005-0000-0000-00004F1C0000}"/>
    <cellStyle name="_토공시공계획서(효)_토공사시공계획서_B-1,B-1-1노선변경실정보고_진안지방상수도개발사업2-19(마을배수관로미포함)_고수,공음,신림마을하수도_발주내역서(제주도 하수처리장)1" xfId="7250" xr:uid="{00000000-0005-0000-0000-0000501C0000}"/>
    <cellStyle name="_토공시공계획서(효)_토공사시공계획서_B-1,B-1-1노선변경실정보고_진안지방상수도개발사업2-19(마을배수관로미포함)_고수,공음,신림마을하수도_조천배수지 확장사업 내역서" xfId="7251" xr:uid="{00000000-0005-0000-0000-0000511C0000}"/>
    <cellStyle name="_토공시공계획서(효)_토공사시공계획서_B-1,B-1-1노선변경실정보고_진안지방상수도개발사업2-19(마을배수관로미포함)_발주내역서(제주도 하수처리장)1" xfId="7252" xr:uid="{00000000-0005-0000-0000-0000521C0000}"/>
    <cellStyle name="_토공시공계획서(효)_토공사시공계획서_B-1,B-1-1노선변경실정보고_진안지방상수도개발사업2-19(마을배수관로미포함)_번암,산서하수처리장(처리장+관로+마을하수-1)" xfId="7253" xr:uid="{00000000-0005-0000-0000-0000531C0000}"/>
    <cellStyle name="_토공시공계획서(효)_토공사시공계획서_B-1,B-1-1노선변경실정보고_진안지방상수도개발사업2-19(마을배수관로미포함)_조천배수지 확장사업 내역서" xfId="7254" xr:uid="{00000000-0005-0000-0000-0000541C0000}"/>
    <cellStyle name="_토공시공계획서(효)_토공사시공계획서_발주내역서(제주도 하수처리장)1" xfId="7255" xr:uid="{00000000-0005-0000-0000-0000551C0000}"/>
    <cellStyle name="_토공시공계획서(효)_토공사시공계획서_번암,산서하수처리장(처리장+관로+마을하수-1)" xfId="7256" xr:uid="{00000000-0005-0000-0000-0000561C0000}"/>
    <cellStyle name="_토공시공계획서(효)_토공사시공계획서_조천배수지 확장사업 내역서" xfId="7257" xr:uid="{00000000-0005-0000-0000-0000571C0000}"/>
    <cellStyle name="_토공시공계획서(효)_토공사시공계획서_진안지방상수도개발사업2-19(마을배수관로미포함)" xfId="7258" xr:uid="{00000000-0005-0000-0000-0000581C0000}"/>
    <cellStyle name="_토공시공계획서(효)_토공사시공계획서_진안지방상수도개발사업2-19(마을배수관로미포함)_고수,공음,신림마을하수도" xfId="7259" xr:uid="{00000000-0005-0000-0000-0000591C0000}"/>
    <cellStyle name="_토공시공계획서(효)_토공사시공계획서_진안지방상수도개발사업2-19(마을배수관로미포함)_고수,공음,신림마을하수도_발주내역서(제주도 하수처리장)1" xfId="7260" xr:uid="{00000000-0005-0000-0000-00005A1C0000}"/>
    <cellStyle name="_토공시공계획서(효)_토공사시공계획서_진안지방상수도개발사업2-19(마을배수관로미포함)_고수,공음,신림마을하수도_조천배수지 확장사업 내역서" xfId="7261" xr:uid="{00000000-0005-0000-0000-00005B1C0000}"/>
    <cellStyle name="_토공시공계획서(효)_토공사시공계획서_진안지방상수도개발사업2-19(마을배수관로미포함)_발주내역서(제주도 하수처리장)1" xfId="7262" xr:uid="{00000000-0005-0000-0000-00005C1C0000}"/>
    <cellStyle name="_토공시공계획서(효)_토공사시공계획서_진안지방상수도개발사업2-19(마을배수관로미포함)_번암,산서하수처리장(처리장+관로+마을하수-1)" xfId="7263" xr:uid="{00000000-0005-0000-0000-00005D1C0000}"/>
    <cellStyle name="_토공시공계획서(효)_토공사시공계획서_진안지방상수도개발사업2-19(마을배수관로미포함)_조천배수지 확장사업 내역서" xfId="7264" xr:uid="{00000000-0005-0000-0000-00005E1C0000}"/>
    <cellStyle name="_토공평균H산정표" xfId="7265" xr:uid="{00000000-0005-0000-0000-00005F1C0000}"/>
    <cellStyle name="_토질조사일위대가(2007년도)건화(참고자료)" xfId="7266" xr:uid="{00000000-0005-0000-0000-0000601C0000}"/>
    <cellStyle name="_통로BOX " xfId="7267" xr:uid="{00000000-0005-0000-0000-0000611C0000}"/>
    <cellStyle name="_파도리 배수관로 매설" xfId="7268" xr:uid="{00000000-0005-0000-0000-0000621C0000}"/>
    <cellStyle name="_파도리배수관로매설" xfId="7269" xr:uid="{00000000-0005-0000-0000-0000631C0000}"/>
    <cellStyle name="_파주 GIS 시스템설계서(도로,상,하수 시스템)_050406" xfId="7270" xr:uid="{00000000-0005-0000-0000-0000641C0000}"/>
    <cellStyle name="_파주운정STP 기본및실시설계(계약내역서-주공단가적용)" xfId="7271" xr:uid="{00000000-0005-0000-0000-0000651C0000}"/>
    <cellStyle name="_팔당,과천권설계서(통합-정류기,TB제외)" xfId="7272" xr:uid="{00000000-0005-0000-0000-0000661C0000}"/>
    <cellStyle name="_팔당수량산출서_건축전기" xfId="7273" xr:uid="{00000000-0005-0000-0000-0000671C0000}"/>
    <cellStyle name="_팔당수변전집계" xfId="7274" xr:uid="{00000000-0005-0000-0000-0000681C0000}"/>
    <cellStyle name="_팔당수변전집계_개대체공사내역서" xfId="7275" xr:uid="{00000000-0005-0000-0000-0000691C0000}"/>
    <cellStyle name="_평사교총괄집계표" xfId="7276" xr:uid="{00000000-0005-0000-0000-00006A1C0000}"/>
    <cellStyle name="_평사교총괄집계표_BOQ" xfId="7277" xr:uid="{00000000-0005-0000-0000-00006B1C0000}"/>
    <cellStyle name="_평사교총괄집계표_구조물공수량집계" xfId="7278" xr:uid="{00000000-0005-0000-0000-00006C1C0000}"/>
    <cellStyle name="_평사교총괄집계표_백마지하차도(BOX구간)" xfId="7279" xr:uid="{00000000-0005-0000-0000-00006D1C0000}"/>
    <cellStyle name="_평사교총괄집계표_일산지하차도(BOX구간)" xfId="7280" xr:uid="{00000000-0005-0000-0000-00006E1C0000}"/>
    <cellStyle name="_평사교총괄집계표_접속슬래브" xfId="7281" xr:uid="{00000000-0005-0000-0000-00006F1C0000}"/>
    <cellStyle name="_평사교총괄집계표_지하차도BOX(TYPE&quot;C&quot;)" xfId="7282" xr:uid="{00000000-0005-0000-0000-0000701C0000}"/>
    <cellStyle name="_평사교총괄집계표_지하차도BOX(집계)" xfId="7283" xr:uid="{00000000-0005-0000-0000-0000711C0000}"/>
    <cellStyle name="_평천교" xfId="7284" xr:uid="{00000000-0005-0000-0000-0000721C0000}"/>
    <cellStyle name="_평천교_암거" xfId="7285" xr:uid="{00000000-0005-0000-0000-0000731C0000}"/>
    <cellStyle name="_평천교_암거_측구" xfId="7286" xr:uid="{00000000-0005-0000-0000-0000741C0000}"/>
    <cellStyle name="_평천교_암거_측구_망상측구공" xfId="7287" xr:uid="{00000000-0005-0000-0000-0000751C0000}"/>
    <cellStyle name="_평천교_암거_측구_측구공(1+840~2+780)" xfId="7288" xr:uid="{00000000-0005-0000-0000-0000761C0000}"/>
    <cellStyle name="_평천교_암거01" xfId="7289" xr:uid="{00000000-0005-0000-0000-0000771C0000}"/>
    <cellStyle name="_평천교_암거01_측구" xfId="7290" xr:uid="{00000000-0005-0000-0000-0000781C0000}"/>
    <cellStyle name="_평천교_암거01_측구_망상측구공" xfId="7291" xr:uid="{00000000-0005-0000-0000-0000791C0000}"/>
    <cellStyle name="_평천교_암거01_측구_측구공(1+840~2+780)" xfId="7292" xr:uid="{00000000-0005-0000-0000-00007A1C0000}"/>
    <cellStyle name="_평천교_측구" xfId="7293" xr:uid="{00000000-0005-0000-0000-00007B1C0000}"/>
    <cellStyle name="_평천교_측구_망상측구공" xfId="7294" xr:uid="{00000000-0005-0000-0000-00007C1C0000}"/>
    <cellStyle name="_평천교_측구_측구공(1+840~2+780)" xfId="7295" xr:uid="{00000000-0005-0000-0000-00007D1C0000}"/>
    <cellStyle name="_평촌교수량" xfId="7296" xr:uid="{00000000-0005-0000-0000-00007E1C0000}"/>
    <cellStyle name="_평촌교수량_암거" xfId="7297" xr:uid="{00000000-0005-0000-0000-00007F1C0000}"/>
    <cellStyle name="_평촌교수량_암거_측구" xfId="7298" xr:uid="{00000000-0005-0000-0000-0000801C0000}"/>
    <cellStyle name="_평촌교수량_암거_측구_망상측구공" xfId="7299" xr:uid="{00000000-0005-0000-0000-0000811C0000}"/>
    <cellStyle name="_평촌교수량_암거_측구_측구공(1+840~2+780)" xfId="7300" xr:uid="{00000000-0005-0000-0000-0000821C0000}"/>
    <cellStyle name="_평촌교수량_암거01" xfId="7301" xr:uid="{00000000-0005-0000-0000-0000831C0000}"/>
    <cellStyle name="_평촌교수량_암거01_측구" xfId="7302" xr:uid="{00000000-0005-0000-0000-0000841C0000}"/>
    <cellStyle name="_평촌교수량_암거01_측구_망상측구공" xfId="7303" xr:uid="{00000000-0005-0000-0000-0000851C0000}"/>
    <cellStyle name="_평촌교수량_암거01_측구_측구공(1+840~2+780)" xfId="7304" xr:uid="{00000000-0005-0000-0000-0000861C0000}"/>
    <cellStyle name="_평촌교수량_측구" xfId="7305" xr:uid="{00000000-0005-0000-0000-0000871C0000}"/>
    <cellStyle name="_평촌교수량_측구_망상측구공" xfId="7306" xr:uid="{00000000-0005-0000-0000-0000881C0000}"/>
    <cellStyle name="_평촌교수량_측구_측구공(1+840~2+780)" xfId="7307" xr:uid="{00000000-0005-0000-0000-0000891C0000}"/>
    <cellStyle name="_평택시 5차" xfId="7308" xr:uid="{00000000-0005-0000-0000-00008A1C0000}"/>
    <cellStyle name="_폐기물" xfId="7309" xr:uid="{00000000-0005-0000-0000-00008B1C0000}"/>
    <cellStyle name="_폐기물수량" xfId="7310" xr:uid="{00000000-0005-0000-0000-00008C1C0000}"/>
    <cellStyle name="_포장" xfId="7311" xr:uid="{00000000-0005-0000-0000-00008D1C0000}"/>
    <cellStyle name="_포장_라멘교 토공" xfId="7312" xr:uid="{00000000-0005-0000-0000-00008E1C0000}"/>
    <cellStyle name="_포천GIS설계_전체" xfId="7313" xr:uid="{00000000-0005-0000-0000-00008F1C0000}"/>
    <cellStyle name="_포천시 UIS 시스템부문 설계내역서_1.0" xfId="7314" xr:uid="{00000000-0005-0000-0000-0000901C0000}"/>
    <cellStyle name="_포항교도소(대동)" xfId="7315" xr:uid="{00000000-0005-0000-0000-0000911C0000}"/>
    <cellStyle name="_포항교도소(원본)" xfId="7316" xr:uid="{00000000-0005-0000-0000-0000921C0000}"/>
    <cellStyle name="_표지" xfId="7317" xr:uid="{00000000-0005-0000-0000-0000931C0000}"/>
    <cellStyle name="_플로터dsj5500" xfId="7318" xr:uid="{00000000-0005-0000-0000-0000941C0000}"/>
    <cellStyle name="_하도급양식" xfId="7319" xr:uid="{00000000-0005-0000-0000-0000951C0000}"/>
    <cellStyle name="_하부공수량(교량공)" xfId="7320" xr:uid="{00000000-0005-0000-0000-0000961C0000}"/>
    <cellStyle name="_한강시민공원통합시스템_산출내역서_050617" xfId="7321" xr:uid="{00000000-0005-0000-0000-0000971C0000}"/>
    <cellStyle name="_한전연구견적" xfId="7322" xr:uid="{00000000-0005-0000-0000-0000981C0000}"/>
    <cellStyle name="_한천(1공구)수량산출서" xfId="7323" xr:uid="{00000000-0005-0000-0000-0000991C0000}"/>
    <cellStyle name="_한천(1공구)수량산출서_토공(3지구)" xfId="7324" xr:uid="{00000000-0005-0000-0000-00009A1C0000}"/>
    <cellStyle name="_한천(1공구)수량산출서_토공(3지구)_토공(4지구)" xfId="7325" xr:uid="{00000000-0005-0000-0000-00009B1C0000}"/>
    <cellStyle name="_한천(1공구)수량산출서_토공(3지구)_토공(4지구)_토공(4지구)" xfId="7326" xr:uid="{00000000-0005-0000-0000-00009C1C0000}"/>
    <cellStyle name="_한천(1공구)수량산출서_토공(4지구)" xfId="7327" xr:uid="{00000000-0005-0000-0000-00009D1C0000}"/>
    <cellStyle name="_한천(1공구)수량산출서_토공(4지구)_토공(4지구)" xfId="7328" xr:uid="{00000000-0005-0000-0000-00009E1C0000}"/>
    <cellStyle name="_한천(1공구)수량산출서_토공(4지구)_토공(4지구)_토공(3지구)" xfId="7329" xr:uid="{00000000-0005-0000-0000-00009F1C0000}"/>
    <cellStyle name="_한천(1공구)수량산출서_토공(4지구)_토공(4지구)_토공(3지구)_토공(4지구)" xfId="7330" xr:uid="{00000000-0005-0000-0000-0000A01C0000}"/>
    <cellStyle name="_한천(1공구)수량산출서_토공(4지구)_토공(4지구)_토공(3지구)_토공(4지구)_토공(4지구)" xfId="7331" xr:uid="{00000000-0005-0000-0000-0000A11C0000}"/>
    <cellStyle name="_한천(1공구)수량산출서_토공(4지구)_토공(4지구)_토공(4지구)" xfId="7332" xr:uid="{00000000-0005-0000-0000-0000A21C0000}"/>
    <cellStyle name="_합의서" xfId="7333" xr:uid="{00000000-0005-0000-0000-0000A31C0000}"/>
    <cellStyle name="_합의서_4.추진공(공암)" xfId="7334" xr:uid="{00000000-0005-0000-0000-0000A41C0000}"/>
    <cellStyle name="_합의서_4.추진공(공암SAMPLE" xfId="7335" xr:uid="{00000000-0005-0000-0000-0000A51C0000}"/>
    <cellStyle name="_합의서_4.추진공(서산)" xfId="7336" xr:uid="{00000000-0005-0000-0000-0000A61C0000}"/>
    <cellStyle name="_합의서_4.추진공(읍내)" xfId="7337" xr:uid="{00000000-0005-0000-0000-0000A71C0000}"/>
    <cellStyle name="_합의서_4.추진공(황간)" xfId="7338" xr:uid="{00000000-0005-0000-0000-0000A81C0000}"/>
    <cellStyle name="_합의서_선정안(삼산)" xfId="7339" xr:uid="{00000000-0005-0000-0000-0000A91C0000}"/>
    <cellStyle name="_합의서_선정안(삼산)_4.추진공(공암)" xfId="7340" xr:uid="{00000000-0005-0000-0000-0000AA1C0000}"/>
    <cellStyle name="_합의서_선정안(삼산)_4.추진공(공암SAMPLE" xfId="7341" xr:uid="{00000000-0005-0000-0000-0000AB1C0000}"/>
    <cellStyle name="_합의서_선정안(삼산)_4.추진공(서산)" xfId="7342" xr:uid="{00000000-0005-0000-0000-0000AC1C0000}"/>
    <cellStyle name="_합의서_선정안(삼산)_4.추진공(읍내)" xfId="7343" xr:uid="{00000000-0005-0000-0000-0000AD1C0000}"/>
    <cellStyle name="_합의서_선정안(삼산)_4.추진공(황간)" xfId="7344" xr:uid="{00000000-0005-0000-0000-0000AE1C0000}"/>
    <cellStyle name="_합의서_선정안(삼산)_영동군추진가시설수량" xfId="7345" xr:uid="{00000000-0005-0000-0000-0000AF1C0000}"/>
    <cellStyle name="_합의서_영동군추진가시설수량" xfId="7346" xr:uid="{00000000-0005-0000-0000-0000B01C0000}"/>
    <cellStyle name="_합의서_추풍령" xfId="7347" xr:uid="{00000000-0005-0000-0000-0000B11C0000}"/>
    <cellStyle name="_합의서_추풍령_4.추진공(공암)" xfId="7348" xr:uid="{00000000-0005-0000-0000-0000B21C0000}"/>
    <cellStyle name="_합의서_추풍령_4.추진공(공암SAMPLE" xfId="7349" xr:uid="{00000000-0005-0000-0000-0000B31C0000}"/>
    <cellStyle name="_합의서_추풍령_4.추진공(서산)" xfId="7350" xr:uid="{00000000-0005-0000-0000-0000B41C0000}"/>
    <cellStyle name="_합의서_추풍령_4.추진공(읍내)" xfId="7351" xr:uid="{00000000-0005-0000-0000-0000B51C0000}"/>
    <cellStyle name="_합의서_추풍령_4.추진공(황간)" xfId="7352" xr:uid="{00000000-0005-0000-0000-0000B61C0000}"/>
    <cellStyle name="_합의서_추풍령_영동군추진가시설수량" xfId="7353" xr:uid="{00000000-0005-0000-0000-0000B71C0000}"/>
    <cellStyle name="_합의서_추풍령-1" xfId="7354" xr:uid="{00000000-0005-0000-0000-0000B81C0000}"/>
    <cellStyle name="_합의서_추풍령-1_4.추진공(공암)" xfId="7355" xr:uid="{00000000-0005-0000-0000-0000B91C0000}"/>
    <cellStyle name="_합의서_추풍령-1_4.추진공(공암SAMPLE" xfId="7356" xr:uid="{00000000-0005-0000-0000-0000BA1C0000}"/>
    <cellStyle name="_합의서_추풍령-1_4.추진공(서산)" xfId="7357" xr:uid="{00000000-0005-0000-0000-0000BB1C0000}"/>
    <cellStyle name="_합의서_추풍령-1_4.추진공(읍내)" xfId="7358" xr:uid="{00000000-0005-0000-0000-0000BC1C0000}"/>
    <cellStyle name="_합의서_추풍령-1_4.추진공(황간)" xfId="7359" xr:uid="{00000000-0005-0000-0000-0000BD1C0000}"/>
    <cellStyle name="_합의서_추풍령-1_영동군추진가시설수량" xfId="7360" xr:uid="{00000000-0005-0000-0000-0000BE1C0000}"/>
    <cellStyle name="_항공사진 관리시스템 구축" xfId="7361" xr:uid="{00000000-0005-0000-0000-0000BF1C0000}"/>
    <cellStyle name="_항공사진DB구축 및 영상지도제작 설계" xfId="7362" xr:uid="{00000000-0005-0000-0000-0000C01C0000}"/>
    <cellStyle name="_현장개설보고서" xfId="7363" xr:uid="{00000000-0005-0000-0000-0000C11C0000}"/>
    <cellStyle name="_호남선두계역외2개소연결통로" xfId="7364" xr:uid="{00000000-0005-0000-0000-0000C21C0000}"/>
    <cellStyle name="_호미지구 내역서" xfId="7365" xr:uid="{00000000-0005-0000-0000-0000C31C0000}"/>
    <cellStyle name="_호수SS내역서040920" xfId="7366" xr:uid="{00000000-0005-0000-0000-0000C41C0000}"/>
    <cellStyle name="_호안블럭" xfId="7367" xr:uid="{00000000-0005-0000-0000-0000C51C0000}"/>
    <cellStyle name="_호안블럭_토공(3지구)" xfId="7368" xr:uid="{00000000-0005-0000-0000-0000C61C0000}"/>
    <cellStyle name="_호안블럭_토공(3지구)_토공(4지구)" xfId="7369" xr:uid="{00000000-0005-0000-0000-0000C71C0000}"/>
    <cellStyle name="_호안블럭_토공(3지구)_토공(4지구)_토공(4지구)" xfId="7370" xr:uid="{00000000-0005-0000-0000-0000C81C0000}"/>
    <cellStyle name="_호안블럭_토공(4지구)" xfId="7371" xr:uid="{00000000-0005-0000-0000-0000C91C0000}"/>
    <cellStyle name="_호안블럭_토공(4지구)_토공(4지구)" xfId="7372" xr:uid="{00000000-0005-0000-0000-0000CA1C0000}"/>
    <cellStyle name="_호안블럭_토공(4지구)_토공(4지구)_토공(3지구)" xfId="7373" xr:uid="{00000000-0005-0000-0000-0000CB1C0000}"/>
    <cellStyle name="_호안블럭_토공(4지구)_토공(4지구)_토공(3지구)_토공(4지구)" xfId="7374" xr:uid="{00000000-0005-0000-0000-0000CC1C0000}"/>
    <cellStyle name="_호안블럭_토공(4지구)_토공(4지구)_토공(3지구)_토공(4지구)_토공(4지구)" xfId="7375" xr:uid="{00000000-0005-0000-0000-0000CD1C0000}"/>
    <cellStyle name="_호안블럭_토공(4지구)_토공(4지구)_토공(4지구)" xfId="7376" xr:uid="{00000000-0005-0000-0000-0000CE1C0000}"/>
    <cellStyle name="_홍보관수량참고(특성화설계서)" xfId="7377" xr:uid="{00000000-0005-0000-0000-0000CF1C0000}"/>
    <cellStyle name="_홍제초등학교(강산)" xfId="7378" xr:uid="{00000000-0005-0000-0000-0000D01C0000}"/>
    <cellStyle name="_홍천(노천1지구)-1공구" xfId="7379" xr:uid="{00000000-0005-0000-0000-0000D11C0000}"/>
    <cellStyle name="_홍천(노천1지구)-1공구_2(변경)-토공" xfId="7380" xr:uid="{00000000-0005-0000-0000-0000D21C0000}"/>
    <cellStyle name="_홍천(노천1지구)-1공구_2(변경)-토공_20040423_동해2리 오지도로" xfId="7381" xr:uid="{00000000-0005-0000-0000-0000D31C0000}"/>
    <cellStyle name="_홍천(노천1지구)-1공구_2(변경)-토공_20040523_반계3리 오지도로" xfId="7382" xr:uid="{00000000-0005-0000-0000-0000D41C0000}"/>
    <cellStyle name="_홍천(노천1지구)-1공구_2(변경)-토공_20040530_양잠2리(사당골)" xfId="7383" xr:uid="{00000000-0005-0000-0000-0000D51C0000}"/>
    <cellStyle name="_홍천(노천1지구)-1공구_2(변경)-토공_20040601_누동2리(장곰)" xfId="7384" xr:uid="{00000000-0005-0000-0000-0000D61C0000}"/>
    <cellStyle name="_홍천(노천1지구)-1공구_2(변경)-토공_20040610_황촌1리 오지도로" xfId="7385" xr:uid="{00000000-0005-0000-0000-0000D71C0000}"/>
    <cellStyle name="_홍천(노천1지구)-1공구_2(변경)-토공_20040614_고남4리(옷점)" xfId="7386" xr:uid="{00000000-0005-0000-0000-0000D81C0000}"/>
    <cellStyle name="_홍천(노천1지구)-1공구_2(변경)-토공_20040618_고남5리 오지도로" xfId="7387" xr:uid="{00000000-0005-0000-0000-0000D91C0000}"/>
    <cellStyle name="_홍천(노천1지구)-1공구_2(변경)-토공_20040710_장곡2리 오지도로" xfId="7388" xr:uid="{00000000-0005-0000-0000-0000DA1C0000}"/>
    <cellStyle name="_홍천(노천1지구)-1공구_2(변경)-토공_20040712_장곡1리 오지도로" xfId="7389" xr:uid="{00000000-0005-0000-0000-0000DB1C0000}"/>
    <cellStyle name="_홍천(노천1지구)-1공구_2(변경)-토공_20040920_가의도하천정비" xfId="7390" xr:uid="{00000000-0005-0000-0000-0000DC1C0000}"/>
    <cellStyle name="_홍천(노천1지구)-1공구_20040423_동해2리 오지도로" xfId="7391" xr:uid="{00000000-0005-0000-0000-0000DD1C0000}"/>
    <cellStyle name="_홍천(노천1지구)-1공구_20040523_반계3리 오지도로" xfId="7392" xr:uid="{00000000-0005-0000-0000-0000DE1C0000}"/>
    <cellStyle name="_홍천(노천1지구)-1공구_20040530_양잠2리(사당골)" xfId="7393" xr:uid="{00000000-0005-0000-0000-0000DF1C0000}"/>
    <cellStyle name="_홍천(노천1지구)-1공구_20040601_누동2리(장곰)" xfId="7394" xr:uid="{00000000-0005-0000-0000-0000E01C0000}"/>
    <cellStyle name="_홍천(노천1지구)-1공구_20040610_황촌1리 오지도로" xfId="7395" xr:uid="{00000000-0005-0000-0000-0000E11C0000}"/>
    <cellStyle name="_홍천(노천1지구)-1공구_20040614_고남4리(옷점)" xfId="7396" xr:uid="{00000000-0005-0000-0000-0000E21C0000}"/>
    <cellStyle name="_홍천(노천1지구)-1공구_20040618_고남5리 오지도로" xfId="7397" xr:uid="{00000000-0005-0000-0000-0000E31C0000}"/>
    <cellStyle name="_홍천(노천1지구)-1공구_20040710_장곡2리 오지도로" xfId="7398" xr:uid="{00000000-0005-0000-0000-0000E41C0000}"/>
    <cellStyle name="_홍천(노천1지구)-1공구_20040712_장곡1리 오지도로" xfId="7399" xr:uid="{00000000-0005-0000-0000-0000E51C0000}"/>
    <cellStyle name="_홍천(노천1지구)-1공구_20040920_가의도하천정비" xfId="7400" xr:uid="{00000000-0005-0000-0000-0000E61C0000}"/>
    <cellStyle name="_홍천(노천1지구)-1공구_토공수량산출서-1공구-순성토(090425)" xfId="7401" xr:uid="{00000000-0005-0000-0000-0000E71C0000}"/>
    <cellStyle name="_홍천(노천1지구)-1공구_토공수량산출서-1공구-순성토(090713)" xfId="7402" xr:uid="{00000000-0005-0000-0000-0000E81C0000}"/>
    <cellStyle name="_홍천(노천1지구)-1공구_토공수량산출서-2공구-사토(080930)---자체발파암해결" xfId="7403" xr:uid="{00000000-0005-0000-0000-0000E91C0000}"/>
    <cellStyle name="_홍천(노천1지구)-1공구_토공수량산출서-2공구-사토(090225)" xfId="7404" xr:uid="{00000000-0005-0000-0000-0000EA1C0000}"/>
    <cellStyle name="_홍천(노천1지구)-1공구_토공수량산출서-3공구-사토" xfId="7405" xr:uid="{00000000-0005-0000-0000-0000EB1C0000}"/>
    <cellStyle name="_홍천중(강임계약내역)" xfId="7406" xr:uid="{00000000-0005-0000-0000-0000EC1C0000}"/>
    <cellStyle name="_환기구#19(보강거더및기둥)" xfId="7407" xr:uid="{00000000-0005-0000-0000-0000ED1C0000}"/>
    <cellStyle name="_환기구#19(보강거더및기둥)_가곡계산서" xfId="7408" xr:uid="{00000000-0005-0000-0000-0000EE1C0000}"/>
    <cellStyle name="_환기구#19(보강거더및기둥)_가압장계산서" xfId="7409" xr:uid="{00000000-0005-0000-0000-0000EF1C0000}"/>
    <cellStyle name="_환기구#19(보강거더및기둥)_가압장계산서_가곡계산서" xfId="7410" xr:uid="{00000000-0005-0000-0000-0000F01C0000}"/>
    <cellStyle name="_환기구#19(보강거더및기둥)_가압장계산서_계산서" xfId="7411" xr:uid="{00000000-0005-0000-0000-0000F11C0000}"/>
    <cellStyle name="_환기구#19(보강거더및기둥)_가압장계산서_계산서_가곡계산서" xfId="7412" xr:uid="{00000000-0005-0000-0000-0000F21C0000}"/>
    <cellStyle name="_환기구#19(보강거더및기둥)_가압장계산서_무이2리계산서" xfId="7413" xr:uid="{00000000-0005-0000-0000-0000F31C0000}"/>
    <cellStyle name="_환기구#19(보강거더및기둥)_가압장계산서_무이2리계산서_가곡계산서" xfId="7414" xr:uid="{00000000-0005-0000-0000-0000F41C0000}"/>
    <cellStyle name="_환기구#19(보강거더및기둥)_가압장계산서_봉양계산서" xfId="7415" xr:uid="{00000000-0005-0000-0000-0000F51C0000}"/>
    <cellStyle name="_환기구#19(보강거더및기둥)_가압장계산서_봉양계산서_가곡계산서" xfId="7416" xr:uid="{00000000-0005-0000-0000-0000F61C0000}"/>
    <cellStyle name="_환기구#19(보강거더및기둥)_가압장계산서_삼가처리장" xfId="7417" xr:uid="{00000000-0005-0000-0000-0000F71C0000}"/>
    <cellStyle name="_환기구#19(보강거더및기둥)_가압장계산서_삼가처리장_가곡계산서" xfId="7418" xr:uid="{00000000-0005-0000-0000-0000F81C0000}"/>
    <cellStyle name="_환기구#19(보강거더및기둥)_가압장계산서_신기계산서(최종)" xfId="7419" xr:uid="{00000000-0005-0000-0000-0000F91C0000}"/>
    <cellStyle name="_환기구#19(보강거더및기둥)_가압장계산서_신기계산서(최종)_가곡계산서" xfId="7420" xr:uid="{00000000-0005-0000-0000-0000FA1C0000}"/>
    <cellStyle name="_환기구#19(보강거더및기둥)_가압장계산서_영월배수지" xfId="7421" xr:uid="{00000000-0005-0000-0000-0000FB1C0000}"/>
    <cellStyle name="_환기구#19(보강거더및기둥)_가압장계산서_영월배수지_가곡계산서" xfId="7422" xr:uid="{00000000-0005-0000-0000-0000FC1C0000}"/>
    <cellStyle name="_환기구#19(보강거더및기둥)_가압장계산서_우곡계산서" xfId="7423" xr:uid="{00000000-0005-0000-0000-0000FD1C0000}"/>
    <cellStyle name="_환기구#19(보강거더및기둥)_가압장계산서_우곡계산서_가곡계산서" xfId="7424" xr:uid="{00000000-0005-0000-0000-0000FE1C0000}"/>
    <cellStyle name="_환기구#19(보강거더및기둥)_가압장계산서_유입부(최종)" xfId="7425" xr:uid="{00000000-0005-0000-0000-0000FF1C0000}"/>
    <cellStyle name="_환기구#19(보강거더및기둥)_가압장계산서_유입부(최종)_가곡계산서" xfId="7426" xr:uid="{00000000-0005-0000-0000-0000001D0000}"/>
    <cellStyle name="_환기구#19(보강거더및기둥)_가압장계산서_유입부(최종)_삼가처리장" xfId="7427" xr:uid="{00000000-0005-0000-0000-0000011D0000}"/>
    <cellStyle name="_환기구#19(보강거더및기둥)_가압장계산서_유입부(최종)_삼가처리장_가곡계산서" xfId="7428" xr:uid="{00000000-0005-0000-0000-0000021D0000}"/>
    <cellStyle name="_환기구#19(보강거더및기둥)_가압장계산서_유입부(최종)_하수처리장" xfId="7429" xr:uid="{00000000-0005-0000-0000-0000031D0000}"/>
    <cellStyle name="_환기구#19(보강거더및기둥)_가압장계산서_유입부(최종)_하수처리장_가곡계산서" xfId="7430" xr:uid="{00000000-0005-0000-0000-0000041D0000}"/>
    <cellStyle name="_환기구#19(보강거더및기둥)_가압장계산서_유입부(최종)_하수처리장_오음리하수처리장" xfId="7431" xr:uid="{00000000-0005-0000-0000-0000051D0000}"/>
    <cellStyle name="_환기구#19(보강거더및기둥)_가압장계산서_유입부(최종)_하수처리장_오음리하수처리장_가곡계산서" xfId="7432" xr:uid="{00000000-0005-0000-0000-0000061D0000}"/>
    <cellStyle name="_환기구#19(보강거더및기둥)_가압장계산서_유입부(최종)_화천봉오리" xfId="7433" xr:uid="{00000000-0005-0000-0000-0000071D0000}"/>
    <cellStyle name="_환기구#19(보강거더및기둥)_가압장계산서_유입부(최종)_화천봉오리_가곡계산서" xfId="7434" xr:uid="{00000000-0005-0000-0000-0000081D0000}"/>
    <cellStyle name="_환기구#19(보강거더및기둥)_가압장계산서_하수처리장" xfId="7435" xr:uid="{00000000-0005-0000-0000-0000091D0000}"/>
    <cellStyle name="_환기구#19(보강거더및기둥)_가압장계산서_하수처리장_가곡계산서" xfId="7436" xr:uid="{00000000-0005-0000-0000-00000A1D0000}"/>
    <cellStyle name="_환기구#19(보강거더및기둥)_가압장계산서_하수처리장_오음리하수처리장" xfId="7437" xr:uid="{00000000-0005-0000-0000-00000B1D0000}"/>
    <cellStyle name="_환기구#19(보강거더및기둥)_가압장계산서_하수처리장_오음리하수처리장_가곡계산서" xfId="7438" xr:uid="{00000000-0005-0000-0000-00000C1D0000}"/>
    <cellStyle name="_환기구#19(보강거더및기둥)_가압장계산서_화천봉오리" xfId="7439" xr:uid="{00000000-0005-0000-0000-00000D1D0000}"/>
    <cellStyle name="_환기구#19(보강거더및기둥)_가압장계산서_화천봉오리_가곡계산서" xfId="7440" xr:uid="{00000000-0005-0000-0000-00000E1D0000}"/>
    <cellStyle name="_환기구#19(보강거더및기둥)_계산서" xfId="7441" xr:uid="{00000000-0005-0000-0000-00000F1D0000}"/>
    <cellStyle name="_환기구#19(보강거더및기둥)_계산서_가곡계산서" xfId="7442" xr:uid="{00000000-0005-0000-0000-0000101D0000}"/>
    <cellStyle name="_환기구#19(보강거더및기둥)_무이2리계산서" xfId="7443" xr:uid="{00000000-0005-0000-0000-0000111D0000}"/>
    <cellStyle name="_환기구#19(보강거더및기둥)_무이2리계산서_가곡계산서" xfId="7444" xr:uid="{00000000-0005-0000-0000-0000121D0000}"/>
    <cellStyle name="_환기구#19(보강거더및기둥)_봉양계산서" xfId="7445" xr:uid="{00000000-0005-0000-0000-0000131D0000}"/>
    <cellStyle name="_환기구#19(보강거더및기둥)_봉양계산서_가곡계산서" xfId="7446" xr:uid="{00000000-0005-0000-0000-0000141D0000}"/>
    <cellStyle name="_환기구#19(보강거더및기둥)_삼가처리장" xfId="7447" xr:uid="{00000000-0005-0000-0000-0000151D0000}"/>
    <cellStyle name="_환기구#19(보강거더및기둥)_삼가처리장_가곡계산서" xfId="7448" xr:uid="{00000000-0005-0000-0000-0000161D0000}"/>
    <cellStyle name="_환기구#19(보강거더및기둥)_신기계산서(최종)" xfId="7449" xr:uid="{00000000-0005-0000-0000-0000171D0000}"/>
    <cellStyle name="_환기구#19(보강거더및기둥)_신기계산서(최종)_가곡계산서" xfId="7450" xr:uid="{00000000-0005-0000-0000-0000181D0000}"/>
    <cellStyle name="_환기구#19(보강거더및기둥)_영월배수지" xfId="7451" xr:uid="{00000000-0005-0000-0000-0000191D0000}"/>
    <cellStyle name="_환기구#19(보강거더및기둥)_영월배수지_가곡계산서" xfId="7452" xr:uid="{00000000-0005-0000-0000-00001A1D0000}"/>
    <cellStyle name="_환기구#19(보강거더및기둥)_완도중계펌프장" xfId="7453" xr:uid="{00000000-0005-0000-0000-00001B1D0000}"/>
    <cellStyle name="_환기구#19(보강거더및기둥)_완도중계펌프장_가곡계산서" xfId="7454" xr:uid="{00000000-0005-0000-0000-00001C1D0000}"/>
    <cellStyle name="_환기구#19(보강거더및기둥)_완도중계펌프장_계산서" xfId="7455" xr:uid="{00000000-0005-0000-0000-00001D1D0000}"/>
    <cellStyle name="_환기구#19(보강거더및기둥)_완도중계펌프장_계산서_가곡계산서" xfId="7456" xr:uid="{00000000-0005-0000-0000-00001E1D0000}"/>
    <cellStyle name="_환기구#19(보강거더및기둥)_완도중계펌프장_무이2리계산서" xfId="7457" xr:uid="{00000000-0005-0000-0000-00001F1D0000}"/>
    <cellStyle name="_환기구#19(보강거더및기둥)_완도중계펌프장_무이2리계산서_가곡계산서" xfId="7458" xr:uid="{00000000-0005-0000-0000-0000201D0000}"/>
    <cellStyle name="_환기구#19(보강거더및기둥)_완도중계펌프장_봉양계산서" xfId="7459" xr:uid="{00000000-0005-0000-0000-0000211D0000}"/>
    <cellStyle name="_환기구#19(보강거더및기둥)_완도중계펌프장_봉양계산서_가곡계산서" xfId="7460" xr:uid="{00000000-0005-0000-0000-0000221D0000}"/>
    <cellStyle name="_환기구#19(보강거더및기둥)_완도중계펌프장_삼가처리장" xfId="7461" xr:uid="{00000000-0005-0000-0000-0000231D0000}"/>
    <cellStyle name="_환기구#19(보강거더및기둥)_완도중계펌프장_삼가처리장_가곡계산서" xfId="7462" xr:uid="{00000000-0005-0000-0000-0000241D0000}"/>
    <cellStyle name="_환기구#19(보강거더및기둥)_완도중계펌프장_신기계산서(최종)" xfId="7463" xr:uid="{00000000-0005-0000-0000-0000251D0000}"/>
    <cellStyle name="_환기구#19(보강거더및기둥)_완도중계펌프장_신기계산서(최종)_가곡계산서" xfId="7464" xr:uid="{00000000-0005-0000-0000-0000261D0000}"/>
    <cellStyle name="_환기구#19(보강거더및기둥)_완도중계펌프장_영월배수지" xfId="7465" xr:uid="{00000000-0005-0000-0000-0000271D0000}"/>
    <cellStyle name="_환기구#19(보강거더및기둥)_완도중계펌프장_영월배수지_가곡계산서" xfId="7466" xr:uid="{00000000-0005-0000-0000-0000281D0000}"/>
    <cellStyle name="_환기구#19(보강거더및기둥)_완도중계펌프장_우곡계산서" xfId="7467" xr:uid="{00000000-0005-0000-0000-0000291D0000}"/>
    <cellStyle name="_환기구#19(보강거더및기둥)_완도중계펌프장_우곡계산서_가곡계산서" xfId="7468" xr:uid="{00000000-0005-0000-0000-00002A1D0000}"/>
    <cellStyle name="_환기구#19(보강거더및기둥)_완도중계펌프장_유입부(최종)" xfId="7469" xr:uid="{00000000-0005-0000-0000-00002B1D0000}"/>
    <cellStyle name="_환기구#19(보강거더및기둥)_완도중계펌프장_유입부(최종)_가곡계산서" xfId="7470" xr:uid="{00000000-0005-0000-0000-00002C1D0000}"/>
    <cellStyle name="_환기구#19(보강거더및기둥)_완도중계펌프장_유입부(최종)_삼가처리장" xfId="7471" xr:uid="{00000000-0005-0000-0000-00002D1D0000}"/>
    <cellStyle name="_환기구#19(보강거더및기둥)_완도중계펌프장_유입부(최종)_삼가처리장_가곡계산서" xfId="7472" xr:uid="{00000000-0005-0000-0000-00002E1D0000}"/>
    <cellStyle name="_환기구#19(보강거더및기둥)_완도중계펌프장_유입부(최종)_하수처리장" xfId="7473" xr:uid="{00000000-0005-0000-0000-00002F1D0000}"/>
    <cellStyle name="_환기구#19(보강거더및기둥)_완도중계펌프장_유입부(최종)_하수처리장_가곡계산서" xfId="7474" xr:uid="{00000000-0005-0000-0000-0000301D0000}"/>
    <cellStyle name="_환기구#19(보강거더및기둥)_완도중계펌프장_유입부(최종)_하수처리장_오음리하수처리장" xfId="7475" xr:uid="{00000000-0005-0000-0000-0000311D0000}"/>
    <cellStyle name="_환기구#19(보강거더및기둥)_완도중계펌프장_유입부(최종)_하수처리장_오음리하수처리장_가곡계산서" xfId="7476" xr:uid="{00000000-0005-0000-0000-0000321D0000}"/>
    <cellStyle name="_환기구#19(보강거더및기둥)_완도중계펌프장_유입부(최종)_화천봉오리" xfId="7477" xr:uid="{00000000-0005-0000-0000-0000331D0000}"/>
    <cellStyle name="_환기구#19(보강거더및기둥)_완도중계펌프장_유입부(최종)_화천봉오리_가곡계산서" xfId="7478" xr:uid="{00000000-0005-0000-0000-0000341D0000}"/>
    <cellStyle name="_환기구#19(보강거더및기둥)_완도중계펌프장_하수처리장" xfId="7479" xr:uid="{00000000-0005-0000-0000-0000351D0000}"/>
    <cellStyle name="_환기구#19(보강거더및기둥)_완도중계펌프장_하수처리장_가곡계산서" xfId="7480" xr:uid="{00000000-0005-0000-0000-0000361D0000}"/>
    <cellStyle name="_환기구#19(보강거더및기둥)_완도중계펌프장_하수처리장_오음리하수처리장" xfId="7481" xr:uid="{00000000-0005-0000-0000-0000371D0000}"/>
    <cellStyle name="_환기구#19(보강거더및기둥)_완도중계펌프장_하수처리장_오음리하수처리장_가곡계산서" xfId="7482" xr:uid="{00000000-0005-0000-0000-0000381D0000}"/>
    <cellStyle name="_환기구#19(보강거더및기둥)_완도중계펌프장_화천봉오리" xfId="7483" xr:uid="{00000000-0005-0000-0000-0000391D0000}"/>
    <cellStyle name="_환기구#19(보강거더및기둥)_완도중계펌프장_화천봉오리_가곡계산서" xfId="7484" xr:uid="{00000000-0005-0000-0000-00003A1D0000}"/>
    <cellStyle name="_환기구#19(보강거더및기둥)_완도중계펌프장-2" xfId="7485" xr:uid="{00000000-0005-0000-0000-00003B1D0000}"/>
    <cellStyle name="_환기구#19(보강거더및기둥)_완도중계펌프장-2_가곡계산서" xfId="7486" xr:uid="{00000000-0005-0000-0000-00003C1D0000}"/>
    <cellStyle name="_환기구#19(보강거더및기둥)_완도중계펌프장-2_계산서" xfId="7487" xr:uid="{00000000-0005-0000-0000-00003D1D0000}"/>
    <cellStyle name="_환기구#19(보강거더및기둥)_완도중계펌프장-2_계산서_가곡계산서" xfId="7488" xr:uid="{00000000-0005-0000-0000-00003E1D0000}"/>
    <cellStyle name="_환기구#19(보강거더및기둥)_완도중계펌프장-2_무이2리계산서" xfId="7489" xr:uid="{00000000-0005-0000-0000-00003F1D0000}"/>
    <cellStyle name="_환기구#19(보강거더및기둥)_완도중계펌프장-2_무이2리계산서_가곡계산서" xfId="7490" xr:uid="{00000000-0005-0000-0000-0000401D0000}"/>
    <cellStyle name="_환기구#19(보강거더및기둥)_완도중계펌프장-2_봉양계산서" xfId="7491" xr:uid="{00000000-0005-0000-0000-0000411D0000}"/>
    <cellStyle name="_환기구#19(보강거더및기둥)_완도중계펌프장-2_봉양계산서_가곡계산서" xfId="7492" xr:uid="{00000000-0005-0000-0000-0000421D0000}"/>
    <cellStyle name="_환기구#19(보강거더및기둥)_완도중계펌프장-2_삼가처리장" xfId="7493" xr:uid="{00000000-0005-0000-0000-0000431D0000}"/>
    <cellStyle name="_환기구#19(보강거더및기둥)_완도중계펌프장-2_삼가처리장_가곡계산서" xfId="7494" xr:uid="{00000000-0005-0000-0000-0000441D0000}"/>
    <cellStyle name="_환기구#19(보강거더및기둥)_완도중계펌프장-2_신기계산서(최종)" xfId="7495" xr:uid="{00000000-0005-0000-0000-0000451D0000}"/>
    <cellStyle name="_환기구#19(보강거더및기둥)_완도중계펌프장-2_신기계산서(최종)_가곡계산서" xfId="7496" xr:uid="{00000000-0005-0000-0000-0000461D0000}"/>
    <cellStyle name="_환기구#19(보강거더및기둥)_완도중계펌프장-2_영월배수지" xfId="7497" xr:uid="{00000000-0005-0000-0000-0000471D0000}"/>
    <cellStyle name="_환기구#19(보강거더및기둥)_완도중계펌프장-2_영월배수지_가곡계산서" xfId="7498" xr:uid="{00000000-0005-0000-0000-0000481D0000}"/>
    <cellStyle name="_환기구#19(보강거더및기둥)_완도중계펌프장-2_우곡계산서" xfId="7499" xr:uid="{00000000-0005-0000-0000-0000491D0000}"/>
    <cellStyle name="_환기구#19(보강거더및기둥)_완도중계펌프장-2_우곡계산서_가곡계산서" xfId="7500" xr:uid="{00000000-0005-0000-0000-00004A1D0000}"/>
    <cellStyle name="_환기구#19(보강거더및기둥)_완도중계펌프장-2_유입부(최종)" xfId="7501" xr:uid="{00000000-0005-0000-0000-00004B1D0000}"/>
    <cellStyle name="_환기구#19(보강거더및기둥)_완도중계펌프장-2_유입부(최종)_가곡계산서" xfId="7502" xr:uid="{00000000-0005-0000-0000-00004C1D0000}"/>
    <cellStyle name="_환기구#19(보강거더및기둥)_완도중계펌프장-2_유입부(최종)_삼가처리장" xfId="7503" xr:uid="{00000000-0005-0000-0000-00004D1D0000}"/>
    <cellStyle name="_환기구#19(보강거더및기둥)_완도중계펌프장-2_유입부(최종)_삼가처리장_가곡계산서" xfId="7504" xr:uid="{00000000-0005-0000-0000-00004E1D0000}"/>
    <cellStyle name="_환기구#19(보강거더및기둥)_완도중계펌프장-2_유입부(최종)_하수처리장" xfId="7505" xr:uid="{00000000-0005-0000-0000-00004F1D0000}"/>
    <cellStyle name="_환기구#19(보강거더및기둥)_완도중계펌프장-2_유입부(최종)_하수처리장_가곡계산서" xfId="7506" xr:uid="{00000000-0005-0000-0000-0000501D0000}"/>
    <cellStyle name="_환기구#19(보강거더및기둥)_완도중계펌프장-2_유입부(최종)_하수처리장_오음리하수처리장" xfId="7507" xr:uid="{00000000-0005-0000-0000-0000511D0000}"/>
    <cellStyle name="_환기구#19(보강거더및기둥)_완도중계펌프장-2_유입부(최종)_하수처리장_오음리하수처리장_가곡계산서" xfId="7508" xr:uid="{00000000-0005-0000-0000-0000521D0000}"/>
    <cellStyle name="_환기구#19(보강거더및기둥)_완도중계펌프장-2_유입부(최종)_화천봉오리" xfId="7509" xr:uid="{00000000-0005-0000-0000-0000531D0000}"/>
    <cellStyle name="_환기구#19(보강거더및기둥)_완도중계펌프장-2_유입부(최종)_화천봉오리_가곡계산서" xfId="7510" xr:uid="{00000000-0005-0000-0000-0000541D0000}"/>
    <cellStyle name="_환기구#19(보강거더및기둥)_완도중계펌프장-2_하수처리장" xfId="7511" xr:uid="{00000000-0005-0000-0000-0000551D0000}"/>
    <cellStyle name="_환기구#19(보강거더및기둥)_완도중계펌프장-2_하수처리장_가곡계산서" xfId="7512" xr:uid="{00000000-0005-0000-0000-0000561D0000}"/>
    <cellStyle name="_환기구#19(보강거더및기둥)_완도중계펌프장-2_하수처리장_오음리하수처리장" xfId="7513" xr:uid="{00000000-0005-0000-0000-0000571D0000}"/>
    <cellStyle name="_환기구#19(보강거더및기둥)_완도중계펌프장-2_하수처리장_오음리하수처리장_가곡계산서" xfId="7514" xr:uid="{00000000-0005-0000-0000-0000581D0000}"/>
    <cellStyle name="_환기구#19(보강거더및기둥)_완도중계펌프장-2_화천봉오리" xfId="7515" xr:uid="{00000000-0005-0000-0000-0000591D0000}"/>
    <cellStyle name="_환기구#19(보강거더및기둥)_완도중계펌프장-2_화천봉오리_가곡계산서" xfId="7516" xr:uid="{00000000-0005-0000-0000-00005A1D0000}"/>
    <cellStyle name="_환기구#19(보강거더및기둥)_우곡계산서" xfId="7517" xr:uid="{00000000-0005-0000-0000-00005B1D0000}"/>
    <cellStyle name="_환기구#19(보강거더및기둥)_우곡계산서_가곡계산서" xfId="7518" xr:uid="{00000000-0005-0000-0000-00005C1D0000}"/>
    <cellStyle name="_환기구#19(보강거더및기둥)_우수C-line(1.5x1.5)" xfId="7519" xr:uid="{00000000-0005-0000-0000-00005D1D0000}"/>
    <cellStyle name="_환기구#19(보강거더및기둥)_우수C-line(1.5x1.5)_가곡계산서" xfId="7520" xr:uid="{00000000-0005-0000-0000-00005E1D0000}"/>
    <cellStyle name="_환기구#19(보강거더및기둥)_우수C-line(1.5x1.5)_계산서" xfId="7521" xr:uid="{00000000-0005-0000-0000-00005F1D0000}"/>
    <cellStyle name="_환기구#19(보강거더및기둥)_우수C-line(1.5x1.5)_계산서_가곡계산서" xfId="7522" xr:uid="{00000000-0005-0000-0000-0000601D0000}"/>
    <cellStyle name="_환기구#19(보강거더및기둥)_우수C-line(1.5x1.5)_무이2리계산서" xfId="7523" xr:uid="{00000000-0005-0000-0000-0000611D0000}"/>
    <cellStyle name="_환기구#19(보강거더및기둥)_우수C-line(1.5x1.5)_무이2리계산서_가곡계산서" xfId="7524" xr:uid="{00000000-0005-0000-0000-0000621D0000}"/>
    <cellStyle name="_환기구#19(보강거더및기둥)_우수C-line(1.5x1.5)_봉양계산서" xfId="7525" xr:uid="{00000000-0005-0000-0000-0000631D0000}"/>
    <cellStyle name="_환기구#19(보강거더및기둥)_우수C-line(1.5x1.5)_봉양계산서_가곡계산서" xfId="7526" xr:uid="{00000000-0005-0000-0000-0000641D0000}"/>
    <cellStyle name="_환기구#19(보강거더및기둥)_우수C-line(1.5x1.5)_삼가처리장" xfId="7527" xr:uid="{00000000-0005-0000-0000-0000651D0000}"/>
    <cellStyle name="_환기구#19(보강거더및기둥)_우수C-line(1.5x1.5)_삼가처리장_가곡계산서" xfId="7528" xr:uid="{00000000-0005-0000-0000-0000661D0000}"/>
    <cellStyle name="_환기구#19(보강거더및기둥)_우수C-line(1.5x1.5)_신기계산서(최종)" xfId="7529" xr:uid="{00000000-0005-0000-0000-0000671D0000}"/>
    <cellStyle name="_환기구#19(보강거더및기둥)_우수C-line(1.5x1.5)_신기계산서(최종)_가곡계산서" xfId="7530" xr:uid="{00000000-0005-0000-0000-0000681D0000}"/>
    <cellStyle name="_환기구#19(보강거더및기둥)_우수C-line(1.5x1.5)_영월배수지" xfId="7531" xr:uid="{00000000-0005-0000-0000-0000691D0000}"/>
    <cellStyle name="_환기구#19(보강거더및기둥)_우수C-line(1.5x1.5)_영월배수지_가곡계산서" xfId="7532" xr:uid="{00000000-0005-0000-0000-00006A1D0000}"/>
    <cellStyle name="_환기구#19(보강거더및기둥)_우수C-line(1.5x1.5)_우곡계산서" xfId="7533" xr:uid="{00000000-0005-0000-0000-00006B1D0000}"/>
    <cellStyle name="_환기구#19(보강거더및기둥)_우수C-line(1.5x1.5)_우곡계산서_가곡계산서" xfId="7534" xr:uid="{00000000-0005-0000-0000-00006C1D0000}"/>
    <cellStyle name="_환기구#19(보강거더및기둥)_우수C-line(1.5x1.5)_유입부(최종)" xfId="7535" xr:uid="{00000000-0005-0000-0000-00006D1D0000}"/>
    <cellStyle name="_환기구#19(보강거더및기둥)_우수C-line(1.5x1.5)_유입부(최종)_가곡계산서" xfId="7536" xr:uid="{00000000-0005-0000-0000-00006E1D0000}"/>
    <cellStyle name="_환기구#19(보강거더및기둥)_우수C-line(1.5x1.5)_유입부(최종)_삼가처리장" xfId="7537" xr:uid="{00000000-0005-0000-0000-00006F1D0000}"/>
    <cellStyle name="_환기구#19(보강거더및기둥)_우수C-line(1.5x1.5)_유입부(최종)_삼가처리장_가곡계산서" xfId="7538" xr:uid="{00000000-0005-0000-0000-0000701D0000}"/>
    <cellStyle name="_환기구#19(보강거더및기둥)_우수C-line(1.5x1.5)_유입부(최종)_하수처리장" xfId="7539" xr:uid="{00000000-0005-0000-0000-0000711D0000}"/>
    <cellStyle name="_환기구#19(보강거더및기둥)_우수C-line(1.5x1.5)_유입부(최종)_하수처리장_가곡계산서" xfId="7540" xr:uid="{00000000-0005-0000-0000-0000721D0000}"/>
    <cellStyle name="_환기구#19(보강거더및기둥)_우수C-line(1.5x1.5)_유입부(최종)_하수처리장_오음리하수처리장" xfId="7541" xr:uid="{00000000-0005-0000-0000-0000731D0000}"/>
    <cellStyle name="_환기구#19(보강거더및기둥)_우수C-line(1.5x1.5)_유입부(최종)_하수처리장_오음리하수처리장_가곡계산서" xfId="7542" xr:uid="{00000000-0005-0000-0000-0000741D0000}"/>
    <cellStyle name="_환기구#19(보강거더및기둥)_우수C-line(1.5x1.5)_유입부(최종)_화천봉오리" xfId="7543" xr:uid="{00000000-0005-0000-0000-0000751D0000}"/>
    <cellStyle name="_환기구#19(보강거더및기둥)_우수C-line(1.5x1.5)_유입부(최종)_화천봉오리_가곡계산서" xfId="7544" xr:uid="{00000000-0005-0000-0000-0000761D0000}"/>
    <cellStyle name="_환기구#19(보강거더및기둥)_우수C-line(1.5x1.5)_하수처리장" xfId="7545" xr:uid="{00000000-0005-0000-0000-0000771D0000}"/>
    <cellStyle name="_환기구#19(보강거더및기둥)_우수C-line(1.5x1.5)_하수처리장_가곡계산서" xfId="7546" xr:uid="{00000000-0005-0000-0000-0000781D0000}"/>
    <cellStyle name="_환기구#19(보강거더및기둥)_우수C-line(1.5x1.5)_하수처리장_오음리하수처리장" xfId="7547" xr:uid="{00000000-0005-0000-0000-0000791D0000}"/>
    <cellStyle name="_환기구#19(보강거더및기둥)_우수C-line(1.5x1.5)_하수처리장_오음리하수처리장_가곡계산서" xfId="7548" xr:uid="{00000000-0005-0000-0000-00007A1D0000}"/>
    <cellStyle name="_환기구#19(보강거더및기둥)_우수C-line(1.5x1.5)_화천봉오리" xfId="7549" xr:uid="{00000000-0005-0000-0000-00007B1D0000}"/>
    <cellStyle name="_환기구#19(보강거더및기둥)_우수C-line(1.5x1.5)_화천봉오리_가곡계산서" xfId="7550" xr:uid="{00000000-0005-0000-0000-00007C1D0000}"/>
    <cellStyle name="_환기구#19(보강거더및기둥)_유입부(최종)" xfId="7551" xr:uid="{00000000-0005-0000-0000-00007D1D0000}"/>
    <cellStyle name="_환기구#19(보강거더및기둥)_유입부(최종)_가곡계산서" xfId="7552" xr:uid="{00000000-0005-0000-0000-00007E1D0000}"/>
    <cellStyle name="_환기구#19(보강거더및기둥)_유입부(최종)_삼가처리장" xfId="7553" xr:uid="{00000000-0005-0000-0000-00007F1D0000}"/>
    <cellStyle name="_환기구#19(보강거더및기둥)_유입부(최종)_삼가처리장_가곡계산서" xfId="7554" xr:uid="{00000000-0005-0000-0000-0000801D0000}"/>
    <cellStyle name="_환기구#19(보강거더및기둥)_유입부(최종)_하수처리장" xfId="7555" xr:uid="{00000000-0005-0000-0000-0000811D0000}"/>
    <cellStyle name="_환기구#19(보강거더및기둥)_유입부(최종)_하수처리장_가곡계산서" xfId="7556" xr:uid="{00000000-0005-0000-0000-0000821D0000}"/>
    <cellStyle name="_환기구#19(보강거더및기둥)_유입부(최종)_하수처리장_오음리하수처리장" xfId="7557" xr:uid="{00000000-0005-0000-0000-0000831D0000}"/>
    <cellStyle name="_환기구#19(보강거더및기둥)_유입부(최종)_하수처리장_오음리하수처리장_가곡계산서" xfId="7558" xr:uid="{00000000-0005-0000-0000-0000841D0000}"/>
    <cellStyle name="_환기구#19(보강거더및기둥)_유입부(최종)_화천봉오리" xfId="7559" xr:uid="{00000000-0005-0000-0000-0000851D0000}"/>
    <cellStyle name="_환기구#19(보강거더및기둥)_유입부(최종)_화천봉오리_가곡계산서" xfId="7560" xr:uid="{00000000-0005-0000-0000-0000861D0000}"/>
    <cellStyle name="_환기구#19(보강거더및기둥)_자연휴양림가압장" xfId="7561" xr:uid="{00000000-0005-0000-0000-0000871D0000}"/>
    <cellStyle name="_환기구#19(보강거더및기둥)_자연휴양림가압장_가곡계산서" xfId="7562" xr:uid="{00000000-0005-0000-0000-0000881D0000}"/>
    <cellStyle name="_환기구#19(보강거더및기둥)_자연휴양림가압장_계산서" xfId="7563" xr:uid="{00000000-0005-0000-0000-0000891D0000}"/>
    <cellStyle name="_환기구#19(보강거더및기둥)_자연휴양림가압장_계산서_가곡계산서" xfId="7564" xr:uid="{00000000-0005-0000-0000-00008A1D0000}"/>
    <cellStyle name="_환기구#19(보강거더및기둥)_자연휴양림가압장_무이2리계산서" xfId="7565" xr:uid="{00000000-0005-0000-0000-00008B1D0000}"/>
    <cellStyle name="_환기구#19(보강거더및기둥)_자연휴양림가압장_무이2리계산서_가곡계산서" xfId="7566" xr:uid="{00000000-0005-0000-0000-00008C1D0000}"/>
    <cellStyle name="_환기구#19(보강거더및기둥)_자연휴양림가압장_봉양계산서" xfId="7567" xr:uid="{00000000-0005-0000-0000-00008D1D0000}"/>
    <cellStyle name="_환기구#19(보강거더및기둥)_자연휴양림가압장_봉양계산서_가곡계산서" xfId="7568" xr:uid="{00000000-0005-0000-0000-00008E1D0000}"/>
    <cellStyle name="_환기구#19(보강거더및기둥)_자연휴양림가압장_삼가처리장" xfId="7569" xr:uid="{00000000-0005-0000-0000-00008F1D0000}"/>
    <cellStyle name="_환기구#19(보강거더및기둥)_자연휴양림가압장_삼가처리장_가곡계산서" xfId="7570" xr:uid="{00000000-0005-0000-0000-0000901D0000}"/>
    <cellStyle name="_환기구#19(보강거더및기둥)_자연휴양림가압장_신기계산서(최종)" xfId="7571" xr:uid="{00000000-0005-0000-0000-0000911D0000}"/>
    <cellStyle name="_환기구#19(보강거더및기둥)_자연휴양림가압장_신기계산서(최종)_가곡계산서" xfId="7572" xr:uid="{00000000-0005-0000-0000-0000921D0000}"/>
    <cellStyle name="_환기구#19(보강거더및기둥)_자연휴양림가압장_영월배수지" xfId="7573" xr:uid="{00000000-0005-0000-0000-0000931D0000}"/>
    <cellStyle name="_환기구#19(보강거더및기둥)_자연휴양림가압장_영월배수지_가곡계산서" xfId="7574" xr:uid="{00000000-0005-0000-0000-0000941D0000}"/>
    <cellStyle name="_환기구#19(보강거더및기둥)_자연휴양림가압장_우곡계산서" xfId="7575" xr:uid="{00000000-0005-0000-0000-0000951D0000}"/>
    <cellStyle name="_환기구#19(보강거더및기둥)_자연휴양림가압장_우곡계산서_가곡계산서" xfId="7576" xr:uid="{00000000-0005-0000-0000-0000961D0000}"/>
    <cellStyle name="_환기구#19(보강거더및기둥)_자연휴양림가압장_유입부(최종)" xfId="7577" xr:uid="{00000000-0005-0000-0000-0000971D0000}"/>
    <cellStyle name="_환기구#19(보강거더및기둥)_자연휴양림가압장_유입부(최종)_가곡계산서" xfId="7578" xr:uid="{00000000-0005-0000-0000-0000981D0000}"/>
    <cellStyle name="_환기구#19(보강거더및기둥)_자연휴양림가압장_유입부(최종)_삼가처리장" xfId="7579" xr:uid="{00000000-0005-0000-0000-0000991D0000}"/>
    <cellStyle name="_환기구#19(보강거더및기둥)_자연휴양림가압장_유입부(최종)_삼가처리장_가곡계산서" xfId="7580" xr:uid="{00000000-0005-0000-0000-00009A1D0000}"/>
    <cellStyle name="_환기구#19(보강거더및기둥)_자연휴양림가압장_유입부(최종)_하수처리장" xfId="7581" xr:uid="{00000000-0005-0000-0000-00009B1D0000}"/>
    <cellStyle name="_환기구#19(보강거더및기둥)_자연휴양림가압장_유입부(최종)_하수처리장_가곡계산서" xfId="7582" xr:uid="{00000000-0005-0000-0000-00009C1D0000}"/>
    <cellStyle name="_환기구#19(보강거더및기둥)_자연휴양림가압장_유입부(최종)_하수처리장_오음리하수처리장" xfId="7583" xr:uid="{00000000-0005-0000-0000-00009D1D0000}"/>
    <cellStyle name="_환기구#19(보강거더및기둥)_자연휴양림가압장_유입부(최종)_하수처리장_오음리하수처리장_가곡계산서" xfId="7584" xr:uid="{00000000-0005-0000-0000-00009E1D0000}"/>
    <cellStyle name="_환기구#19(보강거더및기둥)_자연휴양림가압장_유입부(최종)_화천봉오리" xfId="7585" xr:uid="{00000000-0005-0000-0000-00009F1D0000}"/>
    <cellStyle name="_환기구#19(보강거더및기둥)_자연휴양림가압장_유입부(최종)_화천봉오리_가곡계산서" xfId="7586" xr:uid="{00000000-0005-0000-0000-0000A01D0000}"/>
    <cellStyle name="_환기구#19(보강거더및기둥)_자연휴양림가압장_하수처리장" xfId="7587" xr:uid="{00000000-0005-0000-0000-0000A11D0000}"/>
    <cellStyle name="_환기구#19(보강거더및기둥)_자연휴양림가압장_하수처리장_가곡계산서" xfId="7588" xr:uid="{00000000-0005-0000-0000-0000A21D0000}"/>
    <cellStyle name="_환기구#19(보강거더및기둥)_자연휴양림가압장_하수처리장_오음리하수처리장" xfId="7589" xr:uid="{00000000-0005-0000-0000-0000A31D0000}"/>
    <cellStyle name="_환기구#19(보강거더및기둥)_자연휴양림가압장_하수처리장_오음리하수처리장_가곡계산서" xfId="7590" xr:uid="{00000000-0005-0000-0000-0000A41D0000}"/>
    <cellStyle name="_환기구#19(보강거더및기둥)_자연휴양림가압장_화천봉오리" xfId="7591" xr:uid="{00000000-0005-0000-0000-0000A51D0000}"/>
    <cellStyle name="_환기구#19(보강거더및기둥)_자연휴양림가압장_화천봉오리_가곡계산서" xfId="7592" xr:uid="{00000000-0005-0000-0000-0000A61D0000}"/>
    <cellStyle name="_환기구#19(보강거더및기둥)_처리장" xfId="7593" xr:uid="{00000000-0005-0000-0000-0000A71D0000}"/>
    <cellStyle name="_환기구#19(보강거더및기둥)_처리장_가곡계산서" xfId="7594" xr:uid="{00000000-0005-0000-0000-0000A81D0000}"/>
    <cellStyle name="_환기구#19(보강거더및기둥)_처리장_계산서" xfId="7595" xr:uid="{00000000-0005-0000-0000-0000A91D0000}"/>
    <cellStyle name="_환기구#19(보강거더및기둥)_처리장_계산서_가곡계산서" xfId="7596" xr:uid="{00000000-0005-0000-0000-0000AA1D0000}"/>
    <cellStyle name="_환기구#19(보강거더및기둥)_처리장_무이2리계산서" xfId="7597" xr:uid="{00000000-0005-0000-0000-0000AB1D0000}"/>
    <cellStyle name="_환기구#19(보강거더및기둥)_처리장_무이2리계산서_가곡계산서" xfId="7598" xr:uid="{00000000-0005-0000-0000-0000AC1D0000}"/>
    <cellStyle name="_환기구#19(보강거더및기둥)_처리장_봉양계산서" xfId="7599" xr:uid="{00000000-0005-0000-0000-0000AD1D0000}"/>
    <cellStyle name="_환기구#19(보강거더및기둥)_처리장_봉양계산서_가곡계산서" xfId="7600" xr:uid="{00000000-0005-0000-0000-0000AE1D0000}"/>
    <cellStyle name="_환기구#19(보강거더및기둥)_처리장_삼가처리장" xfId="7601" xr:uid="{00000000-0005-0000-0000-0000AF1D0000}"/>
    <cellStyle name="_환기구#19(보강거더및기둥)_처리장_삼가처리장_가곡계산서" xfId="7602" xr:uid="{00000000-0005-0000-0000-0000B01D0000}"/>
    <cellStyle name="_환기구#19(보강거더및기둥)_처리장_신기계산서(최종)" xfId="7603" xr:uid="{00000000-0005-0000-0000-0000B11D0000}"/>
    <cellStyle name="_환기구#19(보강거더및기둥)_처리장_신기계산서(최종)_가곡계산서" xfId="7604" xr:uid="{00000000-0005-0000-0000-0000B21D0000}"/>
    <cellStyle name="_환기구#19(보강거더및기둥)_처리장_영월배수지" xfId="7605" xr:uid="{00000000-0005-0000-0000-0000B31D0000}"/>
    <cellStyle name="_환기구#19(보강거더및기둥)_처리장_영월배수지_가곡계산서" xfId="7606" xr:uid="{00000000-0005-0000-0000-0000B41D0000}"/>
    <cellStyle name="_환기구#19(보강거더및기둥)_처리장_우곡계산서" xfId="7607" xr:uid="{00000000-0005-0000-0000-0000B51D0000}"/>
    <cellStyle name="_환기구#19(보강거더및기둥)_처리장_우곡계산서_가곡계산서" xfId="7608" xr:uid="{00000000-0005-0000-0000-0000B61D0000}"/>
    <cellStyle name="_환기구#19(보강거더및기둥)_처리장_유입부(최종)" xfId="7609" xr:uid="{00000000-0005-0000-0000-0000B71D0000}"/>
    <cellStyle name="_환기구#19(보강거더및기둥)_처리장_유입부(최종)_가곡계산서" xfId="7610" xr:uid="{00000000-0005-0000-0000-0000B81D0000}"/>
    <cellStyle name="_환기구#19(보강거더및기둥)_처리장_유입부(최종)_삼가처리장" xfId="7611" xr:uid="{00000000-0005-0000-0000-0000B91D0000}"/>
    <cellStyle name="_환기구#19(보강거더및기둥)_처리장_유입부(최종)_삼가처리장_가곡계산서" xfId="7612" xr:uid="{00000000-0005-0000-0000-0000BA1D0000}"/>
    <cellStyle name="_환기구#19(보강거더및기둥)_처리장_유입부(최종)_하수처리장" xfId="7613" xr:uid="{00000000-0005-0000-0000-0000BB1D0000}"/>
    <cellStyle name="_환기구#19(보강거더및기둥)_처리장_유입부(최종)_하수처리장_가곡계산서" xfId="7614" xr:uid="{00000000-0005-0000-0000-0000BC1D0000}"/>
    <cellStyle name="_환기구#19(보강거더및기둥)_처리장_유입부(최종)_하수처리장_오음리하수처리장" xfId="7615" xr:uid="{00000000-0005-0000-0000-0000BD1D0000}"/>
    <cellStyle name="_환기구#19(보강거더및기둥)_처리장_유입부(최종)_하수처리장_오음리하수처리장_가곡계산서" xfId="7616" xr:uid="{00000000-0005-0000-0000-0000BE1D0000}"/>
    <cellStyle name="_환기구#19(보강거더및기둥)_처리장_유입부(최종)_화천봉오리" xfId="7617" xr:uid="{00000000-0005-0000-0000-0000BF1D0000}"/>
    <cellStyle name="_환기구#19(보강거더및기둥)_처리장_유입부(최종)_화천봉오리_가곡계산서" xfId="7618" xr:uid="{00000000-0005-0000-0000-0000C01D0000}"/>
    <cellStyle name="_환기구#19(보강거더및기둥)_처리장_하수처리장" xfId="7619" xr:uid="{00000000-0005-0000-0000-0000C11D0000}"/>
    <cellStyle name="_환기구#19(보강거더및기둥)_처리장_하수처리장_가곡계산서" xfId="7620" xr:uid="{00000000-0005-0000-0000-0000C21D0000}"/>
    <cellStyle name="_환기구#19(보강거더및기둥)_처리장_하수처리장_오음리하수처리장" xfId="7621" xr:uid="{00000000-0005-0000-0000-0000C31D0000}"/>
    <cellStyle name="_환기구#19(보강거더및기둥)_처리장_하수처리장_오음리하수처리장_가곡계산서" xfId="7622" xr:uid="{00000000-0005-0000-0000-0000C41D0000}"/>
    <cellStyle name="_환기구#19(보강거더및기둥)_처리장_화천봉오리" xfId="7623" xr:uid="{00000000-0005-0000-0000-0000C51D0000}"/>
    <cellStyle name="_환기구#19(보강거더및기둥)_처리장_화천봉오리_가곡계산서" xfId="7624" xr:uid="{00000000-0005-0000-0000-0000C61D0000}"/>
    <cellStyle name="_환기구#19(보강거더및기둥)_하수처리장" xfId="7625" xr:uid="{00000000-0005-0000-0000-0000C71D0000}"/>
    <cellStyle name="_환기구#19(보강거더및기둥)_하수처리장_가곡계산서" xfId="7626" xr:uid="{00000000-0005-0000-0000-0000C81D0000}"/>
    <cellStyle name="_환기구#19(보강거더및기둥)_하수처리장_오음리하수처리장" xfId="7627" xr:uid="{00000000-0005-0000-0000-0000C91D0000}"/>
    <cellStyle name="_환기구#19(보강거더및기둥)_하수처리장_오음리하수처리장_가곡계산서" xfId="7628" xr:uid="{00000000-0005-0000-0000-0000CA1D0000}"/>
    <cellStyle name="_환기구#19(보강거더및기둥)_화천봉오리" xfId="7629" xr:uid="{00000000-0005-0000-0000-0000CB1D0000}"/>
    <cellStyle name="_환기구#19(보강거더및기둥)_화천봉오리_가곡계산서" xfId="7630" xr:uid="{00000000-0005-0000-0000-0000CC1D0000}"/>
    <cellStyle name="_황촌1리오지도로" xfId="7631" xr:uid="{00000000-0005-0000-0000-0000CD1D0000}"/>
    <cellStyle name="_횡배수관" xfId="7632" xr:uid="{00000000-0005-0000-0000-0000CE1D0000}"/>
    <cellStyle name="_횡배수관_금산제수량(전체최종)" xfId="7633" xr:uid="{00000000-0005-0000-0000-0000CF1D0000}"/>
    <cellStyle name="_횡배수관_금산제수량(전체최종)_토공(3지구)" xfId="7634" xr:uid="{00000000-0005-0000-0000-0000D01D0000}"/>
    <cellStyle name="_횡배수관_금산제수량(전체최종)_토공(3지구)_토공(4지구)" xfId="7635" xr:uid="{00000000-0005-0000-0000-0000D11D0000}"/>
    <cellStyle name="_횡배수관_금산제수량(전체최종)_토공(3지구)_토공(4지구)_토공(4지구)" xfId="7636" xr:uid="{00000000-0005-0000-0000-0000D21D0000}"/>
    <cellStyle name="_횡배수관_금산제수량(전체최종)_토공(4지구)" xfId="7637" xr:uid="{00000000-0005-0000-0000-0000D31D0000}"/>
    <cellStyle name="_횡배수관_금산제수량(전체최종)_토공(4지구)_토공(4지구)" xfId="7638" xr:uid="{00000000-0005-0000-0000-0000D41D0000}"/>
    <cellStyle name="_횡배수관_금산제수량(전체최종)_토공(4지구)_토공(4지구)_토공(3지구)" xfId="7639" xr:uid="{00000000-0005-0000-0000-0000D51D0000}"/>
    <cellStyle name="_횡배수관_금산제수량(전체최종)_토공(4지구)_토공(4지구)_토공(3지구)_토공(4지구)" xfId="7640" xr:uid="{00000000-0005-0000-0000-0000D61D0000}"/>
    <cellStyle name="_횡배수관_금산제수량(전체최종)_토공(4지구)_토공(4지구)_토공(3지구)_토공(4지구)_토공(4지구)" xfId="7641" xr:uid="{00000000-0005-0000-0000-0000D71D0000}"/>
    <cellStyle name="_횡배수관_금산제수량(전체최종)_토공(4지구)_토공(4지구)_토공(4지구)" xfId="7642" xr:uid="{00000000-0005-0000-0000-0000D81D0000}"/>
    <cellStyle name="_횡배수관_토공(3지구)" xfId="7643" xr:uid="{00000000-0005-0000-0000-0000D91D0000}"/>
    <cellStyle name="_횡배수관_토공(3지구)_토공(4지구)" xfId="7644" xr:uid="{00000000-0005-0000-0000-0000DA1D0000}"/>
    <cellStyle name="_횡배수관_토공(3지구)_토공(4지구)_토공(4지구)" xfId="7645" xr:uid="{00000000-0005-0000-0000-0000DB1D0000}"/>
    <cellStyle name="_횡배수관_토공(4지구)" xfId="7646" xr:uid="{00000000-0005-0000-0000-0000DC1D0000}"/>
    <cellStyle name="_횡배수관_토공(4지구)_토공(4지구)" xfId="7647" xr:uid="{00000000-0005-0000-0000-0000DD1D0000}"/>
    <cellStyle name="_횡배수관_토공(4지구)_토공(4지구)_토공(3지구)" xfId="7648" xr:uid="{00000000-0005-0000-0000-0000DE1D0000}"/>
    <cellStyle name="_횡배수관_토공(4지구)_토공(4지구)_토공(3지구)_토공(4지구)" xfId="7649" xr:uid="{00000000-0005-0000-0000-0000DF1D0000}"/>
    <cellStyle name="_횡배수관_토공(4지구)_토공(4지구)_토공(3지구)_토공(4지구)_토공(4지구)" xfId="7650" xr:uid="{00000000-0005-0000-0000-0000E01D0000}"/>
    <cellStyle name="_횡배수관_토공(4지구)_토공(4지구)_토공(4지구)" xfId="7651" xr:uid="{00000000-0005-0000-0000-0000E11D0000}"/>
    <cellStyle name="¡¾¨u￠￢ⓒ÷A¨u," xfId="7652" xr:uid="{00000000-0005-0000-0000-0000E21D0000}"/>
    <cellStyle name="´þ" xfId="7653" xr:uid="{00000000-0005-0000-0000-0000E31D0000}"/>
    <cellStyle name="´þ 2" xfId="7654" xr:uid="{00000000-0005-0000-0000-0000E41D0000}"/>
    <cellStyle name="´Þ·?" xfId="7655" xr:uid="{00000000-0005-0000-0000-0000E51D0000}"/>
    <cellStyle name="´þ·¯" xfId="7656" xr:uid="{00000000-0005-0000-0000-0000E61D0000}"/>
    <cellStyle name="’E‰Y [0.00]_laroux" xfId="7657" xr:uid="{00000000-0005-0000-0000-0000E71D0000}"/>
    <cellStyle name="’E‰Y_laroux" xfId="7658" xr:uid="{00000000-0005-0000-0000-0000E81D0000}"/>
    <cellStyle name="¤@?e_TEST-1 " xfId="7659" xr:uid="{00000000-0005-0000-0000-0000E91D0000}"/>
    <cellStyle name="+,-,0" xfId="7660" xr:uid="{00000000-0005-0000-0000-0000EA1D0000}"/>
    <cellStyle name="+,-,0 10" xfId="7661" xr:uid="{00000000-0005-0000-0000-0000EB1D0000}"/>
    <cellStyle name="+,-,0 11" xfId="7662" xr:uid="{00000000-0005-0000-0000-0000EC1D0000}"/>
    <cellStyle name="+,-,0 2" xfId="7663" xr:uid="{00000000-0005-0000-0000-0000ED1D0000}"/>
    <cellStyle name="+,-,0 3" xfId="7664" xr:uid="{00000000-0005-0000-0000-0000EE1D0000}"/>
    <cellStyle name="+,-,0 4" xfId="7665" xr:uid="{00000000-0005-0000-0000-0000EF1D0000}"/>
    <cellStyle name="+,-,0 5" xfId="7666" xr:uid="{00000000-0005-0000-0000-0000F01D0000}"/>
    <cellStyle name="+,-,0 6" xfId="7667" xr:uid="{00000000-0005-0000-0000-0000F11D0000}"/>
    <cellStyle name="+,-,0 7" xfId="7668" xr:uid="{00000000-0005-0000-0000-0000F21D0000}"/>
    <cellStyle name="+,-,0 8" xfId="7669" xr:uid="{00000000-0005-0000-0000-0000F31D0000}"/>
    <cellStyle name="+,-,0 9" xfId="7670" xr:uid="{00000000-0005-0000-0000-0000F41D0000}"/>
    <cellStyle name="=C:\WINDOWS\SYSTEM32\COMMAND.COM" xfId="7671" xr:uid="{00000000-0005-0000-0000-0000F51D0000}"/>
    <cellStyle name="△ []" xfId="7672" xr:uid="{00000000-0005-0000-0000-0000F61D0000}"/>
    <cellStyle name="△ [] 10" xfId="7673" xr:uid="{00000000-0005-0000-0000-0000F71D0000}"/>
    <cellStyle name="△ [] 11" xfId="7674" xr:uid="{00000000-0005-0000-0000-0000F81D0000}"/>
    <cellStyle name="△ [] 2" xfId="7675" xr:uid="{00000000-0005-0000-0000-0000F91D0000}"/>
    <cellStyle name="△ [] 3" xfId="7676" xr:uid="{00000000-0005-0000-0000-0000FA1D0000}"/>
    <cellStyle name="△ [] 4" xfId="7677" xr:uid="{00000000-0005-0000-0000-0000FB1D0000}"/>
    <cellStyle name="△ [] 5" xfId="7678" xr:uid="{00000000-0005-0000-0000-0000FC1D0000}"/>
    <cellStyle name="△ [] 6" xfId="7679" xr:uid="{00000000-0005-0000-0000-0000FD1D0000}"/>
    <cellStyle name="△ [] 7" xfId="7680" xr:uid="{00000000-0005-0000-0000-0000FE1D0000}"/>
    <cellStyle name="△ [] 8" xfId="7681" xr:uid="{00000000-0005-0000-0000-0000FF1D0000}"/>
    <cellStyle name="△ [] 9" xfId="7682" xr:uid="{00000000-0005-0000-0000-0000001E0000}"/>
    <cellStyle name="△ [0]" xfId="7683" xr:uid="{00000000-0005-0000-0000-0000011E0000}"/>
    <cellStyle name="△ [0] 10" xfId="7684" xr:uid="{00000000-0005-0000-0000-0000021E0000}"/>
    <cellStyle name="△ [0] 11" xfId="7685" xr:uid="{00000000-0005-0000-0000-0000031E0000}"/>
    <cellStyle name="△ [0] 2" xfId="7686" xr:uid="{00000000-0005-0000-0000-0000041E0000}"/>
    <cellStyle name="△ [0] 3" xfId="7687" xr:uid="{00000000-0005-0000-0000-0000051E0000}"/>
    <cellStyle name="△ [0] 4" xfId="7688" xr:uid="{00000000-0005-0000-0000-0000061E0000}"/>
    <cellStyle name="△ [0] 5" xfId="7689" xr:uid="{00000000-0005-0000-0000-0000071E0000}"/>
    <cellStyle name="△ [0] 6" xfId="7690" xr:uid="{00000000-0005-0000-0000-0000081E0000}"/>
    <cellStyle name="△ [0] 7" xfId="7691" xr:uid="{00000000-0005-0000-0000-0000091E0000}"/>
    <cellStyle name="△ [0] 8" xfId="7692" xr:uid="{00000000-0005-0000-0000-00000A1E0000}"/>
    <cellStyle name="△ [0] 9" xfId="7693" xr:uid="{00000000-0005-0000-0000-00000B1E0000}"/>
    <cellStyle name="△백분율" xfId="7694" xr:uid="{00000000-0005-0000-0000-00000C1E0000}"/>
    <cellStyle name="△콤마" xfId="7695" xr:uid="{00000000-0005-0000-0000-00000D1E0000}"/>
    <cellStyle name="°ia¤¼o " xfId="7696" xr:uid="{00000000-0005-0000-0000-00000E1E0000}"/>
    <cellStyle name="°iA¤¼O¼yA¡" xfId="7697" xr:uid="{00000000-0005-0000-0000-00000F1E0000}"/>
    <cellStyle name="°íá¤¼ò¼ýá¡" xfId="7698" xr:uid="{00000000-0005-0000-0000-0000101E0000}"/>
    <cellStyle name="°iA¤¼O¼yA¡ 2" xfId="7699" xr:uid="{00000000-0005-0000-0000-0000111E0000}"/>
    <cellStyle name="°iA¤¼O¼yA¡_조경내역" xfId="7700" xr:uid="{00000000-0005-0000-0000-0000121E0000}"/>
    <cellStyle name="°íÁ¤¼Ò¼ýÁ¡_지하시설물조사측량(R1)" xfId="7701" xr:uid="{00000000-0005-0000-0000-0000131E0000}"/>
    <cellStyle name="°ia¤aa " xfId="7702" xr:uid="{00000000-0005-0000-0000-0000141E0000}"/>
    <cellStyle name="°iA¤Aa·A1" xfId="7703" xr:uid="{00000000-0005-0000-0000-0000151E0000}"/>
    <cellStyle name="°íá¤ãâ·â1" xfId="7704" xr:uid="{00000000-0005-0000-0000-0000161E0000}"/>
    <cellStyle name="°iA¤Aa·A1_지하시설물조사측량(R1)" xfId="7705" xr:uid="{00000000-0005-0000-0000-0000171E0000}"/>
    <cellStyle name="°íÁ¤Ãâ·Â1_지하시설물조사측량(R1)" xfId="7706" xr:uid="{00000000-0005-0000-0000-0000181E0000}"/>
    <cellStyle name="°iA¤Aa·A1_지하시설물조사측량(R1)_발주내역서" xfId="7707" xr:uid="{00000000-0005-0000-0000-0000191E0000}"/>
    <cellStyle name="°íÁ¤Ãâ·Â1_지하시설물조사측량(R1)_발주내역서" xfId="7708" xr:uid="{00000000-0005-0000-0000-00001A1E0000}"/>
    <cellStyle name="°iA¤Aa·A1_지하시설물조사측량(R1)_발주내역서(8(1).9)-원본" xfId="7709" xr:uid="{00000000-0005-0000-0000-00001B1E0000}"/>
    <cellStyle name="°íÁ¤Ãâ·Â1_지하시설물조사측량(R1)_발주내역서(8(1).9)-원본" xfId="7710" xr:uid="{00000000-0005-0000-0000-00001C1E0000}"/>
    <cellStyle name="°iA¤Aa·A1_지하시설물조사측량(R1)_발주내역서-서울시발송수정" xfId="7711" xr:uid="{00000000-0005-0000-0000-00001D1E0000}"/>
    <cellStyle name="°íÁ¤Ãâ·Â1_지하시설물조사측량(R1)_발주내역서-서울시발송수정" xfId="7712" xr:uid="{00000000-0005-0000-0000-00001E1E0000}"/>
    <cellStyle name="°iA¤Aa·A1_지하시설물조사측량(R1)_설계내역서(2010(1).1.13)" xfId="7713" xr:uid="{00000000-0005-0000-0000-00001F1E0000}"/>
    <cellStyle name="°íÁ¤Ãâ·Â1_지하시설물조사측량(R1)_설계내역서(2010(1).1.13)" xfId="7714" xr:uid="{00000000-0005-0000-0000-0000201E0000}"/>
    <cellStyle name="°iA¤Aa·A1_지하시설물조사측량(R1)_총괄" xfId="7715" xr:uid="{00000000-0005-0000-0000-0000211E0000}"/>
    <cellStyle name="°íÁ¤Ãâ·Â1_지하시설물조사측량(R1)_총괄" xfId="7716" xr:uid="{00000000-0005-0000-0000-0000221E0000}"/>
    <cellStyle name="°iA¤Aa·A2" xfId="7717" xr:uid="{00000000-0005-0000-0000-0000231E0000}"/>
    <cellStyle name="°íá¤ãâ·â2" xfId="7718" xr:uid="{00000000-0005-0000-0000-0000241E0000}"/>
    <cellStyle name="°iA¤Aa·A2_지하시설물조사측량(R1)" xfId="7719" xr:uid="{00000000-0005-0000-0000-0000251E0000}"/>
    <cellStyle name="°íÁ¤Ãâ·Â2_지하시설물조사측량(R1)" xfId="7720" xr:uid="{00000000-0005-0000-0000-0000261E0000}"/>
    <cellStyle name="°iA¤Aa·A2_지하시설물조사측량(R1)_발주내역서" xfId="7721" xr:uid="{00000000-0005-0000-0000-0000271E0000}"/>
    <cellStyle name="°íÁ¤Ãâ·Â2_지하시설물조사측량(R1)_발주내역서" xfId="7722" xr:uid="{00000000-0005-0000-0000-0000281E0000}"/>
    <cellStyle name="°iA¤Aa·A2_지하시설물조사측량(R1)_발주내역서(8(1).9)-원본" xfId="7723" xr:uid="{00000000-0005-0000-0000-0000291E0000}"/>
    <cellStyle name="°íÁ¤Ãâ·Â2_지하시설물조사측량(R1)_발주내역서(8(1).9)-원본" xfId="7724" xr:uid="{00000000-0005-0000-0000-00002A1E0000}"/>
    <cellStyle name="°iA¤Aa·A2_지하시설물조사측량(R1)_발주내역서-서울시발송수정" xfId="7725" xr:uid="{00000000-0005-0000-0000-00002B1E0000}"/>
    <cellStyle name="°íÁ¤Ãâ·Â2_지하시설물조사측량(R1)_발주내역서-서울시발송수정" xfId="7726" xr:uid="{00000000-0005-0000-0000-00002C1E0000}"/>
    <cellStyle name="°iA¤Aa·A2_지하시설물조사측량(R1)_설계내역서(2010(1).1.13)" xfId="7727" xr:uid="{00000000-0005-0000-0000-00002D1E0000}"/>
    <cellStyle name="°íÁ¤Ãâ·Â2_지하시설물조사측량(R1)_설계내역서(2010(1).1.13)" xfId="7728" xr:uid="{00000000-0005-0000-0000-00002E1E0000}"/>
    <cellStyle name="°iA¤Aa·A2_지하시설물조사측량(R1)_총괄" xfId="7729" xr:uid="{00000000-0005-0000-0000-00002F1E0000}"/>
    <cellStyle name="°íÁ¤Ãâ·Â2_지하시설물조사측량(R1)_총괄" xfId="7730" xr:uid="{00000000-0005-0000-0000-0000301E0000}"/>
    <cellStyle name="0" xfId="7731" xr:uid="{00000000-0005-0000-0000-0000311E0000}"/>
    <cellStyle name="0 2" xfId="7732" xr:uid="{00000000-0005-0000-0000-0000321E0000}"/>
    <cellStyle name="0 2 2" xfId="7733" xr:uid="{00000000-0005-0000-0000-0000331E0000}"/>
    <cellStyle name="0 2 2 2" xfId="7734" xr:uid="{00000000-0005-0000-0000-0000341E0000}"/>
    <cellStyle name="0 2 3" xfId="7735" xr:uid="{00000000-0005-0000-0000-0000351E0000}"/>
    <cellStyle name="0 3" xfId="7736" xr:uid="{00000000-0005-0000-0000-0000361E0000}"/>
    <cellStyle name="0 3 2" xfId="7737" xr:uid="{00000000-0005-0000-0000-0000371E0000}"/>
    <cellStyle name="0 3 2 2" xfId="7738" xr:uid="{00000000-0005-0000-0000-0000381E0000}"/>
    <cellStyle name="0 3 3" xfId="7739" xr:uid="{00000000-0005-0000-0000-0000391E0000}"/>
    <cellStyle name="0 4" xfId="7740" xr:uid="{00000000-0005-0000-0000-00003A1E0000}"/>
    <cellStyle name="0 4 2" xfId="7741" xr:uid="{00000000-0005-0000-0000-00003B1E0000}"/>
    <cellStyle name="0 4 2 2" xfId="7742" xr:uid="{00000000-0005-0000-0000-00003C1E0000}"/>
    <cellStyle name="0 4 3" xfId="7743" xr:uid="{00000000-0005-0000-0000-00003D1E0000}"/>
    <cellStyle name="0 5" xfId="7744" xr:uid="{00000000-0005-0000-0000-00003E1E0000}"/>
    <cellStyle name="0,0_x000d__x000a_NA_x000d__x000a_" xfId="7745" xr:uid="{00000000-0005-0000-0000-00003F1E0000}"/>
    <cellStyle name="0,0_x000d__x000a_NA_x000d__x000a_ 2" xfId="7746" xr:uid="{00000000-0005-0000-0000-0000401E0000}"/>
    <cellStyle name="0,0_x000d__x000a_NA_x000d__x000a_ 2 2" xfId="7747" xr:uid="{00000000-0005-0000-0000-0000411E0000}"/>
    <cellStyle name="0,0_x000d__x000a_NA_x000d__x000a_ 2 2 2" xfId="7748" xr:uid="{00000000-0005-0000-0000-0000421E0000}"/>
    <cellStyle name="0,0_x000d__x000a_NA_x000d__x000a_ 2 3" xfId="7749" xr:uid="{00000000-0005-0000-0000-0000431E0000}"/>
    <cellStyle name="0,0_x000d__x000a_NA_x000d__x000a_ 3" xfId="7750" xr:uid="{00000000-0005-0000-0000-0000441E0000}"/>
    <cellStyle name="0,0_x000d__x000a_NA_x000d__x000a_ 3 2" xfId="7751" xr:uid="{00000000-0005-0000-0000-0000451E0000}"/>
    <cellStyle name="0,0_x000d__x000a_NA_x000d__x000a_ 3 2 2" xfId="7752" xr:uid="{00000000-0005-0000-0000-0000461E0000}"/>
    <cellStyle name="0,0_x000d__x000a_NA_x000d__x000a_ 3 3" xfId="7753" xr:uid="{00000000-0005-0000-0000-0000471E0000}"/>
    <cellStyle name="0,0_x000d__x000a_NA_x000d__x000a_ 4" xfId="7754" xr:uid="{00000000-0005-0000-0000-0000481E0000}"/>
    <cellStyle name="0,0_x000d__x000a_NA_x000d__x000a_ 4 2" xfId="7755" xr:uid="{00000000-0005-0000-0000-0000491E0000}"/>
    <cellStyle name="0,0_x000d__x000a_NA_x000d__x000a_ 4 2 2" xfId="7756" xr:uid="{00000000-0005-0000-0000-00004A1E0000}"/>
    <cellStyle name="0,0_x000d__x000a_NA_x000d__x000a_ 4 3" xfId="7757" xr:uid="{00000000-0005-0000-0000-00004B1E0000}"/>
    <cellStyle name="0,0_x000d__x000a_NA_x000d__x000a_ 5" xfId="7758" xr:uid="{00000000-0005-0000-0000-00004C1E0000}"/>
    <cellStyle name="0.0" xfId="7759" xr:uid="{00000000-0005-0000-0000-00004D1E0000}"/>
    <cellStyle name="0.0 2" xfId="7760" xr:uid="{00000000-0005-0000-0000-00004E1E0000}"/>
    <cellStyle name="0.0 2 2" xfId="7761" xr:uid="{00000000-0005-0000-0000-00004F1E0000}"/>
    <cellStyle name="0.0 2 2 2" xfId="7762" xr:uid="{00000000-0005-0000-0000-0000501E0000}"/>
    <cellStyle name="0.0 2 3" xfId="7763" xr:uid="{00000000-0005-0000-0000-0000511E0000}"/>
    <cellStyle name="0.0 3" xfId="7764" xr:uid="{00000000-0005-0000-0000-0000521E0000}"/>
    <cellStyle name="0.0 3 2" xfId="7765" xr:uid="{00000000-0005-0000-0000-0000531E0000}"/>
    <cellStyle name="0.0 3 2 2" xfId="7766" xr:uid="{00000000-0005-0000-0000-0000541E0000}"/>
    <cellStyle name="0.0 3 3" xfId="7767" xr:uid="{00000000-0005-0000-0000-0000551E0000}"/>
    <cellStyle name="0.0 4" xfId="7768" xr:uid="{00000000-0005-0000-0000-0000561E0000}"/>
    <cellStyle name="0.0 4 2" xfId="7769" xr:uid="{00000000-0005-0000-0000-0000571E0000}"/>
    <cellStyle name="0.0 4 2 2" xfId="7770" xr:uid="{00000000-0005-0000-0000-0000581E0000}"/>
    <cellStyle name="0.0 4 3" xfId="7771" xr:uid="{00000000-0005-0000-0000-0000591E0000}"/>
    <cellStyle name="0.0 5" xfId="7772" xr:uid="{00000000-0005-0000-0000-00005A1E0000}"/>
    <cellStyle name="0.00" xfId="7773" xr:uid="{00000000-0005-0000-0000-00005B1E0000}"/>
    <cellStyle name="0.00 2" xfId="7774" xr:uid="{00000000-0005-0000-0000-00005C1E0000}"/>
    <cellStyle name="0.00 2 2" xfId="7775" xr:uid="{00000000-0005-0000-0000-00005D1E0000}"/>
    <cellStyle name="0.00 2 2 2" xfId="7776" xr:uid="{00000000-0005-0000-0000-00005E1E0000}"/>
    <cellStyle name="0.00 2 3" xfId="7777" xr:uid="{00000000-0005-0000-0000-00005F1E0000}"/>
    <cellStyle name="0.00 3" xfId="7778" xr:uid="{00000000-0005-0000-0000-0000601E0000}"/>
    <cellStyle name="0.00 3 2" xfId="7779" xr:uid="{00000000-0005-0000-0000-0000611E0000}"/>
    <cellStyle name="0.00 3 2 2" xfId="7780" xr:uid="{00000000-0005-0000-0000-0000621E0000}"/>
    <cellStyle name="0.00 3 3" xfId="7781" xr:uid="{00000000-0005-0000-0000-0000631E0000}"/>
    <cellStyle name="0.00 4" xfId="7782" xr:uid="{00000000-0005-0000-0000-0000641E0000}"/>
    <cellStyle name="0.00 4 2" xfId="7783" xr:uid="{00000000-0005-0000-0000-0000651E0000}"/>
    <cellStyle name="0.00 4 2 2" xfId="7784" xr:uid="{00000000-0005-0000-0000-0000661E0000}"/>
    <cellStyle name="0.00 4 3" xfId="7785" xr:uid="{00000000-0005-0000-0000-0000671E0000}"/>
    <cellStyle name="0.00 5" xfId="7786" xr:uid="{00000000-0005-0000-0000-0000681E0000}"/>
    <cellStyle name="0]_laroux_1_PLDT" xfId="7787" xr:uid="{00000000-0005-0000-0000-0000691E0000}"/>
    <cellStyle name="00" xfId="7788" xr:uid="{00000000-0005-0000-0000-00006A1E0000}"/>
    <cellStyle name="00 10" xfId="7789" xr:uid="{00000000-0005-0000-0000-00006B1E0000}"/>
    <cellStyle name="00 11" xfId="7790" xr:uid="{00000000-0005-0000-0000-00006C1E0000}"/>
    <cellStyle name="00 12" xfId="7791" xr:uid="{00000000-0005-0000-0000-00006D1E0000}"/>
    <cellStyle name="00 13" xfId="7792" xr:uid="{00000000-0005-0000-0000-00006E1E0000}"/>
    <cellStyle name="00 2" xfId="7793" xr:uid="{00000000-0005-0000-0000-00006F1E0000}"/>
    <cellStyle name="00 3" xfId="7794" xr:uid="{00000000-0005-0000-0000-0000701E0000}"/>
    <cellStyle name="00 4" xfId="7795" xr:uid="{00000000-0005-0000-0000-0000711E0000}"/>
    <cellStyle name="00 5" xfId="7796" xr:uid="{00000000-0005-0000-0000-0000721E0000}"/>
    <cellStyle name="00 6" xfId="7797" xr:uid="{00000000-0005-0000-0000-0000731E0000}"/>
    <cellStyle name="00 7" xfId="7798" xr:uid="{00000000-0005-0000-0000-0000741E0000}"/>
    <cellStyle name="00 8" xfId="7799" xr:uid="{00000000-0005-0000-0000-0000751E0000}"/>
    <cellStyle name="00 9" xfId="7800" xr:uid="{00000000-0005-0000-0000-0000761E0000}"/>
    <cellStyle name="¼yAU(R)" xfId="7801" xr:uid="{00000000-0005-0000-0000-0000771E0000}"/>
    <cellStyle name="¾E°CE¸°e¹yAI" xfId="7802" xr:uid="{00000000-0005-0000-0000-0000781E0000}"/>
    <cellStyle name="¾È°ÇÈ¸°è¹ýÀÎ" xfId="7803" xr:uid="{00000000-0005-0000-0000-0000791E0000}"/>
    <cellStyle name="1" xfId="7804" xr:uid="{00000000-0005-0000-0000-00007A1E0000}"/>
    <cellStyle name="1 2" xfId="7805" xr:uid="{00000000-0005-0000-0000-00007B1E0000}"/>
    <cellStyle name="1 3" xfId="7806" xr:uid="{00000000-0005-0000-0000-00007C1E0000}"/>
    <cellStyle name="1_01. 토목 기계 (대안) 설계내역서" xfId="7807" xr:uid="{00000000-0005-0000-0000-00007D1E0000}"/>
    <cellStyle name="1_laroux" xfId="7808" xr:uid="{00000000-0005-0000-0000-00007E1E0000}"/>
    <cellStyle name="1_laroux_ATC-YOON1" xfId="7809" xr:uid="{00000000-0005-0000-0000-00007F1E0000}"/>
    <cellStyle name="1_total" xfId="7810" xr:uid="{00000000-0005-0000-0000-0000801E0000}"/>
    <cellStyle name="1_total_구로리총괄내역" xfId="7811" xr:uid="{00000000-0005-0000-0000-0000811E0000}"/>
    <cellStyle name="1_total_구로리총괄내역_배밭계약내역" xfId="7812" xr:uid="{00000000-0005-0000-0000-0000821E0000}"/>
    <cellStyle name="1_total_구로리총괄내역_설계내역서" xfId="7813" xr:uid="{00000000-0005-0000-0000-0000831E0000}"/>
    <cellStyle name="1_total_배밭계약내역" xfId="7814" xr:uid="{00000000-0005-0000-0000-0000841E0000}"/>
    <cellStyle name="1_total_설계내역서" xfId="7815" xr:uid="{00000000-0005-0000-0000-0000851E0000}"/>
    <cellStyle name="1_total_총괄내역0518" xfId="7816" xr:uid="{00000000-0005-0000-0000-0000861E0000}"/>
    <cellStyle name="1_total_총괄내역0518_배밭계약내역" xfId="7817" xr:uid="{00000000-0005-0000-0000-0000871E0000}"/>
    <cellStyle name="1_total_총괄내역0518_설계내역서" xfId="7818" xr:uid="{00000000-0005-0000-0000-0000881E0000}"/>
    <cellStyle name="1_tree" xfId="7819" xr:uid="{00000000-0005-0000-0000-0000891E0000}"/>
    <cellStyle name="1_tree_구로리총괄내역" xfId="7820" xr:uid="{00000000-0005-0000-0000-00008A1E0000}"/>
    <cellStyle name="1_tree_구로리총괄내역_배밭계약내역" xfId="7821" xr:uid="{00000000-0005-0000-0000-00008B1E0000}"/>
    <cellStyle name="1_tree_구로리총괄내역_설계내역서" xfId="7822" xr:uid="{00000000-0005-0000-0000-00008C1E0000}"/>
    <cellStyle name="1_tree_배밭계약내역" xfId="7823" xr:uid="{00000000-0005-0000-0000-00008D1E0000}"/>
    <cellStyle name="1_tree_설계내역서" xfId="7824" xr:uid="{00000000-0005-0000-0000-00008E1E0000}"/>
    <cellStyle name="1_tree_수량산출" xfId="7825" xr:uid="{00000000-0005-0000-0000-00008F1E0000}"/>
    <cellStyle name="1_tree_수량산출_구로리총괄내역" xfId="7826" xr:uid="{00000000-0005-0000-0000-0000901E0000}"/>
    <cellStyle name="1_tree_수량산출_구로리총괄내역_배밭계약내역" xfId="7827" xr:uid="{00000000-0005-0000-0000-0000911E0000}"/>
    <cellStyle name="1_tree_수량산출_구로리총괄내역_설계내역서" xfId="7828" xr:uid="{00000000-0005-0000-0000-0000921E0000}"/>
    <cellStyle name="1_tree_수량산출_배밭계약내역" xfId="7829" xr:uid="{00000000-0005-0000-0000-0000931E0000}"/>
    <cellStyle name="1_tree_수량산출_설계내역서" xfId="7830" xr:uid="{00000000-0005-0000-0000-0000941E0000}"/>
    <cellStyle name="1_tree_수량산출_총괄내역0518" xfId="7831" xr:uid="{00000000-0005-0000-0000-0000951E0000}"/>
    <cellStyle name="1_tree_수량산출_총괄내역0518_배밭계약내역" xfId="7832" xr:uid="{00000000-0005-0000-0000-0000961E0000}"/>
    <cellStyle name="1_tree_수량산출_총괄내역0518_설계내역서" xfId="7833" xr:uid="{00000000-0005-0000-0000-0000971E0000}"/>
    <cellStyle name="1_tree_총괄내역0518" xfId="7834" xr:uid="{00000000-0005-0000-0000-0000981E0000}"/>
    <cellStyle name="1_tree_총괄내역0518_배밭계약내역" xfId="7835" xr:uid="{00000000-0005-0000-0000-0000991E0000}"/>
    <cellStyle name="1_tree_총괄내역0518_설계내역서" xfId="7836" xr:uid="{00000000-0005-0000-0000-00009A1E0000}"/>
    <cellStyle name="1_강릉대학술정보지원센터총괄(월드2낙찰)" xfId="7837" xr:uid="{00000000-0005-0000-0000-00009B1E0000}"/>
    <cellStyle name="1_금강Ⅱ지구김제2-2공구토목공사(동도)" xfId="7838" xr:uid="{00000000-0005-0000-0000-00009C1E0000}"/>
    <cellStyle name="1_단가조사표" xfId="7839" xr:uid="{00000000-0005-0000-0000-00009D1E0000}"/>
    <cellStyle name="1_단가조사표_1011소각" xfId="7840" xr:uid="{00000000-0005-0000-0000-00009E1E0000}"/>
    <cellStyle name="1_단가조사표_1113교~1" xfId="7841" xr:uid="{00000000-0005-0000-0000-00009F1E0000}"/>
    <cellStyle name="1_단가조사표_121내역" xfId="7842" xr:uid="{00000000-0005-0000-0000-0000A01E0000}"/>
    <cellStyle name="1_단가조사표_객토량" xfId="7843" xr:uid="{00000000-0005-0000-0000-0000A11E0000}"/>
    <cellStyle name="1_단가조사표_교통센~1" xfId="7844" xr:uid="{00000000-0005-0000-0000-0000A21E0000}"/>
    <cellStyle name="1_단가조사표_교통센터412" xfId="7845" xr:uid="{00000000-0005-0000-0000-0000A31E0000}"/>
    <cellStyle name="1_단가조사표_교통수" xfId="7846" xr:uid="{00000000-0005-0000-0000-0000A41E0000}"/>
    <cellStyle name="1_단가조사표_교통수량산출서" xfId="7847" xr:uid="{00000000-0005-0000-0000-0000A51E0000}"/>
    <cellStyle name="1_단가조사표_구조물대가 (2)" xfId="7848" xr:uid="{00000000-0005-0000-0000-0000A61E0000}"/>
    <cellStyle name="1_단가조사표_내역서 (2)" xfId="7849" xr:uid="{00000000-0005-0000-0000-0000A71E0000}"/>
    <cellStyle name="1_단가조사표_대전관저지구" xfId="7850" xr:uid="{00000000-0005-0000-0000-0000A81E0000}"/>
    <cellStyle name="1_단가조사표_동측지~1" xfId="7851" xr:uid="{00000000-0005-0000-0000-0000A91E0000}"/>
    <cellStyle name="1_단가조사표_동측지원422" xfId="7852" xr:uid="{00000000-0005-0000-0000-0000AA1E0000}"/>
    <cellStyle name="1_단가조사표_동측지원512" xfId="7853" xr:uid="{00000000-0005-0000-0000-0000AB1E0000}"/>
    <cellStyle name="1_단가조사표_동측지원524" xfId="7854" xr:uid="{00000000-0005-0000-0000-0000AC1E0000}"/>
    <cellStyle name="1_단가조사표_부대422" xfId="7855" xr:uid="{00000000-0005-0000-0000-0000AD1E0000}"/>
    <cellStyle name="1_단가조사표_부대시설" xfId="7856" xr:uid="{00000000-0005-0000-0000-0000AE1E0000}"/>
    <cellStyle name="1_단가조사표_소각수~1" xfId="7857" xr:uid="{00000000-0005-0000-0000-0000AF1E0000}"/>
    <cellStyle name="1_단가조사표_소각수내역서" xfId="7858" xr:uid="{00000000-0005-0000-0000-0000B01E0000}"/>
    <cellStyle name="1_단가조사표_소각수목2" xfId="7859" xr:uid="{00000000-0005-0000-0000-0000B11E0000}"/>
    <cellStyle name="1_단가조사표_수량산출서 (2)" xfId="7860" xr:uid="{00000000-0005-0000-0000-0000B21E0000}"/>
    <cellStyle name="1_단가조사표_엑스포~1" xfId="7861" xr:uid="{00000000-0005-0000-0000-0000B31E0000}"/>
    <cellStyle name="1_단가조사표_엑스포한빛1" xfId="7862" xr:uid="{00000000-0005-0000-0000-0000B41E0000}"/>
    <cellStyle name="1_단가조사표_여객터미널331" xfId="7863" xr:uid="{00000000-0005-0000-0000-0000B51E0000}"/>
    <cellStyle name="1_단가조사표_여객터미널513" xfId="7864" xr:uid="{00000000-0005-0000-0000-0000B61E0000}"/>
    <cellStyle name="1_단가조사표_여객터미널629" xfId="7865" xr:uid="{00000000-0005-0000-0000-0000B71E0000}"/>
    <cellStyle name="1_단가조사표_외곽도로616" xfId="7866" xr:uid="{00000000-0005-0000-0000-0000B81E0000}"/>
    <cellStyle name="1_단가조사표_원가계~1" xfId="7867" xr:uid="{00000000-0005-0000-0000-0000B91E0000}"/>
    <cellStyle name="1_단가조사표_유기질" xfId="7868" xr:uid="{00000000-0005-0000-0000-0000BA1E0000}"/>
    <cellStyle name="1_단가조사표_자재조서 (2)" xfId="7869" xr:uid="{00000000-0005-0000-0000-0000BB1E0000}"/>
    <cellStyle name="1_단가조사표_총괄내역" xfId="7870" xr:uid="{00000000-0005-0000-0000-0000BC1E0000}"/>
    <cellStyle name="1_단가조사표_총괄내역 (2)" xfId="7871" xr:uid="{00000000-0005-0000-0000-0000BD1E0000}"/>
    <cellStyle name="1_단가조사표_터미널도로403" xfId="7872" xr:uid="{00000000-0005-0000-0000-0000BE1E0000}"/>
    <cellStyle name="1_단가조사표_터미널도로429" xfId="7873" xr:uid="{00000000-0005-0000-0000-0000BF1E0000}"/>
    <cellStyle name="1_단가조사표_포장일위" xfId="7874" xr:uid="{00000000-0005-0000-0000-0000C01E0000}"/>
    <cellStyle name="1_당동(청강)" xfId="7875" xr:uid="{00000000-0005-0000-0000-0000C11E0000}"/>
    <cellStyle name="1_대전서붕고하도급" xfId="7876" xr:uid="{00000000-0005-0000-0000-0000C21E0000}"/>
    <cellStyle name="1_등촌고등총괄(동현하도급)" xfId="7877" xr:uid="{00000000-0005-0000-0000-0000C31E0000}"/>
    <cellStyle name="1_마현~생창국도건설공사" xfId="7878" xr:uid="{00000000-0005-0000-0000-0000C41E0000}"/>
    <cellStyle name="1_명암지-산성간" xfId="7879" xr:uid="{00000000-0005-0000-0000-0000C51E0000}"/>
    <cellStyle name="1_봉곡중총괄(대지완결)" xfId="7880" xr:uid="{00000000-0005-0000-0000-0000C61E0000}"/>
    <cellStyle name="1_부대입찰확약서" xfId="7881" xr:uid="{00000000-0005-0000-0000-0000C71E0000}"/>
    <cellStyle name="1_새들초등학교(동성)" xfId="7882" xr:uid="{00000000-0005-0000-0000-0000C81E0000}"/>
    <cellStyle name="1_서울화일초(덕동)" xfId="7883" xr:uid="{00000000-0005-0000-0000-0000C91E0000}"/>
    <cellStyle name="1_송정리역사(토목완료林)" xfId="7884" xr:uid="{00000000-0005-0000-0000-0000CA1E0000}"/>
    <cellStyle name="1_수정갑지" xfId="7885" xr:uid="{00000000-0005-0000-0000-0000CB1E0000}"/>
    <cellStyle name="1_시민계략공사" xfId="7886" xr:uid="{00000000-0005-0000-0000-0000CC1E0000}"/>
    <cellStyle name="1_시민계략공사_전기공내역서" xfId="7887" xr:uid="{00000000-0005-0000-0000-0000CD1E0000}"/>
    <cellStyle name="1_시민계략공사_전기공내역서_(현풍)실시설계내역서(대구광역시)" xfId="7888" xr:uid="{00000000-0005-0000-0000-0000CE1E0000}"/>
    <cellStyle name="1_시민계략공사_전기공내역서_(현풍)실시설계내역서(대구광역시)_발주내역서(안양박달)" xfId="7889" xr:uid="{00000000-0005-0000-0000-0000CF1E0000}"/>
    <cellStyle name="1_시민계략공사_전기공내역서_(현풍)실시설계내역서(대구광역시)_사본 - 설계내역서(대구하수) REV3(1188)-견학8박10일로" xfId="7890" xr:uid="{00000000-0005-0000-0000-0000D01E0000}"/>
    <cellStyle name="1_시민계략공사_전기공내역서_(현풍)실시설계내역서(대구광역시)_설계내역서(대구수질)" xfId="7891" xr:uid="{00000000-0005-0000-0000-0000D11E0000}"/>
    <cellStyle name="1_시민계략공사_전기공내역서_(현풍)실시설계내역서(대구광역시)_설계내역서(대구수질) ver10-최(선진해외)" xfId="7892" xr:uid="{00000000-0005-0000-0000-0000D21E0000}"/>
    <cellStyle name="1_시민계략공사_전기공내역서_(현풍)실시설계내역서(대구광역시)_성서공단 설계내역서(0402)" xfId="7893" xr:uid="{00000000-0005-0000-0000-0000D31E0000}"/>
    <cellStyle name="1_시민계략공사_전기공내역서_(현풍)실시설계내역서(대구광역시)_용암입찰안내서(보정계수포함)" xfId="7894" xr:uid="{00000000-0005-0000-0000-0000D41E0000}"/>
    <cellStyle name="1_시민계략공사_전기공내역서_(현풍)실시설계내역서(대구광역시)_총인처리시설 설계내역서(심사)" xfId="7895" xr:uid="{00000000-0005-0000-0000-0000D51E0000}"/>
    <cellStyle name="1_시민계략공사_전기공내역서_발주내역서(안양박달)" xfId="7896" xr:uid="{00000000-0005-0000-0000-0000D61E0000}"/>
    <cellStyle name="1_시민계략공사_전기공내역서_사본 - 설계내역서(대구하수) REV3(1188)-견학8박10일로" xfId="7897" xr:uid="{00000000-0005-0000-0000-0000D71E0000}"/>
    <cellStyle name="1_시민계략공사_전기공내역서_설계내역서(대구수질)" xfId="7898" xr:uid="{00000000-0005-0000-0000-0000D81E0000}"/>
    <cellStyle name="1_시민계략공사_전기공내역서_설계내역서(대구수질) ver10-최(선진해외)" xfId="7899" xr:uid="{00000000-0005-0000-0000-0000D91E0000}"/>
    <cellStyle name="1_시민계략공사_전기공내역서_성서공단 설계내역서(0402)" xfId="7900" xr:uid="{00000000-0005-0000-0000-0000DA1E0000}"/>
    <cellStyle name="1_시민계략공사_전기공내역서_용암입찰안내서(보정계수포함)" xfId="7901" xr:uid="{00000000-0005-0000-0000-0000DB1E0000}"/>
    <cellStyle name="1_시민계략공사_전기공내역서_총인처리시설 설계내역서(심사)" xfId="7902" xr:uid="{00000000-0005-0000-0000-0000DC1E0000}"/>
    <cellStyle name="1_시민계략공사_전기-한남" xfId="7903" xr:uid="{00000000-0005-0000-0000-0000DD1E0000}"/>
    <cellStyle name="1_인천북항관공선부두(수정내역)" xfId="7904" xr:uid="{00000000-0005-0000-0000-0000DE1E0000}"/>
    <cellStyle name="1_장산중학교내역(혁성)" xfId="7905" xr:uid="{00000000-0005-0000-0000-0000DF1E0000}"/>
    <cellStyle name="1_장산중학교내역(혁성업체)" xfId="7906" xr:uid="{00000000-0005-0000-0000-0000E01E0000}"/>
    <cellStyle name="1_장산중학교내역하도급(혁성)" xfId="7907" xr:uid="{00000000-0005-0000-0000-0000E11E0000}"/>
    <cellStyle name="1_전주시관내(이서~용정)건설공사(신화)" xfId="7908" xr:uid="{00000000-0005-0000-0000-0000E21E0000}"/>
    <cellStyle name="1_천천고고등학교교사신축공사(산출내역집계표)" xfId="7909" xr:uid="{00000000-0005-0000-0000-0000E31E0000}"/>
    <cellStyle name="1_포항교도소(대동)" xfId="7910" xr:uid="{00000000-0005-0000-0000-0000E41E0000}"/>
    <cellStyle name="1_포항교도소(원본)" xfId="7911" xr:uid="{00000000-0005-0000-0000-0000E51E0000}"/>
    <cellStyle name="1_하도급양식" xfId="7912" xr:uid="{00000000-0005-0000-0000-0000E61E0000}"/>
    <cellStyle name="11" xfId="7913" xr:uid="{00000000-0005-0000-0000-0000E71E0000}"/>
    <cellStyle name="111" xfId="7914" xr:uid="{00000000-0005-0000-0000-0000E81E0000}"/>
    <cellStyle name="19990216" xfId="7915" xr:uid="{00000000-0005-0000-0000-0000E91E0000}"/>
    <cellStyle name="¹eº" xfId="7916" xr:uid="{00000000-0005-0000-0000-0000EA1E0000}"/>
    <cellStyle name="¹éº" xfId="7917" xr:uid="{00000000-0005-0000-0000-0000EB1E0000}"/>
    <cellStyle name="1월" xfId="7918" xr:uid="{00000000-0005-0000-0000-0000EC1E0000}"/>
    <cellStyle name="2" xfId="7919" xr:uid="{00000000-0005-0000-0000-0000ED1E0000}"/>
    <cellStyle name="2)" xfId="7920" xr:uid="{00000000-0005-0000-0000-0000EE1E0000}"/>
    <cellStyle name="2_laroux" xfId="7921" xr:uid="{00000000-0005-0000-0000-0000EF1E0000}"/>
    <cellStyle name="2_laroux_ATC-YOON1" xfId="7922" xr:uid="{00000000-0005-0000-0000-0000F01E0000}"/>
    <cellStyle name="2_단가조사표" xfId="7923" xr:uid="{00000000-0005-0000-0000-0000F11E0000}"/>
    <cellStyle name="2_단가조사표_1011소각" xfId="7924" xr:uid="{00000000-0005-0000-0000-0000F21E0000}"/>
    <cellStyle name="2_단가조사표_1113교~1" xfId="7925" xr:uid="{00000000-0005-0000-0000-0000F31E0000}"/>
    <cellStyle name="2_단가조사표_121내역" xfId="7926" xr:uid="{00000000-0005-0000-0000-0000F41E0000}"/>
    <cellStyle name="2_단가조사표_객토량" xfId="7927" xr:uid="{00000000-0005-0000-0000-0000F51E0000}"/>
    <cellStyle name="2_단가조사표_교통센~1" xfId="7928" xr:uid="{00000000-0005-0000-0000-0000F61E0000}"/>
    <cellStyle name="2_단가조사표_교통센터412" xfId="7929" xr:uid="{00000000-0005-0000-0000-0000F71E0000}"/>
    <cellStyle name="2_단가조사표_교통수" xfId="7930" xr:uid="{00000000-0005-0000-0000-0000F81E0000}"/>
    <cellStyle name="2_단가조사표_교통수량산출서" xfId="7931" xr:uid="{00000000-0005-0000-0000-0000F91E0000}"/>
    <cellStyle name="2_단가조사표_구조물대가 (2)" xfId="7932" xr:uid="{00000000-0005-0000-0000-0000FA1E0000}"/>
    <cellStyle name="2_단가조사표_내역서 (2)" xfId="7933" xr:uid="{00000000-0005-0000-0000-0000FB1E0000}"/>
    <cellStyle name="2_단가조사표_대전관저지구" xfId="7934" xr:uid="{00000000-0005-0000-0000-0000FC1E0000}"/>
    <cellStyle name="2_단가조사표_동측지~1" xfId="7935" xr:uid="{00000000-0005-0000-0000-0000FD1E0000}"/>
    <cellStyle name="2_단가조사표_동측지원422" xfId="7936" xr:uid="{00000000-0005-0000-0000-0000FE1E0000}"/>
    <cellStyle name="2_단가조사표_동측지원512" xfId="7937" xr:uid="{00000000-0005-0000-0000-0000FF1E0000}"/>
    <cellStyle name="2_단가조사표_동측지원524" xfId="7938" xr:uid="{00000000-0005-0000-0000-0000001F0000}"/>
    <cellStyle name="2_단가조사표_부대422" xfId="7939" xr:uid="{00000000-0005-0000-0000-0000011F0000}"/>
    <cellStyle name="2_단가조사표_부대시설" xfId="7940" xr:uid="{00000000-0005-0000-0000-0000021F0000}"/>
    <cellStyle name="2_단가조사표_소각수~1" xfId="7941" xr:uid="{00000000-0005-0000-0000-0000031F0000}"/>
    <cellStyle name="2_단가조사표_소각수내역서" xfId="7942" xr:uid="{00000000-0005-0000-0000-0000041F0000}"/>
    <cellStyle name="2_단가조사표_소각수목2" xfId="7943" xr:uid="{00000000-0005-0000-0000-0000051F0000}"/>
    <cellStyle name="2_단가조사표_수량산출서 (2)" xfId="7944" xr:uid="{00000000-0005-0000-0000-0000061F0000}"/>
    <cellStyle name="2_단가조사표_엑스포~1" xfId="7945" xr:uid="{00000000-0005-0000-0000-0000071F0000}"/>
    <cellStyle name="2_단가조사표_엑스포한빛1" xfId="7946" xr:uid="{00000000-0005-0000-0000-0000081F0000}"/>
    <cellStyle name="2_단가조사표_여객터미널331" xfId="7947" xr:uid="{00000000-0005-0000-0000-0000091F0000}"/>
    <cellStyle name="2_단가조사표_여객터미널513" xfId="7948" xr:uid="{00000000-0005-0000-0000-00000A1F0000}"/>
    <cellStyle name="2_단가조사표_여객터미널629" xfId="7949" xr:uid="{00000000-0005-0000-0000-00000B1F0000}"/>
    <cellStyle name="2_단가조사표_외곽도로616" xfId="7950" xr:uid="{00000000-0005-0000-0000-00000C1F0000}"/>
    <cellStyle name="2_단가조사표_원가계~1" xfId="7951" xr:uid="{00000000-0005-0000-0000-00000D1F0000}"/>
    <cellStyle name="2_단가조사표_유기질" xfId="7952" xr:uid="{00000000-0005-0000-0000-00000E1F0000}"/>
    <cellStyle name="2_단가조사표_자재조서 (2)" xfId="7953" xr:uid="{00000000-0005-0000-0000-00000F1F0000}"/>
    <cellStyle name="2_단가조사표_총괄내역" xfId="7954" xr:uid="{00000000-0005-0000-0000-0000101F0000}"/>
    <cellStyle name="2_단가조사표_총괄내역 (2)" xfId="7955" xr:uid="{00000000-0005-0000-0000-0000111F0000}"/>
    <cellStyle name="2_단가조사표_터미널도로403" xfId="7956" xr:uid="{00000000-0005-0000-0000-0000121F0000}"/>
    <cellStyle name="2_단가조사표_터미널도로429" xfId="7957" xr:uid="{00000000-0005-0000-0000-0000131F0000}"/>
    <cellStyle name="2_단가조사표_포장일위" xfId="7958" xr:uid="{00000000-0005-0000-0000-0000141F0000}"/>
    <cellStyle name="20% - Accent1" xfId="7959" xr:uid="{00000000-0005-0000-0000-0000151F0000}"/>
    <cellStyle name="20% - Accent2" xfId="7960" xr:uid="{00000000-0005-0000-0000-0000161F0000}"/>
    <cellStyle name="20% - Accent3" xfId="7961" xr:uid="{00000000-0005-0000-0000-0000171F0000}"/>
    <cellStyle name="20% - Accent4" xfId="7962" xr:uid="{00000000-0005-0000-0000-0000181F0000}"/>
    <cellStyle name="20% - Accent5" xfId="7963" xr:uid="{00000000-0005-0000-0000-0000191F0000}"/>
    <cellStyle name="20% - Accent6" xfId="7964" xr:uid="{00000000-0005-0000-0000-00001A1F0000}"/>
    <cellStyle name="20% - 강조색1 2" xfId="7965" xr:uid="{00000000-0005-0000-0000-00001B1F0000}"/>
    <cellStyle name="20% - 강조색2 2" xfId="7966" xr:uid="{00000000-0005-0000-0000-00001C1F0000}"/>
    <cellStyle name="20% - 강조색3 2" xfId="7967" xr:uid="{00000000-0005-0000-0000-00001D1F0000}"/>
    <cellStyle name="20% - 강조색4 10" xfId="7968" xr:uid="{00000000-0005-0000-0000-00001E1F0000}"/>
    <cellStyle name="20% - 강조색4 2" xfId="7969" xr:uid="{00000000-0005-0000-0000-00001F1F0000}"/>
    <cellStyle name="20% - 강조색4 4" xfId="7970" xr:uid="{00000000-0005-0000-0000-0000201F0000}"/>
    <cellStyle name="20% - 강조색5 2" xfId="7971" xr:uid="{00000000-0005-0000-0000-0000211F0000}"/>
    <cellStyle name="20% - 강조색6 2" xfId="7972" xr:uid="{00000000-0005-0000-0000-0000221F0000}"/>
    <cellStyle name="2자리" xfId="7973" xr:uid="{00000000-0005-0000-0000-0000231F0000}"/>
    <cellStyle name="³?a" xfId="7974" xr:uid="{00000000-0005-0000-0000-0000241F0000}"/>
    <cellStyle name="³?a 2" xfId="7975" xr:uid="{00000000-0005-0000-0000-0000251F0000}"/>
    <cellStyle name="³?A￥" xfId="7976" xr:uid="{00000000-0005-0000-0000-0000261F0000}"/>
    <cellStyle name="³¯â¥" xfId="7977" xr:uid="{00000000-0005-0000-0000-0000271F0000}"/>
    <cellStyle name="၃urrency_OTD thru NOR " xfId="7978" xr:uid="{00000000-0005-0000-0000-0000281F0000}"/>
    <cellStyle name="40% - Accent1" xfId="7979" xr:uid="{00000000-0005-0000-0000-0000291F0000}"/>
    <cellStyle name="40% - Accent2" xfId="7980" xr:uid="{00000000-0005-0000-0000-00002A1F0000}"/>
    <cellStyle name="40% - Accent3" xfId="7981" xr:uid="{00000000-0005-0000-0000-00002B1F0000}"/>
    <cellStyle name="40% - Accent4" xfId="7982" xr:uid="{00000000-0005-0000-0000-00002C1F0000}"/>
    <cellStyle name="40% - Accent5" xfId="7983" xr:uid="{00000000-0005-0000-0000-00002D1F0000}"/>
    <cellStyle name="40% - Accent6" xfId="7984" xr:uid="{00000000-0005-0000-0000-00002E1F0000}"/>
    <cellStyle name="40% - 강조색1 10" xfId="7985" xr:uid="{00000000-0005-0000-0000-00002F1F0000}"/>
    <cellStyle name="40% - 강조색1 2" xfId="7986" xr:uid="{00000000-0005-0000-0000-0000301F0000}"/>
    <cellStyle name="40% - 강조색1 4" xfId="7987" xr:uid="{00000000-0005-0000-0000-0000311F0000}"/>
    <cellStyle name="40% - 강조색2 2" xfId="7988" xr:uid="{00000000-0005-0000-0000-0000321F0000}"/>
    <cellStyle name="40% - 강조색3 2" xfId="7989" xr:uid="{00000000-0005-0000-0000-0000331F0000}"/>
    <cellStyle name="40% - 강조색4 2" xfId="7990" xr:uid="{00000000-0005-0000-0000-0000341F0000}"/>
    <cellStyle name="40% - 강조색5 2" xfId="7991" xr:uid="{00000000-0005-0000-0000-0000351F0000}"/>
    <cellStyle name="40% - 강조색6 10" xfId="7992" xr:uid="{00000000-0005-0000-0000-0000361F0000}"/>
    <cellStyle name="40% - 강조색6 2" xfId="7993" xr:uid="{00000000-0005-0000-0000-0000371F0000}"/>
    <cellStyle name="40% - 강조색6 4" xfId="7994" xr:uid="{00000000-0005-0000-0000-0000381F0000}"/>
    <cellStyle name="60" xfId="7995" xr:uid="{00000000-0005-0000-0000-0000391F0000}"/>
    <cellStyle name="60% - Accent1" xfId="7996" xr:uid="{00000000-0005-0000-0000-00003A1F0000}"/>
    <cellStyle name="60% - Accent2" xfId="7997" xr:uid="{00000000-0005-0000-0000-00003B1F0000}"/>
    <cellStyle name="60% - Accent3" xfId="7998" xr:uid="{00000000-0005-0000-0000-00003C1F0000}"/>
    <cellStyle name="60% - Accent4" xfId="7999" xr:uid="{00000000-0005-0000-0000-00003D1F0000}"/>
    <cellStyle name="60% - Accent5" xfId="8000" xr:uid="{00000000-0005-0000-0000-00003E1F0000}"/>
    <cellStyle name="60% - Accent6" xfId="8001" xr:uid="{00000000-0005-0000-0000-00003F1F0000}"/>
    <cellStyle name="60% - 강조색1 10" xfId="8002" xr:uid="{00000000-0005-0000-0000-0000401F0000}"/>
    <cellStyle name="60% - 강조색1 2" xfId="8003" xr:uid="{00000000-0005-0000-0000-0000411F0000}"/>
    <cellStyle name="60% - 강조색1 4" xfId="8004" xr:uid="{00000000-0005-0000-0000-0000421F0000}"/>
    <cellStyle name="60% - 강조색2 2" xfId="8005" xr:uid="{00000000-0005-0000-0000-0000431F0000}"/>
    <cellStyle name="60% - 강조색3 2" xfId="8006" xr:uid="{00000000-0005-0000-0000-0000441F0000}"/>
    <cellStyle name="60% - 강조색4 2" xfId="8007" xr:uid="{00000000-0005-0000-0000-0000451F0000}"/>
    <cellStyle name="60% - 강조색5 2" xfId="8008" xr:uid="{00000000-0005-0000-0000-0000461F0000}"/>
    <cellStyle name="60% - 강조색6 2" xfId="8009" xr:uid="{00000000-0005-0000-0000-0000471F0000}"/>
    <cellStyle name="_x0014_7." xfId="8010" xr:uid="{00000000-0005-0000-0000-0000481F0000}"/>
    <cellStyle name="a [0]_mud plant bolted" xfId="8011" xr:uid="{00000000-0005-0000-0000-0000491F0000}"/>
    <cellStyle name="Ā _x0010_က랐_xdc01_땯_x0001_" xfId="8012" xr:uid="{00000000-0005-0000-0000-00004A1F0000}"/>
    <cellStyle name="A¨­￠￢￠O [0]_AO¨uRCN¡¾U " xfId="8013" xr:uid="{00000000-0005-0000-0000-00004B1F0000}"/>
    <cellStyle name="A¨­￠￢￠O_AO¨uRCN¡¾U " xfId="8014" xr:uid="{00000000-0005-0000-0000-00004C1F0000}"/>
    <cellStyle name="A1" xfId="8015" xr:uid="{00000000-0005-0000-0000-00004D1F0000}"/>
    <cellStyle name="AA" xfId="8016" xr:uid="{00000000-0005-0000-0000-00004E1F0000}"/>
    <cellStyle name="Accent1" xfId="8017" xr:uid="{00000000-0005-0000-0000-00004F1F0000}"/>
    <cellStyle name="Accent1 - 20%" xfId="8018" xr:uid="{00000000-0005-0000-0000-0000501F0000}"/>
    <cellStyle name="Accent1 - 40%" xfId="8019" xr:uid="{00000000-0005-0000-0000-0000511F0000}"/>
    <cellStyle name="Accent1 - 60%" xfId="8020" xr:uid="{00000000-0005-0000-0000-0000521F0000}"/>
    <cellStyle name="Accent2" xfId="8021" xr:uid="{00000000-0005-0000-0000-0000531F0000}"/>
    <cellStyle name="Accent2 - 20%" xfId="8022" xr:uid="{00000000-0005-0000-0000-0000541F0000}"/>
    <cellStyle name="Accent2 - 40%" xfId="8023" xr:uid="{00000000-0005-0000-0000-0000551F0000}"/>
    <cellStyle name="Accent2 - 60%" xfId="8024" xr:uid="{00000000-0005-0000-0000-0000561F0000}"/>
    <cellStyle name="Accent3" xfId="8025" xr:uid="{00000000-0005-0000-0000-0000571F0000}"/>
    <cellStyle name="Accent3 - 20%" xfId="8026" xr:uid="{00000000-0005-0000-0000-0000581F0000}"/>
    <cellStyle name="Accent3 - 40%" xfId="8027" xr:uid="{00000000-0005-0000-0000-0000591F0000}"/>
    <cellStyle name="Accent3 - 60%" xfId="8028" xr:uid="{00000000-0005-0000-0000-00005A1F0000}"/>
    <cellStyle name="Accent4" xfId="8029" xr:uid="{00000000-0005-0000-0000-00005B1F0000}"/>
    <cellStyle name="Accent4 - 20%" xfId="8030" xr:uid="{00000000-0005-0000-0000-00005C1F0000}"/>
    <cellStyle name="Accent4 - 40%" xfId="8031" xr:uid="{00000000-0005-0000-0000-00005D1F0000}"/>
    <cellStyle name="Accent4 - 60%" xfId="8032" xr:uid="{00000000-0005-0000-0000-00005E1F0000}"/>
    <cellStyle name="Accent5" xfId="8033" xr:uid="{00000000-0005-0000-0000-00005F1F0000}"/>
    <cellStyle name="Accent5 - 20%" xfId="8034" xr:uid="{00000000-0005-0000-0000-0000601F0000}"/>
    <cellStyle name="Accent5 - 40%" xfId="8035" xr:uid="{00000000-0005-0000-0000-0000611F0000}"/>
    <cellStyle name="Accent5 - 60%" xfId="8036" xr:uid="{00000000-0005-0000-0000-0000621F0000}"/>
    <cellStyle name="Accent6" xfId="8037" xr:uid="{00000000-0005-0000-0000-0000631F0000}"/>
    <cellStyle name="Accent6 - 20%" xfId="8038" xr:uid="{00000000-0005-0000-0000-0000641F0000}"/>
    <cellStyle name="Accent6 - 40%" xfId="8039" xr:uid="{00000000-0005-0000-0000-0000651F0000}"/>
    <cellStyle name="Accent6 - 60%" xfId="8040" xr:uid="{00000000-0005-0000-0000-0000661F0000}"/>
    <cellStyle name="Ae" xfId="8041" xr:uid="{00000000-0005-0000-0000-0000671F0000}"/>
    <cellStyle name="Åë" xfId="8042" xr:uid="{00000000-0005-0000-0000-0000681F0000}"/>
    <cellStyle name="Aee­ " xfId="8043" xr:uid="{00000000-0005-0000-0000-0000691F0000}"/>
    <cellStyle name="Aee­  10" xfId="8044" xr:uid="{00000000-0005-0000-0000-00006A1F0000}"/>
    <cellStyle name="Aee­  11" xfId="8045" xr:uid="{00000000-0005-0000-0000-00006B1F0000}"/>
    <cellStyle name="Aee­  2" xfId="8046" xr:uid="{00000000-0005-0000-0000-00006C1F0000}"/>
    <cellStyle name="Aee­  3" xfId="8047" xr:uid="{00000000-0005-0000-0000-00006D1F0000}"/>
    <cellStyle name="Aee­  4" xfId="8048" xr:uid="{00000000-0005-0000-0000-00006E1F0000}"/>
    <cellStyle name="Aee­  5" xfId="8049" xr:uid="{00000000-0005-0000-0000-00006F1F0000}"/>
    <cellStyle name="Aee­  6" xfId="8050" xr:uid="{00000000-0005-0000-0000-0000701F0000}"/>
    <cellStyle name="Aee­  7" xfId="8051" xr:uid="{00000000-0005-0000-0000-0000711F0000}"/>
    <cellStyle name="Aee­  8" xfId="8052" xr:uid="{00000000-0005-0000-0000-0000721F0000}"/>
    <cellStyle name="Aee­  9" xfId="8053" xr:uid="{00000000-0005-0000-0000-0000731F0000}"/>
    <cellStyle name="Aee­ [" xfId="8054" xr:uid="{00000000-0005-0000-0000-0000741F0000}"/>
    <cellStyle name="Åëè­ [" xfId="8055" xr:uid="{00000000-0005-0000-0000-0000751F0000}"/>
    <cellStyle name="AeE­ [0]_ 2ÆAAþº° " xfId="8056" xr:uid="{00000000-0005-0000-0000-0000761F0000}"/>
    <cellStyle name="ÅëÈ­ [0]_¸ñ·Ï-±â°è" xfId="8057" xr:uid="{00000000-0005-0000-0000-0000771F0000}"/>
    <cellStyle name="AeE­ [0]_¸n·I-±a°e_AIA§-es2A÷" xfId="8058" xr:uid="{00000000-0005-0000-0000-0000781F0000}"/>
    <cellStyle name="ÅëÈ­ [0]_¸ñ·Ï-±â°è_ÀÏÀ§-es2Â÷" xfId="8059" xr:uid="{00000000-0005-0000-0000-0000791F0000}"/>
    <cellStyle name="AeE­ [0]_¸n-E?" xfId="8060" xr:uid="{00000000-0005-0000-0000-00007A1F0000}"/>
    <cellStyle name="ÅëÈ­ [0]_¸ñ-È¯" xfId="8061" xr:uid="{00000000-0005-0000-0000-00007B1F0000}"/>
    <cellStyle name="AeE­ [0]_¿­¸° INT" xfId="8062" xr:uid="{00000000-0005-0000-0000-00007C1F0000}"/>
    <cellStyle name="ÅëÈ­ [0]_¿¹»ê¼­" xfId="8063" xr:uid="{00000000-0005-0000-0000-00007D1F0000}"/>
    <cellStyle name="AeE­ [0]_¿ø°¡°e≫e" xfId="8064" xr:uid="{00000000-0005-0000-0000-00007E1F0000}"/>
    <cellStyle name="ÅëÈ­ [0]_±â°è-¸ñ·Ï" xfId="8065" xr:uid="{00000000-0005-0000-0000-00007F1F0000}"/>
    <cellStyle name="AeE­ [0]_±a°e¼³ºn-AIA§¸n·I " xfId="8066" xr:uid="{00000000-0005-0000-0000-0000801F0000}"/>
    <cellStyle name="ÅëÈ­ [0]_±â°è¼³ºñ-ÀÏÀ§¸ñ·Ï " xfId="8067" xr:uid="{00000000-0005-0000-0000-0000811F0000}"/>
    <cellStyle name="AeE­ [0]_°eE¹_11¿a½A " xfId="8068" xr:uid="{00000000-0005-0000-0000-0000821F0000}"/>
    <cellStyle name="ÅëÈ­ [0]_¼³ºñÀÏÀ§" xfId="8069" xr:uid="{00000000-0005-0000-0000-0000831F0000}"/>
    <cellStyle name="AeE­ [0]_¼oAI¼º " xfId="8070" xr:uid="{00000000-0005-0000-0000-0000841F0000}"/>
    <cellStyle name="ÅëÈ­ [0]_7°èÈ¹ " xfId="8071" xr:uid="{00000000-0005-0000-0000-0000851F0000}"/>
    <cellStyle name="AeE­ [0]_A¾CO½A¼³ " xfId="8072" xr:uid="{00000000-0005-0000-0000-0000861F0000}"/>
    <cellStyle name="ÅëÈ­ [0]_ÀÏ-±â" xfId="8073" xr:uid="{00000000-0005-0000-0000-0000871F0000}"/>
    <cellStyle name="AeE­ [0]_AIA§-es2A÷" xfId="8074" xr:uid="{00000000-0005-0000-0000-0000881F0000}"/>
    <cellStyle name="ÅëÈ­ [0]_ÀÏÀ§-es2Â÷" xfId="8075" xr:uid="{00000000-0005-0000-0000-0000891F0000}"/>
    <cellStyle name="AeE­ [0]_AMT " xfId="8076" xr:uid="{00000000-0005-0000-0000-00008A1F0000}"/>
    <cellStyle name="ÅëÈ­ [0]_Áý°èÇ¥°ÇÃàºÐ" xfId="8077" xr:uid="{00000000-0005-0000-0000-00008B1F0000}"/>
    <cellStyle name="AeE­ [0]_BOM°eAa" xfId="8078" xr:uid="{00000000-0005-0000-0000-00008C1F0000}"/>
    <cellStyle name="ÅëÈ­ [0]_BOM°èÀå" xfId="8079" xr:uid="{00000000-0005-0000-0000-00008D1F0000}"/>
    <cellStyle name="AeE­ [0]_INQUIRY ¿μ¾÷AßAø " xfId="8080" xr:uid="{00000000-0005-0000-0000-00008E1F0000}"/>
    <cellStyle name="Åëè­ [0]_laro" xfId="8081" xr:uid="{00000000-0005-0000-0000-00008F1F0000}"/>
    <cellStyle name="AeE­ [0]_laroux_1" xfId="8082" xr:uid="{00000000-0005-0000-0000-0000901F0000}"/>
    <cellStyle name="ÅëÈ­ [0]_laroux_1" xfId="8083" xr:uid="{00000000-0005-0000-0000-0000911F0000}"/>
    <cellStyle name="AeE­ [0]_laroux_2" xfId="8084" xr:uid="{00000000-0005-0000-0000-0000921F0000}"/>
    <cellStyle name="ÅëÈ­ [0]_laroux_2" xfId="8085" xr:uid="{00000000-0005-0000-0000-0000931F0000}"/>
    <cellStyle name="AeE­ [0]_º≫¼± ±æ¾i±uºI ¼o·R Ay°eC￥ " xfId="8086" xr:uid="{00000000-0005-0000-0000-0000941F0000}"/>
    <cellStyle name="ÅëÈ­ [0]_Sheet1" xfId="8087" xr:uid="{00000000-0005-0000-0000-0000951F0000}"/>
    <cellStyle name="Aee­ _4.추진공(공암)" xfId="8088" xr:uid="{00000000-0005-0000-0000-0000961F0000}"/>
    <cellStyle name="AeE­_ 2ÆAAþº° " xfId="8089" xr:uid="{00000000-0005-0000-0000-0000971F0000}"/>
    <cellStyle name="ÅëÈ­_¸ñ·Ï-±â°è" xfId="8090" xr:uid="{00000000-0005-0000-0000-0000981F0000}"/>
    <cellStyle name="AeE­_¸n·I-±a°e_AIA§-es2A÷" xfId="8091" xr:uid="{00000000-0005-0000-0000-0000991F0000}"/>
    <cellStyle name="ÅëÈ­_¸ñ·Ï-±â°è_ÀÏÀ§-es2Â÷" xfId="8092" xr:uid="{00000000-0005-0000-0000-00009A1F0000}"/>
    <cellStyle name="AeE­_¸n-E?" xfId="8093" xr:uid="{00000000-0005-0000-0000-00009B1F0000}"/>
    <cellStyle name="ÅëÈ­_¸ñ-È¯" xfId="8094" xr:uid="{00000000-0005-0000-0000-00009C1F0000}"/>
    <cellStyle name="AeE­_¿­¸° INT" xfId="8095" xr:uid="{00000000-0005-0000-0000-00009D1F0000}"/>
    <cellStyle name="ÅëÈ­_¿¹»ê¼­" xfId="8096" xr:uid="{00000000-0005-0000-0000-00009E1F0000}"/>
    <cellStyle name="AeE­_¿ø°¡°e≫e" xfId="8097" xr:uid="{00000000-0005-0000-0000-00009F1F0000}"/>
    <cellStyle name="ÅëÈ­_±â°è-¸ñ·Ï" xfId="8098" xr:uid="{00000000-0005-0000-0000-0000A01F0000}"/>
    <cellStyle name="AeE­_±a°e¼³ºn-AIA§¸n·I " xfId="8099" xr:uid="{00000000-0005-0000-0000-0000A11F0000}"/>
    <cellStyle name="ÅëÈ­_±â°è¼³ºñ-ÀÏÀ§¸ñ·Ï " xfId="8100" xr:uid="{00000000-0005-0000-0000-0000A21F0000}"/>
    <cellStyle name="AeE­_°eE¹_11¿a½A " xfId="8101" xr:uid="{00000000-0005-0000-0000-0000A31F0000}"/>
    <cellStyle name="ÅëÈ­_¼³ºñÀÏÀ§" xfId="8102" xr:uid="{00000000-0005-0000-0000-0000A41F0000}"/>
    <cellStyle name="AeE­_¼oAI¼º " xfId="8103" xr:uid="{00000000-0005-0000-0000-0000A51F0000}"/>
    <cellStyle name="ÅëÈ­_7°èÈ¹ " xfId="8104" xr:uid="{00000000-0005-0000-0000-0000A61F0000}"/>
    <cellStyle name="AeE­_7°eE¹$" xfId="8105" xr:uid="{00000000-0005-0000-0000-0000A71F0000}"/>
    <cellStyle name="ÅëÈ­_ÀÏ-±â" xfId="8106" xr:uid="{00000000-0005-0000-0000-0000A81F0000}"/>
    <cellStyle name="AeE­_AIA§-es2A÷" xfId="8107" xr:uid="{00000000-0005-0000-0000-0000A91F0000}"/>
    <cellStyle name="ÅëÈ­_ÀÏÀ§-es2Â÷" xfId="8108" xr:uid="{00000000-0005-0000-0000-0000AA1F0000}"/>
    <cellStyle name="AeE­_AMT " xfId="8109" xr:uid="{00000000-0005-0000-0000-0000AB1F0000}"/>
    <cellStyle name="ÅëÈ­_Áý°èÇ¥°ÇÃàºÐ" xfId="8110" xr:uid="{00000000-0005-0000-0000-0000AC1F0000}"/>
    <cellStyle name="AeE­_BOM°eAa" xfId="8111" xr:uid="{00000000-0005-0000-0000-0000AD1F0000}"/>
    <cellStyle name="ÅëÈ­_BOM°èÀå" xfId="8112" xr:uid="{00000000-0005-0000-0000-0000AE1F0000}"/>
    <cellStyle name="AeE­_INQUIRY ¿μ¾÷AßAø " xfId="8113" xr:uid="{00000000-0005-0000-0000-0000AF1F0000}"/>
    <cellStyle name="Åëè­_laro" xfId="8114" xr:uid="{00000000-0005-0000-0000-0000B01F0000}"/>
    <cellStyle name="AeE­_laroux_1" xfId="8115" xr:uid="{00000000-0005-0000-0000-0000B11F0000}"/>
    <cellStyle name="ÅëÈ­_laroux_1" xfId="8116" xr:uid="{00000000-0005-0000-0000-0000B21F0000}"/>
    <cellStyle name="AeE­_laroux_2" xfId="8117" xr:uid="{00000000-0005-0000-0000-0000B31F0000}"/>
    <cellStyle name="ÅëÈ­_laroux_2" xfId="8118" xr:uid="{00000000-0005-0000-0000-0000B41F0000}"/>
    <cellStyle name="AeE­_º≫¼± ±æ¾i±uºI ¼o·R Ay°eC￥ " xfId="8119" xr:uid="{00000000-0005-0000-0000-0000B51F0000}"/>
    <cellStyle name="ÅëÈ­_Sheet1" xfId="8120" xr:uid="{00000000-0005-0000-0000-0000B61F0000}"/>
    <cellStyle name="Aee¡ⓒ " xfId="8121" xr:uid="{00000000-0005-0000-0000-0000B71F0000}"/>
    <cellStyle name="AeE¡ⓒ [0]_AO¨uRCN¡¾U " xfId="8122" xr:uid="{00000000-0005-0000-0000-0000B81F0000}"/>
    <cellStyle name="AeE¡ⓒ_AO¨uRCN¡¾U " xfId="8123" xr:uid="{00000000-0005-0000-0000-0000B91F0000}"/>
    <cellStyle name="Æu¼ " xfId="8124" xr:uid="{00000000-0005-0000-0000-0000BA1F0000}"/>
    <cellStyle name="Æû¼¾æ®" xfId="8125" xr:uid="{00000000-0005-0000-0000-0000BB1F0000}"/>
    <cellStyle name="ÆU¼¾ÆR" xfId="8126" xr:uid="{00000000-0005-0000-0000-0000BC1F0000}"/>
    <cellStyle name="ÆU¼¾ÆR 2" xfId="8127" xr:uid="{00000000-0005-0000-0000-0000BD1F0000}"/>
    <cellStyle name="ALIGNMENT" xfId="8128" xr:uid="{00000000-0005-0000-0000-0000BE1F0000}"/>
    <cellStyle name="AoA¤μCAo ¾EA½" xfId="8129" xr:uid="{00000000-0005-0000-0000-0000BF1F0000}"/>
    <cellStyle name="args.style" xfId="8130" xr:uid="{00000000-0005-0000-0000-0000C01F0000}"/>
    <cellStyle name="Aþ" xfId="8131" xr:uid="{00000000-0005-0000-0000-0000C11F0000}"/>
    <cellStyle name="Äþ" xfId="8132" xr:uid="{00000000-0005-0000-0000-0000C21F0000}"/>
    <cellStyle name="Aþ¸¶ [" xfId="8133" xr:uid="{00000000-0005-0000-0000-0000C31F0000}"/>
    <cellStyle name="Äþ¸¶ [" xfId="8134" xr:uid="{00000000-0005-0000-0000-0000C41F0000}"/>
    <cellStyle name="AÞ¸¶ [0]_ 2ÆAAþº° " xfId="8135" xr:uid="{00000000-0005-0000-0000-0000C51F0000}"/>
    <cellStyle name="ÄÞ¸¶ [0]_¸ñ·Ï-±â°è" xfId="8136" xr:uid="{00000000-0005-0000-0000-0000C61F0000}"/>
    <cellStyle name="AÞ¸¶ [0]_¸n·I-±a°e_AIA§-es2A÷" xfId="8137" xr:uid="{00000000-0005-0000-0000-0000C71F0000}"/>
    <cellStyle name="ÄÞ¸¶ [0]_¸ñ·Ï-±â°è_ÀÏÀ§-es2Â÷" xfId="8138" xr:uid="{00000000-0005-0000-0000-0000C81F0000}"/>
    <cellStyle name="AÞ¸¶ [0]_¸n-E?" xfId="8139" xr:uid="{00000000-0005-0000-0000-0000C91F0000}"/>
    <cellStyle name="ÄÞ¸¶ [0]_¸ñ-È¯" xfId="8140" xr:uid="{00000000-0005-0000-0000-0000CA1F0000}"/>
    <cellStyle name="AÞ¸¶ [0]_¿­¸° INT" xfId="8141" xr:uid="{00000000-0005-0000-0000-0000CB1F0000}"/>
    <cellStyle name="ÄÞ¸¶ [0]_¿¹»ê¼­" xfId="8142" xr:uid="{00000000-0005-0000-0000-0000CC1F0000}"/>
    <cellStyle name="AÞ¸¶ [0]_¿ø°¡°e≫e" xfId="8143" xr:uid="{00000000-0005-0000-0000-0000CD1F0000}"/>
    <cellStyle name="ÄÞ¸¶ [0]_±â°è-¸ñ·Ï" xfId="8144" xr:uid="{00000000-0005-0000-0000-0000CE1F0000}"/>
    <cellStyle name="AÞ¸¶ [0]_±a°e¼³ºn-AIA§¸n·I " xfId="8145" xr:uid="{00000000-0005-0000-0000-0000CF1F0000}"/>
    <cellStyle name="ÄÞ¸¶ [0]_±â°è¼³ºñ-ÀÏÀ§¸ñ·Ï " xfId="8146" xr:uid="{00000000-0005-0000-0000-0000D01F0000}"/>
    <cellStyle name="AÞ¸¶ [0]_°eE¹_11¿a½A " xfId="8147" xr:uid="{00000000-0005-0000-0000-0000D11F0000}"/>
    <cellStyle name="ÄÞ¸¶ [0]_¼³ºñÀÏÀ§" xfId="8148" xr:uid="{00000000-0005-0000-0000-0000D21F0000}"/>
    <cellStyle name="AÞ¸¶ [0]_¼oAI¼º " xfId="8149" xr:uid="{00000000-0005-0000-0000-0000D31F0000}"/>
    <cellStyle name="ÄÞ¸¶ [0]_7°èÈ¹ " xfId="8150" xr:uid="{00000000-0005-0000-0000-0000D41F0000}"/>
    <cellStyle name="AÞ¸¶ [0]_A¾CO½A¼³ " xfId="8151" xr:uid="{00000000-0005-0000-0000-0000D51F0000}"/>
    <cellStyle name="ÄÞ¸¶ [0]_ÀÏ-±â" xfId="8152" xr:uid="{00000000-0005-0000-0000-0000D61F0000}"/>
    <cellStyle name="AÞ¸¶ [0]_AIA§-es2A÷" xfId="8153" xr:uid="{00000000-0005-0000-0000-0000D71F0000}"/>
    <cellStyle name="ÄÞ¸¶ [0]_ÀÏÀ§-es2Â÷" xfId="8154" xr:uid="{00000000-0005-0000-0000-0000D81F0000}"/>
    <cellStyle name="AÞ¸¶ [0]_AN°y(1.25) " xfId="8155" xr:uid="{00000000-0005-0000-0000-0000D91F0000}"/>
    <cellStyle name="ÄÞ¸¶ [0]_Áý°èÇ¥°ÇÃàºÐ" xfId="8156" xr:uid="{00000000-0005-0000-0000-0000DA1F0000}"/>
    <cellStyle name="AÞ¸¶ [0]_BOM°eAa" xfId="8157" xr:uid="{00000000-0005-0000-0000-0000DB1F0000}"/>
    <cellStyle name="ÄÞ¸¶ [0]_BOM°èÀå" xfId="8158" xr:uid="{00000000-0005-0000-0000-0000DC1F0000}"/>
    <cellStyle name="AÞ¸¶ [0]_INQUIRY ¿μ¾÷AßAø " xfId="8159" xr:uid="{00000000-0005-0000-0000-0000DD1F0000}"/>
    <cellStyle name="Äþ¸¶ [0]_laro" xfId="8160" xr:uid="{00000000-0005-0000-0000-0000DE1F0000}"/>
    <cellStyle name="AÞ¸¶ [0]_º≫¼± ±æ¾i±uºI ¼o·R Ay°eC￥ " xfId="8161" xr:uid="{00000000-0005-0000-0000-0000DF1F0000}"/>
    <cellStyle name="ÄÞ¸¶ [0]_Sheet1" xfId="8162" xr:uid="{00000000-0005-0000-0000-0000E01F0000}"/>
    <cellStyle name="AÞ¸¶_ 2ÆAAþº° " xfId="8163" xr:uid="{00000000-0005-0000-0000-0000E11F0000}"/>
    <cellStyle name="ÄÞ¸¶_¸ñ·Ï-±â°è" xfId="8164" xr:uid="{00000000-0005-0000-0000-0000E21F0000}"/>
    <cellStyle name="AÞ¸¶_¸n·I-±a°e_AIA§-es2A÷" xfId="8165" xr:uid="{00000000-0005-0000-0000-0000E31F0000}"/>
    <cellStyle name="ÄÞ¸¶_¸ñ·Ï-±â°è_ÀÏÀ§-es2Â÷" xfId="8166" xr:uid="{00000000-0005-0000-0000-0000E41F0000}"/>
    <cellStyle name="AÞ¸¶_¸n-E?" xfId="8167" xr:uid="{00000000-0005-0000-0000-0000E51F0000}"/>
    <cellStyle name="ÄÞ¸¶_¸ñ-È¯" xfId="8168" xr:uid="{00000000-0005-0000-0000-0000E61F0000}"/>
    <cellStyle name="AÞ¸¶_¿­¸° INT" xfId="8169" xr:uid="{00000000-0005-0000-0000-0000E71F0000}"/>
    <cellStyle name="ÄÞ¸¶_¿¹»ê¼­" xfId="8170" xr:uid="{00000000-0005-0000-0000-0000E81F0000}"/>
    <cellStyle name="AÞ¸¶_¿ø°¡°e≫e" xfId="8171" xr:uid="{00000000-0005-0000-0000-0000E91F0000}"/>
    <cellStyle name="ÄÞ¸¶_±â°è-¸ñ·Ï" xfId="8172" xr:uid="{00000000-0005-0000-0000-0000EA1F0000}"/>
    <cellStyle name="AÞ¸¶_±a°e¼³ºn-AIA§¸n·I " xfId="8173" xr:uid="{00000000-0005-0000-0000-0000EB1F0000}"/>
    <cellStyle name="ÄÞ¸¶_±â°è¼³ºñ-ÀÏÀ§¸ñ·Ï " xfId="8174" xr:uid="{00000000-0005-0000-0000-0000EC1F0000}"/>
    <cellStyle name="AÞ¸¶_°eE¹_11¿a½A " xfId="8175" xr:uid="{00000000-0005-0000-0000-0000ED1F0000}"/>
    <cellStyle name="ÄÞ¸¶_¼³ºñÀÏÀ§" xfId="8176" xr:uid="{00000000-0005-0000-0000-0000EE1F0000}"/>
    <cellStyle name="AÞ¸¶_¼oAI¼º " xfId="8177" xr:uid="{00000000-0005-0000-0000-0000EF1F0000}"/>
    <cellStyle name="ÄÞ¸¶_7°èÈ¹ " xfId="8178" xr:uid="{00000000-0005-0000-0000-0000F01F0000}"/>
    <cellStyle name="AÞ¸¶_A¾CO½A¼³ " xfId="8179" xr:uid="{00000000-0005-0000-0000-0000F11F0000}"/>
    <cellStyle name="ÄÞ¸¶_ÀÏ-±â" xfId="8180" xr:uid="{00000000-0005-0000-0000-0000F21F0000}"/>
    <cellStyle name="AÞ¸¶_AIA§-es2A÷" xfId="8181" xr:uid="{00000000-0005-0000-0000-0000F31F0000}"/>
    <cellStyle name="ÄÞ¸¶_ÀÏÀ§-es2Â÷" xfId="8182" xr:uid="{00000000-0005-0000-0000-0000F41F0000}"/>
    <cellStyle name="AÞ¸¶_AN°y(1.25) " xfId="8183" xr:uid="{00000000-0005-0000-0000-0000F51F0000}"/>
    <cellStyle name="ÄÞ¸¶_Áý°èÇ¥°ÇÃàºÐ" xfId="8184" xr:uid="{00000000-0005-0000-0000-0000F61F0000}"/>
    <cellStyle name="AÞ¸¶_BOM°eAa" xfId="8185" xr:uid="{00000000-0005-0000-0000-0000F71F0000}"/>
    <cellStyle name="ÄÞ¸¶_BOM°èÀå" xfId="8186" xr:uid="{00000000-0005-0000-0000-0000F81F0000}"/>
    <cellStyle name="AÞ¸¶_INQUIRY ¿μ¾÷AßAø " xfId="8187" xr:uid="{00000000-0005-0000-0000-0000F91F0000}"/>
    <cellStyle name="Äþ¸¶_laro" xfId="8188" xr:uid="{00000000-0005-0000-0000-0000FA1F0000}"/>
    <cellStyle name="AÞ¸¶_º≫¼± ±æ¾i±uºI ¼o·R Ay°eC￥ " xfId="8189" xr:uid="{00000000-0005-0000-0000-0000FB1F0000}"/>
    <cellStyle name="ÄÞ¸¶_Sheet1" xfId="8190" xr:uid="{00000000-0005-0000-0000-0000FC1F0000}"/>
    <cellStyle name="Àú¸®¼ö" xfId="8191" xr:uid="{00000000-0005-0000-0000-0000FD1F0000}"/>
    <cellStyle name="Àú¸®¼ö0" xfId="8192" xr:uid="{00000000-0005-0000-0000-0000FE1F0000}"/>
    <cellStyle name="Au¸r " xfId="8193" xr:uid="{00000000-0005-0000-0000-0000FF1F0000}"/>
    <cellStyle name="Au¸r¼" xfId="8194" xr:uid="{00000000-0005-0000-0000-000000200000}"/>
    <cellStyle name="Au¸r¼ 2" xfId="8195" xr:uid="{00000000-0005-0000-0000-000001200000}"/>
    <cellStyle name="AU¸R¼o" xfId="8196" xr:uid="{00000000-0005-0000-0000-000002200000}"/>
    <cellStyle name="AU¸R¼o0" xfId="8197" xr:uid="{00000000-0005-0000-0000-000003200000}"/>
    <cellStyle name="AU¸R¼o0 2" xfId="8198" xr:uid="{00000000-0005-0000-0000-000004200000}"/>
    <cellStyle name="_x0001_b" xfId="8199" xr:uid="{00000000-0005-0000-0000-000005200000}"/>
    <cellStyle name="BA" xfId="8200" xr:uid="{00000000-0005-0000-0000-000006200000}"/>
    <cellStyle name="Background" xfId="8201" xr:uid="{00000000-0005-0000-0000-000007200000}"/>
    <cellStyle name="Bad" xfId="8202" xr:uid="{00000000-0005-0000-0000-000008200000}"/>
    <cellStyle name="blank" xfId="8203" xr:uid="{00000000-0005-0000-0000-000009200000}"/>
    <cellStyle name="blank - Style1" xfId="8204" xr:uid="{00000000-0005-0000-0000-00000A200000}"/>
    <cellStyle name="body" xfId="8205" xr:uid="{00000000-0005-0000-0000-00000B200000}"/>
    <cellStyle name="BoldHdr" xfId="8206" xr:uid="{00000000-0005-0000-0000-00000C200000}"/>
    <cellStyle name="Bridge " xfId="8207" xr:uid="{00000000-0005-0000-0000-00000D200000}"/>
    <cellStyle name="b椬ៜ_x000c_Comma_ODCOS " xfId="8208" xr:uid="{00000000-0005-0000-0000-00000E200000}"/>
    <cellStyle name="B_x000e_통화 [0]_MBO9_x000d_통화 [0]_MST_K1" xfId="8209" xr:uid="{00000000-0005-0000-0000-00000F200000}"/>
    <cellStyle name="C¡IA¨ª_¡ic¨u¡A¨￢I¨￢¡Æ AN¡Æe " xfId="8210" xr:uid="{00000000-0005-0000-0000-000010200000}"/>
    <cellStyle name="C￥" xfId="8211" xr:uid="{00000000-0005-0000-0000-000011200000}"/>
    <cellStyle name="Ç¥" xfId="8212" xr:uid="{00000000-0005-0000-0000-000012200000}"/>
    <cellStyle name="C￥AØ_  FAB AIA¤  " xfId="8213" xr:uid="{00000000-0005-0000-0000-000013200000}"/>
    <cellStyle name="Ç¥ÁØ_#3E4¿î»ê" xfId="8214" xr:uid="{00000000-0005-0000-0000-000014200000}"/>
    <cellStyle name="C￥AØ_(%)ºn¸n±ººÐ·uC￥" xfId="8215" xr:uid="{00000000-0005-0000-0000-000015200000}"/>
    <cellStyle name="Ç¥ÁØ_(%)ºñ¸ñ±ººÐ·ùÇ¥" xfId="8216" xr:uid="{00000000-0005-0000-0000-000016200000}"/>
    <cellStyle name="C￥AØ_(%)ºn¸n±ººÐ·uC￥_1" xfId="8217" xr:uid="{00000000-0005-0000-0000-000017200000}"/>
    <cellStyle name="Ç¥ÁØ_(%)ºñ¸ñ±ººÐ·ùÇ¥_1" xfId="8218" xr:uid="{00000000-0005-0000-0000-000018200000}"/>
    <cellStyle name="C￥AØ_(%)ºn¸n±ººÐ·uC￥_1_일-토목" xfId="8219" xr:uid="{00000000-0005-0000-0000-000019200000}"/>
    <cellStyle name="Ç¥ÁØ_¸ñ·Ï-±â°è" xfId="8220" xr:uid="{00000000-0005-0000-0000-00001A200000}"/>
    <cellStyle name="C￥AØ_¸n·I-±a°e_1" xfId="8221" xr:uid="{00000000-0005-0000-0000-00001B200000}"/>
    <cellStyle name="Ç¥ÁØ_¸ñ·Ï-±â°è_1" xfId="8222" xr:uid="{00000000-0005-0000-0000-00001C200000}"/>
    <cellStyle name="C￥AØ_¸n·I-±a°e_1_일-토목" xfId="8223" xr:uid="{00000000-0005-0000-0000-00001D200000}"/>
    <cellStyle name="Ç¥ÁØ_¸ñ·Ï-±â°è_ÀÏÀ§-es2Â÷" xfId="8224" xr:uid="{00000000-0005-0000-0000-00001E200000}"/>
    <cellStyle name="C￥AØ_¸n·I-±a°e_AIA§-es2A÷_목록-조경 (2)" xfId="8225" xr:uid="{00000000-0005-0000-0000-00001F200000}"/>
    <cellStyle name="Ç¥ÁØ_¸ñ-È¯" xfId="8226" xr:uid="{00000000-0005-0000-0000-000020200000}"/>
    <cellStyle name="C￥AØ_¿­¸° INT" xfId="8227" xr:uid="{00000000-0005-0000-0000-000021200000}"/>
    <cellStyle name="Ç¥ÁØ_¿µ¾÷ÇöÈ² " xfId="8228" xr:uid="{00000000-0005-0000-0000-000022200000}"/>
    <cellStyle name="C￥AØ_¿e¼o" xfId="8229" xr:uid="{00000000-0005-0000-0000-000023200000}"/>
    <cellStyle name="Ç¥ÁØ_±â°è(4)" xfId="8230" xr:uid="{00000000-0005-0000-0000-000024200000}"/>
    <cellStyle name="C￥AØ_±a°e(4)_목록-조경 (2)" xfId="8231" xr:uid="{00000000-0005-0000-0000-000025200000}"/>
    <cellStyle name="Ç¥ÁØ_±â°è(5)" xfId="8232" xr:uid="{00000000-0005-0000-0000-000026200000}"/>
    <cellStyle name="C￥AØ_±a°e(5)_HY-단산출" xfId="8233" xr:uid="{00000000-0005-0000-0000-000027200000}"/>
    <cellStyle name="Ç¥ÁØ_±â°è-¸ñ·Ï" xfId="8234" xr:uid="{00000000-0005-0000-0000-000028200000}"/>
    <cellStyle name="C￥AØ_±a°e-¸n·I_목록-조경 (2)" xfId="8235" xr:uid="{00000000-0005-0000-0000-000029200000}"/>
    <cellStyle name="Ç¥ÁØ_±â°è¼³ºñ-ÀÏÀ§¸ñ·Ï " xfId="8236" xr:uid="{00000000-0005-0000-0000-00002A200000}"/>
    <cellStyle name="C￥AØ_±a°e¼³ºn-AIA§¸n·I _일-토목" xfId="8237" xr:uid="{00000000-0005-0000-0000-00002B200000}"/>
    <cellStyle name="Ç¥ÁØ_±âÅ¸ºñ¸ñ±ºÁö¼ö»êÃâ¼­ (2)" xfId="8238" xr:uid="{00000000-0005-0000-0000-00002C200000}"/>
    <cellStyle name="C￥AØ_±aA¸ºn¸n±ºAo¼o≫eAa¼­ (2)" xfId="8239" xr:uid="{00000000-0005-0000-0000-00002D200000}"/>
    <cellStyle name="Ç¥ÁØ_»ç¾÷ºÎº° ÃÑ°è " xfId="8240" xr:uid="{00000000-0005-0000-0000-00002E200000}"/>
    <cellStyle name="C￥AØ_≫c¾÷ºIº° AN°e " xfId="8241" xr:uid="{00000000-0005-0000-0000-00002F200000}"/>
    <cellStyle name="Ç¥ÁØ_°ÇÃà(1)" xfId="8242" xr:uid="{00000000-0005-0000-0000-000030200000}"/>
    <cellStyle name="C￥AØ_°CAa(1)_IL-건축" xfId="8243" xr:uid="{00000000-0005-0000-0000-000031200000}"/>
    <cellStyle name="Ç¥ÁØ_°ÇÃà(4)" xfId="8244" xr:uid="{00000000-0005-0000-0000-000032200000}"/>
    <cellStyle name="C￥AØ_°CAa(4)_목록-조경 (2)" xfId="8245" xr:uid="{00000000-0005-0000-0000-000033200000}"/>
    <cellStyle name="Ç¥ÁØ_°ÇÃà(5)" xfId="8246" xr:uid="{00000000-0005-0000-0000-000034200000}"/>
    <cellStyle name="C￥AØ_°CAa(5)_목록-조경 (2)" xfId="8247" xr:uid="{00000000-0005-0000-0000-000035200000}"/>
    <cellStyle name="Ç¥ÁØ_°ÇÃà(6)" xfId="8248" xr:uid="{00000000-0005-0000-0000-000036200000}"/>
    <cellStyle name="C￥AØ_°CAa(6)_일-토목" xfId="8249" xr:uid="{00000000-0005-0000-0000-000037200000}"/>
    <cellStyle name="Ç¥ÁØ_°ÇÃàµµ±Þ" xfId="8250" xr:uid="{00000000-0005-0000-0000-000038200000}"/>
    <cellStyle name="C￥AØ_°CAa-1" xfId="8251" xr:uid="{00000000-0005-0000-0000-000039200000}"/>
    <cellStyle name="Ç¥ÁØ_°ÇÃà-1" xfId="8252" xr:uid="{00000000-0005-0000-0000-00003A200000}"/>
    <cellStyle name="C￥AØ_°CAa-1_일-토목" xfId="8253" xr:uid="{00000000-0005-0000-0000-00003B200000}"/>
    <cellStyle name="Ç¥ÁØ_°èÀå" xfId="8254" xr:uid="{00000000-0005-0000-0000-00003C200000}"/>
    <cellStyle name="C￥AØ_°eAa_목록-조경 (2)" xfId="8255" xr:uid="{00000000-0005-0000-0000-00003D200000}"/>
    <cellStyle name="Ç¥ÁØ_°ø»çºñ¸ñ±ººÐ·ùÇ¥" xfId="8256" xr:uid="{00000000-0005-0000-0000-00003E200000}"/>
    <cellStyle name="C￥AØ_°ø≫cºn¸n±ººÐ·uC￥" xfId="8257" xr:uid="{00000000-0005-0000-0000-00003F200000}"/>
    <cellStyle name="Ç¥ÁØ_°ßÀû" xfId="8258" xr:uid="{00000000-0005-0000-0000-000040200000}"/>
    <cellStyle name="C￥AØ_¼oAI¼º " xfId="8259" xr:uid="{00000000-0005-0000-0000-000041200000}"/>
    <cellStyle name="Ç¥ÁØ_¼ÒÈ­" xfId="8260" xr:uid="{00000000-0005-0000-0000-000042200000}"/>
    <cellStyle name="C￥AØ_¼OE­_일-토목" xfId="8261" xr:uid="{00000000-0005-0000-0000-000043200000}"/>
    <cellStyle name="Ç¥ÁØ_½½·¡ºêÃ¶±ÙÁý°è " xfId="8262" xr:uid="{00000000-0005-0000-0000-000044200000}"/>
    <cellStyle name="C￥AØ_½AAß³eAOÆo±O_목록-조경 (2)" xfId="8263" xr:uid="{00000000-0005-0000-0000-000045200000}"/>
    <cellStyle name="Ç¥ÁØ_½ÇÇà¿¹»ê¼­ " xfId="8264" xr:uid="{00000000-0005-0000-0000-000046200000}"/>
    <cellStyle name="C￥AØ_1_일-토목" xfId="8265" xr:uid="{00000000-0005-0000-0000-000047200000}"/>
    <cellStyle name="Ç¥ÁØ_¹®Á¥¿ª»ç" xfId="8266" xr:uid="{00000000-0005-0000-0000-000048200000}"/>
    <cellStyle name="C￥AØ_¹°°¡º?μ¿(±a°e)" xfId="8267" xr:uid="{00000000-0005-0000-0000-000049200000}"/>
    <cellStyle name="Ç¥ÁØ_¹°°¡º¯µ¿(±â°è)" xfId="8268" xr:uid="{00000000-0005-0000-0000-00004A200000}"/>
    <cellStyle name="C￥AØ_¹RA￥¿ª≫c" xfId="8269" xr:uid="{00000000-0005-0000-0000-00004B200000}"/>
    <cellStyle name="Ç¥ÁØ_2" xfId="8270" xr:uid="{00000000-0005-0000-0000-00004C200000}"/>
    <cellStyle name="C￥AØ_2_일-토목" xfId="8271" xr:uid="{00000000-0005-0000-0000-00004D200000}"/>
    <cellStyle name="Ç¥ÁØ_³»¿ª¼­" xfId="8272" xr:uid="{00000000-0005-0000-0000-00004E200000}"/>
    <cellStyle name="C￥AØ_³≫¿ª¼­" xfId="8273" xr:uid="{00000000-0005-0000-0000-00004F200000}"/>
    <cellStyle name="Ç¥ÁØ_5-1±¤°í " xfId="8274" xr:uid="{00000000-0005-0000-0000-000050200000}"/>
    <cellStyle name="C￥AØ_95,96 ºn±³ " xfId="8275" xr:uid="{00000000-0005-0000-0000-000051200000}"/>
    <cellStyle name="Ç¥ÁØ_95,96 ºñ±³ " xfId="8276" xr:uid="{00000000-0005-0000-0000-000052200000}"/>
    <cellStyle name="C￥AØ_95010 (2)" xfId="8277" xr:uid="{00000000-0005-0000-0000-000053200000}"/>
    <cellStyle name="Ç¥ÁØ_95010 (2)" xfId="8278" xr:uid="{00000000-0005-0000-0000-000054200000}"/>
    <cellStyle name="C￥AØ_95010 (2)_일-토목" xfId="8279" xr:uid="{00000000-0005-0000-0000-000055200000}"/>
    <cellStyle name="Ç¥ÁØ_95020" xfId="8280" xr:uid="{00000000-0005-0000-0000-000056200000}"/>
    <cellStyle name="C￥AØ_95020 (2)" xfId="8281" xr:uid="{00000000-0005-0000-0000-000057200000}"/>
    <cellStyle name="Ç¥ÁØ_95020 (2)" xfId="8282" xr:uid="{00000000-0005-0000-0000-000058200000}"/>
    <cellStyle name="C￥AØ_95020 (2)_일-토목" xfId="8283" xr:uid="{00000000-0005-0000-0000-000059200000}"/>
    <cellStyle name="Ç¥ÁØ_95030" xfId="8284" xr:uid="{00000000-0005-0000-0000-00005A200000}"/>
    <cellStyle name="C￥AØ_95030 (2)" xfId="8285" xr:uid="{00000000-0005-0000-0000-00005B200000}"/>
    <cellStyle name="Ç¥ÁØ_95030 (2)" xfId="8286" xr:uid="{00000000-0005-0000-0000-00005C200000}"/>
    <cellStyle name="C￥AØ_95030 (2)_일-토목" xfId="8287" xr:uid="{00000000-0005-0000-0000-00005D200000}"/>
    <cellStyle name="Ç¥ÁØ_95050" xfId="8288" xr:uid="{00000000-0005-0000-0000-00005E200000}"/>
    <cellStyle name="C￥AØ_95050_목록-조경 (2)" xfId="8289" xr:uid="{00000000-0005-0000-0000-00005F200000}"/>
    <cellStyle name="Ç¥ÁØ_95060" xfId="8290" xr:uid="{00000000-0005-0000-0000-000060200000}"/>
    <cellStyle name="C￥AØ_95060_목록-조경 (2)" xfId="8291" xr:uid="{00000000-0005-0000-0000-000061200000}"/>
    <cellStyle name="Ç¥ÁØ_95070" xfId="8292" xr:uid="{00000000-0005-0000-0000-000062200000}"/>
    <cellStyle name="C￥AØ_95070_일-토목" xfId="8293" xr:uid="{00000000-0005-0000-0000-000063200000}"/>
    <cellStyle name="Ç¥ÁØ_À§»ý" xfId="8294" xr:uid="{00000000-0005-0000-0000-000064200000}"/>
    <cellStyle name="C￥AØ_A§≫y" xfId="8295" xr:uid="{00000000-0005-0000-0000-000065200000}"/>
    <cellStyle name="Ç¥ÁØ_Åä¸ñ(5)" xfId="8296" xr:uid="{00000000-0005-0000-0000-000066200000}"/>
    <cellStyle name="C￥AØ_Aa¸n(5)_목록-조경 (2)" xfId="8297" xr:uid="{00000000-0005-0000-0000-000067200000}"/>
    <cellStyle name="Ç¥ÁØ_Àå-1" xfId="8298" xr:uid="{00000000-0005-0000-0000-000068200000}"/>
    <cellStyle name="C￥AØ_Aa-1_목록-조경 (2)" xfId="8299" xr:uid="{00000000-0005-0000-0000-000069200000}"/>
    <cellStyle name="Ç¥ÁØ_ÀåÁö¿ª»ç" xfId="8300" xr:uid="{00000000-0005-0000-0000-00006A200000}"/>
    <cellStyle name="C￥AØ_AaAo¿ª≫c" xfId="8301" xr:uid="{00000000-0005-0000-0000-00006B200000}"/>
    <cellStyle name="Ç¥ÁØ_ÀåÁö-2" xfId="8302" xr:uid="{00000000-0005-0000-0000-00006C200000}"/>
    <cellStyle name="C￥AØ_AaAo-2_일-토목" xfId="8303" xr:uid="{00000000-0005-0000-0000-00006D200000}"/>
    <cellStyle name="Ç¥ÁØ_ÀåÁö-3" xfId="8304" xr:uid="{00000000-0005-0000-0000-00006E200000}"/>
    <cellStyle name="C￥AØ_AaAo-3_일-토목" xfId="8305" xr:uid="{00000000-0005-0000-0000-00006F200000}"/>
    <cellStyle name="Ç¥ÁØ_ÀåÁö-4" xfId="8306" xr:uid="{00000000-0005-0000-0000-000070200000}"/>
    <cellStyle name="C￥AØ_AaAo-4_일-토목" xfId="8307" xr:uid="{00000000-0005-0000-0000-000071200000}"/>
    <cellStyle name="Ç¥ÁØ_ÀåÁö-5" xfId="8308" xr:uid="{00000000-0005-0000-0000-000072200000}"/>
    <cellStyle name="C￥AØ_AaAo-5_일-토목" xfId="8309" xr:uid="{00000000-0005-0000-0000-000073200000}"/>
    <cellStyle name="Ç¥ÁØ_ÀåÁöÁý°è" xfId="8310" xr:uid="{00000000-0005-0000-0000-000074200000}"/>
    <cellStyle name="C￥AØ_AaAoAy°e_일-토목" xfId="8311" xr:uid="{00000000-0005-0000-0000-000075200000}"/>
    <cellStyle name="Ç¥ÁØ_Àç·áºñºñ¸ñº¯µ¿À²" xfId="8312" xr:uid="{00000000-0005-0000-0000-000076200000}"/>
    <cellStyle name="C￥AØ_AI-±a" xfId="8313" xr:uid="{00000000-0005-0000-0000-000077200000}"/>
    <cellStyle name="Ç¥ÁØ_ÀÏ-±â" xfId="8314" xr:uid="{00000000-0005-0000-0000-000078200000}"/>
    <cellStyle name="C￥AØ_AI-±a_목록-조경 (2)" xfId="8315" xr:uid="{00000000-0005-0000-0000-000079200000}"/>
    <cellStyle name="Ç¥ÁØ_ÀÏÀ§´ë°¡ (2)" xfId="8316" xr:uid="{00000000-0005-0000-0000-00007A200000}"/>
    <cellStyle name="C￥AØ_AIA§-es2A÷_일-토목" xfId="8317" xr:uid="{00000000-0005-0000-0000-00007B200000}"/>
    <cellStyle name="Ç¥ÁØ_Áö¼öÁ¶Á¤À²" xfId="8318" xr:uid="{00000000-0005-0000-0000-00007C200000}"/>
    <cellStyle name="C￥AØ_Ao¼oA¶A¤A²(±Øμ¿)" xfId="8319" xr:uid="{00000000-0005-0000-0000-00007D200000}"/>
    <cellStyle name="Ç¥ÁØ_Áö¼öÁ¶Á¤À²_±âÅ¸ºñ¸ñ±ºÁö¼ö»êÃâ¼­" xfId="8320" xr:uid="{00000000-0005-0000-0000-00007E200000}"/>
    <cellStyle name="C￥AØ_Ao¼oA¶A¤A²_±aA¸ºn¸n±ºAo¼o≫eAa¼­" xfId="8321" xr:uid="{00000000-0005-0000-0000-00007F200000}"/>
    <cellStyle name="Ç¥ÁØ_Áö¼öÁ¶Á¤À²_1" xfId="8322" xr:uid="{00000000-0005-0000-0000-000080200000}"/>
    <cellStyle name="C￥AØ_Ao¼oA¶A¤A²_1_목록-조경 (2)" xfId="8323" xr:uid="{00000000-0005-0000-0000-000081200000}"/>
    <cellStyle name="Ç¥ÁØ_Áö¼öÁ¶Á¤À²_Àç·áºñºñ¸ñº¯µ¿À²" xfId="8324" xr:uid="{00000000-0005-0000-0000-000082200000}"/>
    <cellStyle name="C￥AØ_Ao¼oA¶A¤A²_HY-단산출" xfId="8325" xr:uid="{00000000-0005-0000-0000-000083200000}"/>
    <cellStyle name="Ç¥ÁØ_Áö¼öÁ¶Á¤À²_KIM" xfId="8326" xr:uid="{00000000-0005-0000-0000-000084200000}"/>
    <cellStyle name="C￥AØ_Ao¼oA¶A¤A²_KIM_il-건축" xfId="8327" xr:uid="{00000000-0005-0000-0000-000085200000}"/>
    <cellStyle name="Ç¥ÁØ_Áö¼öÁ¶Á¤À²_ºñ¸ñ±ºÆò±ÕÁö¼ö" xfId="8328" xr:uid="{00000000-0005-0000-0000-000086200000}"/>
    <cellStyle name="C￥AØ_Ao¼oA¶A¤A²_ºn¸n±ºÆo±OAo¼o_일-토목" xfId="8329" xr:uid="{00000000-0005-0000-0000-000087200000}"/>
    <cellStyle name="Ç¥ÁØ_Áö¼öÁ¶Á¤À²2" xfId="8330" xr:uid="{00000000-0005-0000-0000-000088200000}"/>
    <cellStyle name="C￥AØ_Ao¼oA¶A¤A²2_HY-단산출" xfId="8331" xr:uid="{00000000-0005-0000-0000-000089200000}"/>
    <cellStyle name="Ç¥ÁØ_ÀÚµ¿Á¦¾î" xfId="8332" xr:uid="{00000000-0005-0000-0000-00008A200000}"/>
    <cellStyle name="C￥AØ_Au·A¼OAIºÐ¼R" xfId="8333" xr:uid="{00000000-0005-0000-0000-00008B200000}"/>
    <cellStyle name="Ç¥ÁØ_Áý°è" xfId="8334" xr:uid="{00000000-0005-0000-0000-00008C200000}"/>
    <cellStyle name="C￥AØ_Ay°e_일-토목" xfId="8335" xr:uid="{00000000-0005-0000-0000-00008D200000}"/>
    <cellStyle name="Ç¥ÁØ_Áý°èÇ¥(2¿ù) " xfId="8336" xr:uid="{00000000-0005-0000-0000-00008E200000}"/>
    <cellStyle name="C￥AØ_Ay°eC￥°CAaºÐ_일-토목" xfId="8337" xr:uid="{00000000-0005-0000-0000-00008F200000}"/>
    <cellStyle name="Ç¥ÁØ_B" xfId="8338" xr:uid="{00000000-0005-0000-0000-000090200000}"/>
    <cellStyle name="C￥AØ_B_목록-조경 (2)" xfId="8339" xr:uid="{00000000-0005-0000-0000-000091200000}"/>
    <cellStyle name="Ç¥ÁØ_BOB-1" xfId="8340" xr:uid="{00000000-0005-0000-0000-000092200000}"/>
    <cellStyle name="C￥AØ_BOB-1_목록-조경 (2)" xfId="8341" xr:uid="{00000000-0005-0000-0000-000093200000}"/>
    <cellStyle name="Ç¥ÁØ_BOB-2" xfId="8342" xr:uid="{00000000-0005-0000-0000-000094200000}"/>
    <cellStyle name="C￥AØ_BOB-2_목록-조경 (2)" xfId="8343" xr:uid="{00000000-0005-0000-0000-000095200000}"/>
    <cellStyle name="Ç¥ÁØ_BOM°èÀå" xfId="8344" xr:uid="{00000000-0005-0000-0000-000096200000}"/>
    <cellStyle name="C￥AØ_BOM°eAa_일-토목" xfId="8345" xr:uid="{00000000-0005-0000-0000-000097200000}"/>
    <cellStyle name="Ç¥ÁØ_Ç°¼À(ÁöÀÔ) " xfId="8346" xr:uid="{00000000-0005-0000-0000-000098200000}"/>
    <cellStyle name="C￥AØ_CoAo¹yAI °A¾×¿ⓒ½A " xfId="8347" xr:uid="{00000000-0005-0000-0000-000099200000}"/>
    <cellStyle name="Ç¥ÁØ_EACT10" xfId="8348" xr:uid="{00000000-0005-0000-0000-00009A200000}"/>
    <cellStyle name="C￥AØ_HHHH001_HY-단산출" xfId="8349" xr:uid="{00000000-0005-0000-0000-00009B200000}"/>
    <cellStyle name="Ç¥ÁØ_HHHHH002" xfId="8350" xr:uid="{00000000-0005-0000-0000-00009C200000}"/>
    <cellStyle name="C￥AØ_HHHHH002_일-토목" xfId="8351" xr:uid="{00000000-0005-0000-0000-00009D200000}"/>
    <cellStyle name="Ç¥ÁØ_JENAE01" xfId="8352" xr:uid="{00000000-0005-0000-0000-00009E200000}"/>
    <cellStyle name="C￥AØ_JENAE01_일-토목" xfId="8353" xr:uid="{00000000-0005-0000-0000-00009F200000}"/>
    <cellStyle name="Ç¥ÁØ_JUN-MS05" xfId="8354" xr:uid="{00000000-0005-0000-0000-0000A0200000}"/>
    <cellStyle name="C￥AØ_JUN-MS05_일-토목" xfId="8355" xr:uid="{00000000-0005-0000-0000-0000A1200000}"/>
    <cellStyle name="Ç¥ÁØ_JUN-MS06" xfId="8356" xr:uid="{00000000-0005-0000-0000-0000A2200000}"/>
    <cellStyle name="C￥AØ_JUN-MS06_일-토목" xfId="8357" xr:uid="{00000000-0005-0000-0000-0000A3200000}"/>
    <cellStyle name="Ç¥ÁØ_KANG" xfId="8358" xr:uid="{00000000-0005-0000-0000-0000A4200000}"/>
    <cellStyle name="C￥AØ_KANG_일-토목" xfId="8359" xr:uid="{00000000-0005-0000-0000-0000A5200000}"/>
    <cellStyle name="Ç¥ÁØ_KUN" xfId="8360" xr:uid="{00000000-0005-0000-0000-0000A6200000}"/>
    <cellStyle name="C￥AØ_KUN_il-건축" xfId="8361" xr:uid="{00000000-0005-0000-0000-0000A7200000}"/>
    <cellStyle name="Ç¥ÁØ_laroux" xfId="8362" xr:uid="{00000000-0005-0000-0000-0000A8200000}"/>
    <cellStyle name="C￥AØ_laroux_°ø≫cºn¿¹≫e¼­" xfId="8363" xr:uid="{00000000-0005-0000-0000-0000A9200000}"/>
    <cellStyle name="Ç¥ÁØ_laroux_1" xfId="8364" xr:uid="{00000000-0005-0000-0000-0000AA200000}"/>
    <cellStyle name="C￥AØ_laroux_1_°ø≫cºn¿¹≫e¼­" xfId="8365" xr:uid="{00000000-0005-0000-0000-0000AB200000}"/>
    <cellStyle name="Ç¥ÁØ_laroux_1_Áý°èÇ¥°ÇÃàºÐ" xfId="8366" xr:uid="{00000000-0005-0000-0000-0000AC200000}"/>
    <cellStyle name="C￥AØ_laroux_1_Ay°eC￥°CAaºÐ_HY-단산출" xfId="8367" xr:uid="{00000000-0005-0000-0000-0000AD200000}"/>
    <cellStyle name="Ç¥ÁØ_laroux_1_laroux" xfId="8368" xr:uid="{00000000-0005-0000-0000-0000AE200000}"/>
    <cellStyle name="C￥AØ_laroux_1_laroux_HY-단산출" xfId="8369" xr:uid="{00000000-0005-0000-0000-0000AF200000}"/>
    <cellStyle name="Ç¥ÁØ_laroux_2" xfId="8370" xr:uid="{00000000-0005-0000-0000-0000B0200000}"/>
    <cellStyle name="C￥AØ_laroux_2_HY-단산출" xfId="8371" xr:uid="{00000000-0005-0000-0000-0000B1200000}"/>
    <cellStyle name="Ç¥ÁØ_laroux_3" xfId="8372" xr:uid="{00000000-0005-0000-0000-0000B2200000}"/>
    <cellStyle name="C￥AØ_laroux_3_목록-조경 (2)" xfId="8373" xr:uid="{00000000-0005-0000-0000-0000B3200000}"/>
    <cellStyle name="Ç¥ÁØ_laroux_4" xfId="8374" xr:uid="{00000000-0005-0000-0000-0000B4200000}"/>
    <cellStyle name="C￥AØ_laroux_5" xfId="8375" xr:uid="{00000000-0005-0000-0000-0000B5200000}"/>
    <cellStyle name="Ç¥ÁØ_laroux_5" xfId="8376" xr:uid="{00000000-0005-0000-0000-0000B6200000}"/>
    <cellStyle name="C￥AØ_laroux_5 2" xfId="8377" xr:uid="{00000000-0005-0000-0000-0000B7200000}"/>
    <cellStyle name="Ç¥ÁØ_laroux_Áý°èÇ¥°ÇÃàºÐ" xfId="8378" xr:uid="{00000000-0005-0000-0000-0000B8200000}"/>
    <cellStyle name="C￥AØ_laroux_Ay°eC￥°CAaºÐ_목록-조경 (2)" xfId="8379" xr:uid="{00000000-0005-0000-0000-0000B9200000}"/>
    <cellStyle name="Ç¥ÁØ_laroux_laroux" xfId="8380" xr:uid="{00000000-0005-0000-0000-0000BA200000}"/>
    <cellStyle name="C￥AØ_laroux_laroux_목록-조경 (2)" xfId="8381" xr:uid="{00000000-0005-0000-0000-0000BB200000}"/>
    <cellStyle name="Ç¥ÁØ_LIST01" xfId="8382" xr:uid="{00000000-0005-0000-0000-0000BC200000}"/>
    <cellStyle name="C￥AØ_LIST01_목록-조경 (2)" xfId="8383" xr:uid="{00000000-0005-0000-0000-0000BD200000}"/>
    <cellStyle name="Ç¥ÁØ_LIST03" xfId="8384" xr:uid="{00000000-0005-0000-0000-0000BE200000}"/>
    <cellStyle name="C￥AØ_LIST03_일-토목" xfId="8385" xr:uid="{00000000-0005-0000-0000-0000BF200000}"/>
    <cellStyle name="Ç¥ÁØ_NAE101" xfId="8386" xr:uid="{00000000-0005-0000-0000-0000C0200000}"/>
    <cellStyle name="C￥AØ_NAE101 (2)" xfId="8387" xr:uid="{00000000-0005-0000-0000-0000C1200000}"/>
    <cellStyle name="Ç¥ÁØ_NAE101 (2)" xfId="8388" xr:uid="{00000000-0005-0000-0000-0000C2200000}"/>
    <cellStyle name="C￥AØ_NAE101 (2)_일-토목" xfId="8389" xr:uid="{00000000-0005-0000-0000-0000C3200000}"/>
    <cellStyle name="Ç¥ÁØ_NAE201" xfId="8390" xr:uid="{00000000-0005-0000-0000-0000C4200000}"/>
    <cellStyle name="C￥AØ_NAE201_일-토목" xfId="8391" xr:uid="{00000000-0005-0000-0000-0000C5200000}"/>
    <cellStyle name="Ç¥ÁØ_NAE202" xfId="8392" xr:uid="{00000000-0005-0000-0000-0000C6200000}"/>
    <cellStyle name="C￥AØ_NAE202_목록-조경 (2)" xfId="8393" xr:uid="{00000000-0005-0000-0000-0000C7200000}"/>
    <cellStyle name="Ç¥ÁØ_NAE203" xfId="8394" xr:uid="{00000000-0005-0000-0000-0000C8200000}"/>
    <cellStyle name="C￥AØ_NAE203_HY-단산출" xfId="8395" xr:uid="{00000000-0005-0000-0000-0000C9200000}"/>
    <cellStyle name="Ç¥ÁØ_NAE204" xfId="8396" xr:uid="{00000000-0005-0000-0000-0000CA200000}"/>
    <cellStyle name="C￥AØ_NAE204_일-토목" xfId="8397" xr:uid="{00000000-0005-0000-0000-0000CB200000}"/>
    <cellStyle name="Ç¥ÁØ_NAE301" xfId="8398" xr:uid="{00000000-0005-0000-0000-0000CC200000}"/>
    <cellStyle name="C￥AØ_NAE301_목록-조경 (2)" xfId="8399" xr:uid="{00000000-0005-0000-0000-0000CD200000}"/>
    <cellStyle name="Ç¥ÁØ_º»¼±" xfId="8400" xr:uid="{00000000-0005-0000-0000-0000CE200000}"/>
    <cellStyle name="C￥AØ_º≫¼±" xfId="8401" xr:uid="{00000000-0005-0000-0000-0000CF200000}"/>
    <cellStyle name="Ç¥ÁØ_ºÎ´ëÅä°ø " xfId="8402" xr:uid="{00000000-0005-0000-0000-0000D0200000}"/>
    <cellStyle name="C￥AØ_ºn¸n±º(±a°e)_목록-조경 (2)" xfId="8403" xr:uid="{00000000-0005-0000-0000-0000D1200000}"/>
    <cellStyle name="Ç¥ÁØ_ºñ¸ñ±º(°ÇÃà)" xfId="8404" xr:uid="{00000000-0005-0000-0000-0000D2200000}"/>
    <cellStyle name="C￥AØ_ºn¸n±º(°CAa)_목록-조경 (2)" xfId="8405" xr:uid="{00000000-0005-0000-0000-0000D3200000}"/>
    <cellStyle name="Ç¥ÁØ_ºñ¸ñ±ºÆò±ÕÁö¼ö" xfId="8406" xr:uid="{00000000-0005-0000-0000-0000D4200000}"/>
    <cellStyle name="C￥AØ_ºn¸n±ºÆo±OAo¼o_HY-단산출" xfId="8407" xr:uid="{00000000-0005-0000-0000-0000D5200000}"/>
    <cellStyle name="Ç¥ÁØ_Sheet1" xfId="8408" xr:uid="{00000000-0005-0000-0000-0000D6200000}"/>
    <cellStyle name="C￥AØ_Sheet1_¿μ¾÷CoE² " xfId="8409" xr:uid="{00000000-0005-0000-0000-0000D7200000}"/>
    <cellStyle name="Calc Currency (0)" xfId="8410" xr:uid="{00000000-0005-0000-0000-0000D8200000}"/>
    <cellStyle name="Calc Currency (0) 2" xfId="8411" xr:uid="{00000000-0005-0000-0000-0000D9200000}"/>
    <cellStyle name="Calc Currency (0) 3" xfId="8412" xr:uid="{00000000-0005-0000-0000-0000DA200000}"/>
    <cellStyle name="Calc Currency (2)" xfId="8413" xr:uid="{00000000-0005-0000-0000-0000DB200000}"/>
    <cellStyle name="Calc Currency (2) 2" xfId="8414" xr:uid="{00000000-0005-0000-0000-0000DC200000}"/>
    <cellStyle name="Calc Currency (2) 3" xfId="8415" xr:uid="{00000000-0005-0000-0000-0000DD200000}"/>
    <cellStyle name="Calc Percent (0)" xfId="8416" xr:uid="{00000000-0005-0000-0000-0000DE200000}"/>
    <cellStyle name="Calc Percent (0) 2" xfId="8417" xr:uid="{00000000-0005-0000-0000-0000DF200000}"/>
    <cellStyle name="Calc Percent (0) 3" xfId="8418" xr:uid="{00000000-0005-0000-0000-0000E0200000}"/>
    <cellStyle name="Calc Percent (1)" xfId="8419" xr:uid="{00000000-0005-0000-0000-0000E1200000}"/>
    <cellStyle name="Calc Percent (1) 2" xfId="8420" xr:uid="{00000000-0005-0000-0000-0000E2200000}"/>
    <cellStyle name="Calc Percent (1) 3" xfId="8421" xr:uid="{00000000-0005-0000-0000-0000E3200000}"/>
    <cellStyle name="Calc Percent (2)" xfId="8422" xr:uid="{00000000-0005-0000-0000-0000E4200000}"/>
    <cellStyle name="Calc Percent (2) 2" xfId="8423" xr:uid="{00000000-0005-0000-0000-0000E5200000}"/>
    <cellStyle name="Calc Percent (2) 3" xfId="8424" xr:uid="{00000000-0005-0000-0000-0000E6200000}"/>
    <cellStyle name="Calc Units (0)" xfId="8425" xr:uid="{00000000-0005-0000-0000-0000E7200000}"/>
    <cellStyle name="Calc Units (0) 2" xfId="8426" xr:uid="{00000000-0005-0000-0000-0000E8200000}"/>
    <cellStyle name="Calc Units (0) 3" xfId="8427" xr:uid="{00000000-0005-0000-0000-0000E9200000}"/>
    <cellStyle name="Calc Units (1)" xfId="8428" xr:uid="{00000000-0005-0000-0000-0000EA200000}"/>
    <cellStyle name="Calc Units (1) 2" xfId="8429" xr:uid="{00000000-0005-0000-0000-0000EB200000}"/>
    <cellStyle name="Calc Units (1) 3" xfId="8430" xr:uid="{00000000-0005-0000-0000-0000EC200000}"/>
    <cellStyle name="Calc Units (2)" xfId="8431" xr:uid="{00000000-0005-0000-0000-0000ED200000}"/>
    <cellStyle name="Calc Units (2) 2" xfId="8432" xr:uid="{00000000-0005-0000-0000-0000EE200000}"/>
    <cellStyle name="Calc Units (2) 3" xfId="8433" xr:uid="{00000000-0005-0000-0000-0000EF200000}"/>
    <cellStyle name="Calculation" xfId="8434" xr:uid="{00000000-0005-0000-0000-0000F0200000}"/>
    <cellStyle name="Calculation 2" xfId="8435" xr:uid="{00000000-0005-0000-0000-0000F1200000}"/>
    <cellStyle name="category" xfId="8436" xr:uid="{00000000-0005-0000-0000-0000F2200000}"/>
    <cellStyle name="ce" xfId="8437" xr:uid="{00000000-0005-0000-0000-0000F3200000}"/>
    <cellStyle name="Check Cell" xfId="8438" xr:uid="{00000000-0005-0000-0000-0000F4200000}"/>
    <cellStyle name="CIAIÆU¸μAⓒ" xfId="8439" xr:uid="{00000000-0005-0000-0000-0000F5200000}"/>
    <cellStyle name="Çõ»ê" xfId="8440" xr:uid="{00000000-0005-0000-0000-0000F6200000}"/>
    <cellStyle name="Co≫" xfId="8441" xr:uid="{00000000-0005-0000-0000-0000F7200000}"/>
    <cellStyle name="Co≫ 2" xfId="8442" xr:uid="{00000000-0005-0000-0000-0000F8200000}"/>
    <cellStyle name="CO≫e" xfId="8443" xr:uid="{00000000-0005-0000-0000-0000F9200000}"/>
    <cellStyle name="ColHdr" xfId="8444" xr:uid="{00000000-0005-0000-0000-0000FA200000}"/>
    <cellStyle name="ColHdr 2" xfId="8445" xr:uid="{00000000-0005-0000-0000-0000FB200000}"/>
    <cellStyle name="ColHdr 2 2" xfId="8446" xr:uid="{00000000-0005-0000-0000-0000FC200000}"/>
    <cellStyle name="ColHdr 2 2 2" xfId="8447" xr:uid="{00000000-0005-0000-0000-0000FD200000}"/>
    <cellStyle name="ColHdr 2 3" xfId="8448" xr:uid="{00000000-0005-0000-0000-0000FE200000}"/>
    <cellStyle name="ColHdr 3" xfId="8449" xr:uid="{00000000-0005-0000-0000-0000FF200000}"/>
    <cellStyle name="ColHdr 3 2" xfId="8450" xr:uid="{00000000-0005-0000-0000-000000210000}"/>
    <cellStyle name="ColHdr 3 2 2" xfId="8451" xr:uid="{00000000-0005-0000-0000-000001210000}"/>
    <cellStyle name="ColHdr 3 3" xfId="8452" xr:uid="{00000000-0005-0000-0000-000002210000}"/>
    <cellStyle name="ColHdr 4" xfId="8453" xr:uid="{00000000-0005-0000-0000-000003210000}"/>
    <cellStyle name="ColHdr 4 2" xfId="8454" xr:uid="{00000000-0005-0000-0000-000004210000}"/>
    <cellStyle name="ColHdr 4 2 2" xfId="8455" xr:uid="{00000000-0005-0000-0000-000005210000}"/>
    <cellStyle name="ColHdr 4 3" xfId="8456" xr:uid="{00000000-0005-0000-0000-000006210000}"/>
    <cellStyle name="ColHdr 5" xfId="8457" xr:uid="{00000000-0005-0000-0000-000007210000}"/>
    <cellStyle name="Column Heading" xfId="8458" xr:uid="{00000000-0005-0000-0000-000008210000}"/>
    <cellStyle name="Column Headings" xfId="8459" xr:uid="{00000000-0005-0000-0000-000009210000}"/>
    <cellStyle name="columns_array" xfId="8460" xr:uid="{00000000-0005-0000-0000-00000A210000}"/>
    <cellStyle name="Comma" xfId="8461" xr:uid="{00000000-0005-0000-0000-00000B210000}"/>
    <cellStyle name="Comma  - Style2" xfId="8462" xr:uid="{00000000-0005-0000-0000-00000C210000}"/>
    <cellStyle name="Comma  - Style3" xfId="8463" xr:uid="{00000000-0005-0000-0000-00000D210000}"/>
    <cellStyle name="Comma  - Style4" xfId="8464" xr:uid="{00000000-0005-0000-0000-00000E210000}"/>
    <cellStyle name="Comma  - Style5" xfId="8465" xr:uid="{00000000-0005-0000-0000-00000F210000}"/>
    <cellStyle name="Comma  - Style6" xfId="8466" xr:uid="{00000000-0005-0000-0000-000010210000}"/>
    <cellStyle name="Comma  - Style7" xfId="8467" xr:uid="{00000000-0005-0000-0000-000011210000}"/>
    <cellStyle name="Comma  - Style8" xfId="8468" xr:uid="{00000000-0005-0000-0000-000012210000}"/>
    <cellStyle name="Comma [0]" xfId="8469" xr:uid="{00000000-0005-0000-0000-000013210000}"/>
    <cellStyle name="Comma [0] 10" xfId="8470" xr:uid="{00000000-0005-0000-0000-000014210000}"/>
    <cellStyle name="Comma [0] 11" xfId="8471" xr:uid="{00000000-0005-0000-0000-000015210000}"/>
    <cellStyle name="Comma [0] 12" xfId="8472" xr:uid="{00000000-0005-0000-0000-000016210000}"/>
    <cellStyle name="Comma [0] 13" xfId="8473" xr:uid="{00000000-0005-0000-0000-000017210000}"/>
    <cellStyle name="Comma [0] 14" xfId="8474" xr:uid="{00000000-0005-0000-0000-000018210000}"/>
    <cellStyle name="Comma [0] 2" xfId="8475" xr:uid="{00000000-0005-0000-0000-000019210000}"/>
    <cellStyle name="Comma [0] 2 10" xfId="8476" xr:uid="{00000000-0005-0000-0000-00001A210000}"/>
    <cellStyle name="Comma [0] 2 11" xfId="8477" xr:uid="{00000000-0005-0000-0000-00001B210000}"/>
    <cellStyle name="Comma [0] 2 12" xfId="8478" xr:uid="{00000000-0005-0000-0000-00001C210000}"/>
    <cellStyle name="Comma [0] 2 13" xfId="8479" xr:uid="{00000000-0005-0000-0000-00001D210000}"/>
    <cellStyle name="Comma [0] 2 2" xfId="8480" xr:uid="{00000000-0005-0000-0000-00001E210000}"/>
    <cellStyle name="Comma [0] 2 3" xfId="8481" xr:uid="{00000000-0005-0000-0000-00001F210000}"/>
    <cellStyle name="Comma [0] 2 4" xfId="8482" xr:uid="{00000000-0005-0000-0000-000020210000}"/>
    <cellStyle name="Comma [0] 2 5" xfId="8483" xr:uid="{00000000-0005-0000-0000-000021210000}"/>
    <cellStyle name="Comma [0] 2 6" xfId="8484" xr:uid="{00000000-0005-0000-0000-000022210000}"/>
    <cellStyle name="Comma [0] 2 7" xfId="8485" xr:uid="{00000000-0005-0000-0000-000023210000}"/>
    <cellStyle name="Comma [0] 2 8" xfId="8486" xr:uid="{00000000-0005-0000-0000-000024210000}"/>
    <cellStyle name="Comma [0] 2 9" xfId="8487" xr:uid="{00000000-0005-0000-0000-000025210000}"/>
    <cellStyle name="Comma [0] 3" xfId="8488" xr:uid="{00000000-0005-0000-0000-000026210000}"/>
    <cellStyle name="Comma [0] 4" xfId="8489" xr:uid="{00000000-0005-0000-0000-000027210000}"/>
    <cellStyle name="Comma [0] 5" xfId="8490" xr:uid="{00000000-0005-0000-0000-000028210000}"/>
    <cellStyle name="Comma [0] 6" xfId="8491" xr:uid="{00000000-0005-0000-0000-000029210000}"/>
    <cellStyle name="Comma [0] 7" xfId="8492" xr:uid="{00000000-0005-0000-0000-00002A210000}"/>
    <cellStyle name="Comma [0] 8" xfId="8493" xr:uid="{00000000-0005-0000-0000-00002B210000}"/>
    <cellStyle name="Comma [0] 9" xfId="8494" xr:uid="{00000000-0005-0000-0000-00002C210000}"/>
    <cellStyle name="Comma [0]_ SG&amp;A Bridge " xfId="8495" xr:uid="{00000000-0005-0000-0000-00002D210000}"/>
    <cellStyle name="Comma [00]" xfId="8496" xr:uid="{00000000-0005-0000-0000-00002E210000}"/>
    <cellStyle name="Comma [00] 2" xfId="8497" xr:uid="{00000000-0005-0000-0000-00002F210000}"/>
    <cellStyle name="Comma [00] 3" xfId="8498" xr:uid="{00000000-0005-0000-0000-000030210000}"/>
    <cellStyle name="Comma 10" xfId="8499" xr:uid="{00000000-0005-0000-0000-000031210000}"/>
    <cellStyle name="Comma 11" xfId="8500" xr:uid="{00000000-0005-0000-0000-000032210000}"/>
    <cellStyle name="Comma 12" xfId="8501" xr:uid="{00000000-0005-0000-0000-000033210000}"/>
    <cellStyle name="Comma 13" xfId="8502" xr:uid="{00000000-0005-0000-0000-000034210000}"/>
    <cellStyle name="Comma 14" xfId="8503" xr:uid="{00000000-0005-0000-0000-000035210000}"/>
    <cellStyle name="Comma 15" xfId="8504" xr:uid="{00000000-0005-0000-0000-000036210000}"/>
    <cellStyle name="Comma 16" xfId="8505" xr:uid="{00000000-0005-0000-0000-000037210000}"/>
    <cellStyle name="Comma 17" xfId="8506" xr:uid="{00000000-0005-0000-0000-000038210000}"/>
    <cellStyle name="Comma 18" xfId="8507" xr:uid="{00000000-0005-0000-0000-000039210000}"/>
    <cellStyle name="Comma 19" xfId="8508" xr:uid="{00000000-0005-0000-0000-00003A210000}"/>
    <cellStyle name="Comma 2" xfId="8509" xr:uid="{00000000-0005-0000-0000-00003B210000}"/>
    <cellStyle name="Comma 20" xfId="8510" xr:uid="{00000000-0005-0000-0000-00003C210000}"/>
    <cellStyle name="Comma 21" xfId="8511" xr:uid="{00000000-0005-0000-0000-00003D210000}"/>
    <cellStyle name="Comma 22" xfId="8512" xr:uid="{00000000-0005-0000-0000-00003E210000}"/>
    <cellStyle name="Comma 23" xfId="8513" xr:uid="{00000000-0005-0000-0000-00003F210000}"/>
    <cellStyle name="Comma 24" xfId="8514" xr:uid="{00000000-0005-0000-0000-000040210000}"/>
    <cellStyle name="Comma 25" xfId="8515" xr:uid="{00000000-0005-0000-0000-000041210000}"/>
    <cellStyle name="Comma 26" xfId="8516" xr:uid="{00000000-0005-0000-0000-000042210000}"/>
    <cellStyle name="Comma 27" xfId="8517" xr:uid="{00000000-0005-0000-0000-000043210000}"/>
    <cellStyle name="Comma 28" xfId="8518" xr:uid="{00000000-0005-0000-0000-000044210000}"/>
    <cellStyle name="Comma 29" xfId="8519" xr:uid="{00000000-0005-0000-0000-000045210000}"/>
    <cellStyle name="Comma 3" xfId="8520" xr:uid="{00000000-0005-0000-0000-000046210000}"/>
    <cellStyle name="Comma 30" xfId="8521" xr:uid="{00000000-0005-0000-0000-000047210000}"/>
    <cellStyle name="Comma 31" xfId="8522" xr:uid="{00000000-0005-0000-0000-000048210000}"/>
    <cellStyle name="Comma 32" xfId="8523" xr:uid="{00000000-0005-0000-0000-000049210000}"/>
    <cellStyle name="Comma 4" xfId="8524" xr:uid="{00000000-0005-0000-0000-00004A210000}"/>
    <cellStyle name="Comma 5" xfId="8525" xr:uid="{00000000-0005-0000-0000-00004B210000}"/>
    <cellStyle name="Comma 6" xfId="8526" xr:uid="{00000000-0005-0000-0000-00004C210000}"/>
    <cellStyle name="Comma 7" xfId="8527" xr:uid="{00000000-0005-0000-0000-00004D210000}"/>
    <cellStyle name="Comma 8" xfId="8528" xr:uid="{00000000-0005-0000-0000-00004E210000}"/>
    <cellStyle name="Comma 9" xfId="8529" xr:uid="{00000000-0005-0000-0000-00004F210000}"/>
    <cellStyle name="comma zerodec" xfId="8530" xr:uid="{00000000-0005-0000-0000-000050210000}"/>
    <cellStyle name="comma zerodec 2" xfId="8531" xr:uid="{00000000-0005-0000-0000-000051210000}"/>
    <cellStyle name="comma zerodec 3" xfId="8532" xr:uid="{00000000-0005-0000-0000-000052210000}"/>
    <cellStyle name="comma zerodec 4" xfId="8533" xr:uid="{00000000-0005-0000-0000-000053210000}"/>
    <cellStyle name="comma zerodec 5" xfId="8534" xr:uid="{00000000-0005-0000-0000-000054210000}"/>
    <cellStyle name="Comma 地0]_Values_우수공~1" xfId="8535" xr:uid="{00000000-0005-0000-0000-000055210000}"/>
    <cellStyle name="Comma_ SG&amp;A Bridge" xfId="8536" xr:uid="{00000000-0005-0000-0000-000056210000}"/>
    <cellStyle name="Comma0" xfId="8537" xr:uid="{00000000-0005-0000-0000-000057210000}"/>
    <cellStyle name="Comma0 2" xfId="8538" xr:uid="{00000000-0005-0000-0000-000058210000}"/>
    <cellStyle name="Comma0 3" xfId="8539" xr:uid="{00000000-0005-0000-0000-000059210000}"/>
    <cellStyle name="Commm_laroux_12~3SO2_97회비_laroux" xfId="8540" xr:uid="{00000000-0005-0000-0000-00005A210000}"/>
    <cellStyle name="Comm뼬_E&amp;ONW2" xfId="8541" xr:uid="{00000000-0005-0000-0000-00005B210000}"/>
    <cellStyle name="Company Info" xfId="8542" xr:uid="{00000000-0005-0000-0000-00005C210000}"/>
    <cellStyle name="Contents Heading 1" xfId="8543" xr:uid="{00000000-0005-0000-0000-00005D210000}"/>
    <cellStyle name="Contents Heading 2" xfId="8544" xr:uid="{00000000-0005-0000-0000-00005E210000}"/>
    <cellStyle name="Contents Heading 3" xfId="8545" xr:uid="{00000000-0005-0000-0000-00005F210000}"/>
    <cellStyle name="Copied" xfId="8546" xr:uid="{00000000-0005-0000-0000-000060210000}"/>
    <cellStyle name="CoverHeadline1" xfId="8547" xr:uid="{00000000-0005-0000-0000-000061210000}"/>
    <cellStyle name="Curr" xfId="8548" xr:uid="{00000000-0005-0000-0000-000062210000}"/>
    <cellStyle name="Curr 2" xfId="8549" xr:uid="{00000000-0005-0000-0000-000063210000}"/>
    <cellStyle name="Curr 2 2" xfId="8550" xr:uid="{00000000-0005-0000-0000-000064210000}"/>
    <cellStyle name="Curr 2 2 2" xfId="8551" xr:uid="{00000000-0005-0000-0000-000065210000}"/>
    <cellStyle name="Curr 2 3" xfId="8552" xr:uid="{00000000-0005-0000-0000-000066210000}"/>
    <cellStyle name="Curr 3" xfId="8553" xr:uid="{00000000-0005-0000-0000-000067210000}"/>
    <cellStyle name="Curr 3 2" xfId="8554" xr:uid="{00000000-0005-0000-0000-000068210000}"/>
    <cellStyle name="Curr 3 2 2" xfId="8555" xr:uid="{00000000-0005-0000-0000-000069210000}"/>
    <cellStyle name="Curr 3 3" xfId="8556" xr:uid="{00000000-0005-0000-0000-00006A210000}"/>
    <cellStyle name="Curr 4" xfId="8557" xr:uid="{00000000-0005-0000-0000-00006B210000}"/>
    <cellStyle name="Curr 4 2" xfId="8558" xr:uid="{00000000-0005-0000-0000-00006C210000}"/>
    <cellStyle name="Curr 4 2 2" xfId="8559" xr:uid="{00000000-0005-0000-0000-00006D210000}"/>
    <cellStyle name="Curr 4 3" xfId="8560" xr:uid="{00000000-0005-0000-0000-00006E210000}"/>
    <cellStyle name="Curr 5" xfId="8561" xr:uid="{00000000-0005-0000-0000-00006F210000}"/>
    <cellStyle name="Curren" xfId="8562" xr:uid="{00000000-0005-0000-0000-000070210000}"/>
    <cellStyle name="Curren?_x0012_퐀_x0017_?" xfId="8563" xr:uid="{00000000-0005-0000-0000-000071210000}"/>
    <cellStyle name="Curren?_x0012_퐀_x0017_? 2" xfId="8564" xr:uid="{00000000-0005-0000-0000-000072210000}"/>
    <cellStyle name="Curren?_x0012_퐀_x0017_? 3" xfId="8565" xr:uid="{00000000-0005-0000-0000-000073210000}"/>
    <cellStyle name="Currenby_Cash&amp;DSO Chart" xfId="8566" xr:uid="{00000000-0005-0000-0000-000074210000}"/>
    <cellStyle name="Currency" xfId="8567" xr:uid="{00000000-0005-0000-0000-000075210000}"/>
    <cellStyle name="Currency [0]" xfId="8568" xr:uid="{00000000-0005-0000-0000-000076210000}"/>
    <cellStyle name="Currency [0] 10" xfId="8569" xr:uid="{00000000-0005-0000-0000-000077210000}"/>
    <cellStyle name="Currency [0] 11" xfId="8570" xr:uid="{00000000-0005-0000-0000-000078210000}"/>
    <cellStyle name="Currency [0] 12" xfId="8571" xr:uid="{00000000-0005-0000-0000-000079210000}"/>
    <cellStyle name="Currency [0] 13" xfId="8572" xr:uid="{00000000-0005-0000-0000-00007A210000}"/>
    <cellStyle name="Currency [0] 14" xfId="8573" xr:uid="{00000000-0005-0000-0000-00007B210000}"/>
    <cellStyle name="Currency [0] 15" xfId="8574" xr:uid="{00000000-0005-0000-0000-00007C210000}"/>
    <cellStyle name="Currency [0] 16" xfId="8575" xr:uid="{00000000-0005-0000-0000-00007D210000}"/>
    <cellStyle name="Currency [0] 2" xfId="8576" xr:uid="{00000000-0005-0000-0000-00007E210000}"/>
    <cellStyle name="Currency [0] 2 10" xfId="8577" xr:uid="{00000000-0005-0000-0000-00007F210000}"/>
    <cellStyle name="Currency [0] 2 11" xfId="8578" xr:uid="{00000000-0005-0000-0000-000080210000}"/>
    <cellStyle name="Currency [0] 2 12" xfId="8579" xr:uid="{00000000-0005-0000-0000-000081210000}"/>
    <cellStyle name="Currency [0] 2 13" xfId="8580" xr:uid="{00000000-0005-0000-0000-000082210000}"/>
    <cellStyle name="Currency [0] 2 2" xfId="8581" xr:uid="{00000000-0005-0000-0000-000083210000}"/>
    <cellStyle name="Currency [0] 2 3" xfId="8582" xr:uid="{00000000-0005-0000-0000-000084210000}"/>
    <cellStyle name="Currency [0] 2 4" xfId="8583" xr:uid="{00000000-0005-0000-0000-000085210000}"/>
    <cellStyle name="Currency [0] 2 5" xfId="8584" xr:uid="{00000000-0005-0000-0000-000086210000}"/>
    <cellStyle name="Currency [0] 2 6" xfId="8585" xr:uid="{00000000-0005-0000-0000-000087210000}"/>
    <cellStyle name="Currency [0] 2 7" xfId="8586" xr:uid="{00000000-0005-0000-0000-000088210000}"/>
    <cellStyle name="Currency [0] 2 8" xfId="8587" xr:uid="{00000000-0005-0000-0000-000089210000}"/>
    <cellStyle name="Currency [0] 2 9" xfId="8588" xr:uid="{00000000-0005-0000-0000-00008A210000}"/>
    <cellStyle name="Currency [0] 3" xfId="8589" xr:uid="{00000000-0005-0000-0000-00008B210000}"/>
    <cellStyle name="Currency [0] 4" xfId="8590" xr:uid="{00000000-0005-0000-0000-00008C210000}"/>
    <cellStyle name="Currency [0] 5" xfId="8591" xr:uid="{00000000-0005-0000-0000-00008D210000}"/>
    <cellStyle name="Currency [0] 6" xfId="8592" xr:uid="{00000000-0005-0000-0000-00008E210000}"/>
    <cellStyle name="Currency [0] 7" xfId="8593" xr:uid="{00000000-0005-0000-0000-00008F210000}"/>
    <cellStyle name="Currency [0] 8" xfId="8594" xr:uid="{00000000-0005-0000-0000-000090210000}"/>
    <cellStyle name="Currency [0] 9" xfId="8595" xr:uid="{00000000-0005-0000-0000-000091210000}"/>
    <cellStyle name="Currency [0]_ SG&amp;A Bridge " xfId="8596" xr:uid="{00000000-0005-0000-0000-000092210000}"/>
    <cellStyle name="Currency [00]" xfId="8597" xr:uid="{00000000-0005-0000-0000-000093210000}"/>
    <cellStyle name="Currency [ﺜ]_P&amp;L_laroux" xfId="8598" xr:uid="{00000000-0005-0000-0000-000094210000}"/>
    <cellStyle name="Currency 10" xfId="8599" xr:uid="{00000000-0005-0000-0000-000095210000}"/>
    <cellStyle name="Currency 11" xfId="8600" xr:uid="{00000000-0005-0000-0000-000096210000}"/>
    <cellStyle name="Currency 12" xfId="8601" xr:uid="{00000000-0005-0000-0000-000097210000}"/>
    <cellStyle name="Currency 13" xfId="8602" xr:uid="{00000000-0005-0000-0000-000098210000}"/>
    <cellStyle name="Currency 14" xfId="8603" xr:uid="{00000000-0005-0000-0000-000099210000}"/>
    <cellStyle name="Currency 15" xfId="8604" xr:uid="{00000000-0005-0000-0000-00009A210000}"/>
    <cellStyle name="Currency 16" xfId="8605" xr:uid="{00000000-0005-0000-0000-00009B210000}"/>
    <cellStyle name="Currency 17" xfId="8606" xr:uid="{00000000-0005-0000-0000-00009C210000}"/>
    <cellStyle name="Currency 18" xfId="8607" xr:uid="{00000000-0005-0000-0000-00009D210000}"/>
    <cellStyle name="Currency 19" xfId="8608" xr:uid="{00000000-0005-0000-0000-00009E210000}"/>
    <cellStyle name="Currency 2" xfId="8609" xr:uid="{00000000-0005-0000-0000-00009F210000}"/>
    <cellStyle name="Currency 2 2" xfId="8610" xr:uid="{00000000-0005-0000-0000-0000A0210000}"/>
    <cellStyle name="Currency 2 3" xfId="8611" xr:uid="{00000000-0005-0000-0000-0000A1210000}"/>
    <cellStyle name="Currency 20" xfId="8612" xr:uid="{00000000-0005-0000-0000-0000A2210000}"/>
    <cellStyle name="Currency 21" xfId="8613" xr:uid="{00000000-0005-0000-0000-0000A3210000}"/>
    <cellStyle name="Currency 22" xfId="8614" xr:uid="{00000000-0005-0000-0000-0000A4210000}"/>
    <cellStyle name="Currency 23" xfId="8615" xr:uid="{00000000-0005-0000-0000-0000A5210000}"/>
    <cellStyle name="Currency 24" xfId="8616" xr:uid="{00000000-0005-0000-0000-0000A6210000}"/>
    <cellStyle name="Currency 25" xfId="8617" xr:uid="{00000000-0005-0000-0000-0000A7210000}"/>
    <cellStyle name="Currency 26" xfId="8618" xr:uid="{00000000-0005-0000-0000-0000A8210000}"/>
    <cellStyle name="Currency 27" xfId="8619" xr:uid="{00000000-0005-0000-0000-0000A9210000}"/>
    <cellStyle name="Currency 28" xfId="8620" xr:uid="{00000000-0005-0000-0000-0000AA210000}"/>
    <cellStyle name="Currency 29" xfId="8621" xr:uid="{00000000-0005-0000-0000-0000AB210000}"/>
    <cellStyle name="Currency 3" xfId="8622" xr:uid="{00000000-0005-0000-0000-0000AC210000}"/>
    <cellStyle name="Currency 3 2" xfId="8623" xr:uid="{00000000-0005-0000-0000-0000AD210000}"/>
    <cellStyle name="Currency 3 3" xfId="8624" xr:uid="{00000000-0005-0000-0000-0000AE210000}"/>
    <cellStyle name="Currency 30" xfId="8625" xr:uid="{00000000-0005-0000-0000-0000AF210000}"/>
    <cellStyle name="Currency 31" xfId="8626" xr:uid="{00000000-0005-0000-0000-0000B0210000}"/>
    <cellStyle name="Currency 32" xfId="8627" xr:uid="{00000000-0005-0000-0000-0000B1210000}"/>
    <cellStyle name="Currency 4" xfId="8628" xr:uid="{00000000-0005-0000-0000-0000B2210000}"/>
    <cellStyle name="Currency 5" xfId="8629" xr:uid="{00000000-0005-0000-0000-0000B3210000}"/>
    <cellStyle name="Currency 6" xfId="8630" xr:uid="{00000000-0005-0000-0000-0000B4210000}"/>
    <cellStyle name="Currency 7" xfId="8631" xr:uid="{00000000-0005-0000-0000-0000B5210000}"/>
    <cellStyle name="Currency 8" xfId="8632" xr:uid="{00000000-0005-0000-0000-0000B6210000}"/>
    <cellStyle name="Currency 9" xfId="8633" xr:uid="{00000000-0005-0000-0000-0000B7210000}"/>
    <cellStyle name="currency-$" xfId="8634" xr:uid="{00000000-0005-0000-0000-0000B8210000}"/>
    <cellStyle name="Currency(￦)" xfId="8635" xr:uid="{00000000-0005-0000-0000-0000B9210000}"/>
    <cellStyle name="Currency_ SG&amp;A Bridge" xfId="8636" xr:uid="{00000000-0005-0000-0000-0000BA210000}"/>
    <cellStyle name="Currency0" xfId="8637" xr:uid="{00000000-0005-0000-0000-0000BB210000}"/>
    <cellStyle name="Currency0 10" xfId="8638" xr:uid="{00000000-0005-0000-0000-0000BC210000}"/>
    <cellStyle name="Currency0 11" xfId="8639" xr:uid="{00000000-0005-0000-0000-0000BD210000}"/>
    <cellStyle name="Currency0 12" xfId="8640" xr:uid="{00000000-0005-0000-0000-0000BE210000}"/>
    <cellStyle name="Currency0 13" xfId="8641" xr:uid="{00000000-0005-0000-0000-0000BF210000}"/>
    <cellStyle name="Currency0 14" xfId="8642" xr:uid="{00000000-0005-0000-0000-0000C0210000}"/>
    <cellStyle name="Currency0 15" xfId="8643" xr:uid="{00000000-0005-0000-0000-0000C1210000}"/>
    <cellStyle name="Currency0 16" xfId="8644" xr:uid="{00000000-0005-0000-0000-0000C2210000}"/>
    <cellStyle name="Currency0 2" xfId="8645" xr:uid="{00000000-0005-0000-0000-0000C3210000}"/>
    <cellStyle name="Currency0 2 10" xfId="8646" xr:uid="{00000000-0005-0000-0000-0000C4210000}"/>
    <cellStyle name="Currency0 2 11" xfId="8647" xr:uid="{00000000-0005-0000-0000-0000C5210000}"/>
    <cellStyle name="Currency0 2 2" xfId="8648" xr:uid="{00000000-0005-0000-0000-0000C6210000}"/>
    <cellStyle name="Currency0 2 3" xfId="8649" xr:uid="{00000000-0005-0000-0000-0000C7210000}"/>
    <cellStyle name="Currency0 2 4" xfId="8650" xr:uid="{00000000-0005-0000-0000-0000C8210000}"/>
    <cellStyle name="Currency0 2 5" xfId="8651" xr:uid="{00000000-0005-0000-0000-0000C9210000}"/>
    <cellStyle name="Currency0 2 6" xfId="8652" xr:uid="{00000000-0005-0000-0000-0000CA210000}"/>
    <cellStyle name="Currency0 2 7" xfId="8653" xr:uid="{00000000-0005-0000-0000-0000CB210000}"/>
    <cellStyle name="Currency0 2 8" xfId="8654" xr:uid="{00000000-0005-0000-0000-0000CC210000}"/>
    <cellStyle name="Currency0 2 9" xfId="8655" xr:uid="{00000000-0005-0000-0000-0000CD210000}"/>
    <cellStyle name="Currency0 3" xfId="8656" xr:uid="{00000000-0005-0000-0000-0000CE210000}"/>
    <cellStyle name="Currency0 4" xfId="8657" xr:uid="{00000000-0005-0000-0000-0000CF210000}"/>
    <cellStyle name="Currency0 5" xfId="8658" xr:uid="{00000000-0005-0000-0000-0000D0210000}"/>
    <cellStyle name="Currency0 6" xfId="8659" xr:uid="{00000000-0005-0000-0000-0000D1210000}"/>
    <cellStyle name="Currency0 7" xfId="8660" xr:uid="{00000000-0005-0000-0000-0000D2210000}"/>
    <cellStyle name="Currency0 8" xfId="8661" xr:uid="{00000000-0005-0000-0000-0000D3210000}"/>
    <cellStyle name="Currency0 9" xfId="8662" xr:uid="{00000000-0005-0000-0000-0000D4210000}"/>
    <cellStyle name="Currency1" xfId="8663" xr:uid="{00000000-0005-0000-0000-0000D5210000}"/>
    <cellStyle name="Currency1 2" xfId="8664" xr:uid="{00000000-0005-0000-0000-0000D6210000}"/>
    <cellStyle name="Currency1 2 2" xfId="8665" xr:uid="{00000000-0005-0000-0000-0000D7210000}"/>
    <cellStyle name="Currency1 2 3" xfId="8666" xr:uid="{00000000-0005-0000-0000-0000D8210000}"/>
    <cellStyle name="Currency1 3" xfId="8667" xr:uid="{00000000-0005-0000-0000-0000D9210000}"/>
    <cellStyle name="Currency1 4" xfId="8668" xr:uid="{00000000-0005-0000-0000-0000DA210000}"/>
    <cellStyle name="Currency1 5" xfId="8669" xr:uid="{00000000-0005-0000-0000-0000DB210000}"/>
    <cellStyle name="Currency1 6" xfId="8670" xr:uid="{00000000-0005-0000-0000-0000DC210000}"/>
    <cellStyle name="Currency1_5.0순공사비산출서(전체)" xfId="8671" xr:uid="{00000000-0005-0000-0000-0000DD210000}"/>
    <cellStyle name="Data" xfId="8672" xr:uid="{00000000-0005-0000-0000-0000DE210000}"/>
    <cellStyle name="Date" xfId="8673" xr:uid="{00000000-0005-0000-0000-0000DF210000}"/>
    <cellStyle name="Date 2" xfId="8674" xr:uid="{00000000-0005-0000-0000-0000E0210000}"/>
    <cellStyle name="Date 3" xfId="8675" xr:uid="{00000000-0005-0000-0000-0000E1210000}"/>
    <cellStyle name="Date Short" xfId="8676" xr:uid="{00000000-0005-0000-0000-0000E2210000}"/>
    <cellStyle name="Date_0.무심천 및 율량처리분구 분류식화 관거정비계획 용역내역서-20억" xfId="8677" xr:uid="{00000000-0005-0000-0000-0000E3210000}"/>
    <cellStyle name="Dezimal [0]_Compiling Utility Macros" xfId="8678" xr:uid="{00000000-0005-0000-0000-0000E4210000}"/>
    <cellStyle name="Dezimal_Compiling Utility Macros" xfId="8679" xr:uid="{00000000-0005-0000-0000-0000E5210000}"/>
    <cellStyle name="Display" xfId="8680" xr:uid="{00000000-0005-0000-0000-0000E6210000}"/>
    <cellStyle name="Display 2" xfId="8681" xr:uid="{00000000-0005-0000-0000-0000E7210000}"/>
    <cellStyle name="Display 2 2" xfId="8682" xr:uid="{00000000-0005-0000-0000-0000E8210000}"/>
    <cellStyle name="Display 2 2 2" xfId="8683" xr:uid="{00000000-0005-0000-0000-0000E9210000}"/>
    <cellStyle name="Display 2 3" xfId="8684" xr:uid="{00000000-0005-0000-0000-0000EA210000}"/>
    <cellStyle name="Display 3" xfId="8685" xr:uid="{00000000-0005-0000-0000-0000EB210000}"/>
    <cellStyle name="Display 3 2" xfId="8686" xr:uid="{00000000-0005-0000-0000-0000EC210000}"/>
    <cellStyle name="Display 3 2 2" xfId="8687" xr:uid="{00000000-0005-0000-0000-0000ED210000}"/>
    <cellStyle name="Display 3 3" xfId="8688" xr:uid="{00000000-0005-0000-0000-0000EE210000}"/>
    <cellStyle name="Display 4" xfId="8689" xr:uid="{00000000-0005-0000-0000-0000EF210000}"/>
    <cellStyle name="Display 4 2" xfId="8690" xr:uid="{00000000-0005-0000-0000-0000F0210000}"/>
    <cellStyle name="Display 5" xfId="8691" xr:uid="{00000000-0005-0000-0000-0000F1210000}"/>
    <cellStyle name="Display Price" xfId="8692" xr:uid="{00000000-0005-0000-0000-0000F2210000}"/>
    <cellStyle name="Display Price 2" xfId="8693" xr:uid="{00000000-0005-0000-0000-0000F3210000}"/>
    <cellStyle name="Display Price 2 2" xfId="8694" xr:uid="{00000000-0005-0000-0000-0000F4210000}"/>
    <cellStyle name="Display Price 2 2 2" xfId="8695" xr:uid="{00000000-0005-0000-0000-0000F5210000}"/>
    <cellStyle name="Display Price 2 3" xfId="8696" xr:uid="{00000000-0005-0000-0000-0000F6210000}"/>
    <cellStyle name="Display Price 3" xfId="8697" xr:uid="{00000000-0005-0000-0000-0000F7210000}"/>
    <cellStyle name="Display Price 3 2" xfId="8698" xr:uid="{00000000-0005-0000-0000-0000F8210000}"/>
    <cellStyle name="Display Price 3 2 2" xfId="8699" xr:uid="{00000000-0005-0000-0000-0000F9210000}"/>
    <cellStyle name="Display Price 3 3" xfId="8700" xr:uid="{00000000-0005-0000-0000-0000FA210000}"/>
    <cellStyle name="Display Price 4" xfId="8701" xr:uid="{00000000-0005-0000-0000-0000FB210000}"/>
    <cellStyle name="Display Price 4 2" xfId="8702" xr:uid="{00000000-0005-0000-0000-0000FC210000}"/>
    <cellStyle name="Display Price 5" xfId="8703" xr:uid="{00000000-0005-0000-0000-0000FD210000}"/>
    <cellStyle name="Dollar (zero dec)" xfId="8704" xr:uid="{00000000-0005-0000-0000-0000FE210000}"/>
    <cellStyle name="Dollar (zero dec) 2" xfId="8705" xr:uid="{00000000-0005-0000-0000-0000FF210000}"/>
    <cellStyle name="Dollar (zero dec) 3" xfId="8706" xr:uid="{00000000-0005-0000-0000-000000220000}"/>
    <cellStyle name="Dollar (zero dec) 4" xfId="8707" xr:uid="{00000000-0005-0000-0000-000001220000}"/>
    <cellStyle name="Dollar (zero dec) 5" xfId="8708" xr:uid="{00000000-0005-0000-0000-000002220000}"/>
    <cellStyle name="EA" xfId="8709" xr:uid="{00000000-0005-0000-0000-000003220000}"/>
    <cellStyle name="E­æo±" xfId="8710" xr:uid="{00000000-0005-0000-0000-000004220000}"/>
    <cellStyle name="E­æo± 2" xfId="8711" xr:uid="{00000000-0005-0000-0000-000005220000}"/>
    <cellStyle name="E­æo±a" xfId="8712" xr:uid="{00000000-0005-0000-0000-000006220000}"/>
    <cellStyle name="E­æo±a 2" xfId="8713" xr:uid="{00000000-0005-0000-0000-000007220000}"/>
    <cellStyle name="E­Æo±aE￡" xfId="8714" xr:uid="{00000000-0005-0000-0000-000008220000}"/>
    <cellStyle name="È­æó±âè£" xfId="8715" xr:uid="{00000000-0005-0000-0000-000009220000}"/>
    <cellStyle name="E­Æo±aE￡ 2" xfId="8716" xr:uid="{00000000-0005-0000-0000-00000A220000}"/>
    <cellStyle name="E­Æo±aE￡_일-토목" xfId="8717" xr:uid="{00000000-0005-0000-0000-00000B220000}"/>
    <cellStyle name="È­Æó±âÈ£_지하시설물조사측량(R1)" xfId="8718" xr:uid="{00000000-0005-0000-0000-00000C220000}"/>
    <cellStyle name="E­Æo±aE￡0" xfId="8719" xr:uid="{00000000-0005-0000-0000-00000D220000}"/>
    <cellStyle name="È­æó±âè£0" xfId="8720" xr:uid="{00000000-0005-0000-0000-00000E220000}"/>
    <cellStyle name="E­Æo±aE￡0 2" xfId="8721" xr:uid="{00000000-0005-0000-0000-00000F220000}"/>
    <cellStyle name="E­Æo±aE￡0_일-토목" xfId="8722" xr:uid="{00000000-0005-0000-0000-000010220000}"/>
    <cellStyle name="È­Æó±âÈ£0_지하시설물조사측량(R1)" xfId="8723" xr:uid="{00000000-0005-0000-0000-000011220000}"/>
    <cellStyle name="eet1_Q1" xfId="8724" xr:uid="{00000000-0005-0000-0000-000012220000}"/>
    <cellStyle name="Emphasis 1" xfId="8725" xr:uid="{00000000-0005-0000-0000-000013220000}"/>
    <cellStyle name="Emphasis 2" xfId="8726" xr:uid="{00000000-0005-0000-0000-000014220000}"/>
    <cellStyle name="Emphasis 3" xfId="8727" xr:uid="{00000000-0005-0000-0000-000015220000}"/>
    <cellStyle name="Enter Currency (0)" xfId="8728" xr:uid="{00000000-0005-0000-0000-000016220000}"/>
    <cellStyle name="Enter Currency (2)" xfId="8729" xr:uid="{00000000-0005-0000-0000-000017220000}"/>
    <cellStyle name="Enter Units (0)" xfId="8730" xr:uid="{00000000-0005-0000-0000-000018220000}"/>
    <cellStyle name="Enter Units (1)" xfId="8731" xr:uid="{00000000-0005-0000-0000-000019220000}"/>
    <cellStyle name="Enter Units (2)" xfId="8732" xr:uid="{00000000-0005-0000-0000-00001A220000}"/>
    <cellStyle name="Entered" xfId="8733" xr:uid="{00000000-0005-0000-0000-00001B220000}"/>
    <cellStyle name="Euro" xfId="8734" xr:uid="{00000000-0005-0000-0000-00001C220000}"/>
    <cellStyle name="Euro 10" xfId="8735" xr:uid="{00000000-0005-0000-0000-00001D220000}"/>
    <cellStyle name="Euro 11" xfId="8736" xr:uid="{00000000-0005-0000-0000-00001E220000}"/>
    <cellStyle name="Euro 12" xfId="8737" xr:uid="{00000000-0005-0000-0000-00001F220000}"/>
    <cellStyle name="Euro 13" xfId="8738" xr:uid="{00000000-0005-0000-0000-000020220000}"/>
    <cellStyle name="Euro 14" xfId="8739" xr:uid="{00000000-0005-0000-0000-000021220000}"/>
    <cellStyle name="Euro 15" xfId="8740" xr:uid="{00000000-0005-0000-0000-000022220000}"/>
    <cellStyle name="Euro 16" xfId="8741" xr:uid="{00000000-0005-0000-0000-000023220000}"/>
    <cellStyle name="Euro 2" xfId="8742" xr:uid="{00000000-0005-0000-0000-000024220000}"/>
    <cellStyle name="Euro 2 10" xfId="8743" xr:uid="{00000000-0005-0000-0000-000025220000}"/>
    <cellStyle name="Euro 2 11" xfId="8744" xr:uid="{00000000-0005-0000-0000-000026220000}"/>
    <cellStyle name="Euro 2 2" xfId="8745" xr:uid="{00000000-0005-0000-0000-000027220000}"/>
    <cellStyle name="Euro 2 3" xfId="8746" xr:uid="{00000000-0005-0000-0000-000028220000}"/>
    <cellStyle name="Euro 2 4" xfId="8747" xr:uid="{00000000-0005-0000-0000-000029220000}"/>
    <cellStyle name="Euro 2 5" xfId="8748" xr:uid="{00000000-0005-0000-0000-00002A220000}"/>
    <cellStyle name="Euro 2 6" xfId="8749" xr:uid="{00000000-0005-0000-0000-00002B220000}"/>
    <cellStyle name="Euro 2 7" xfId="8750" xr:uid="{00000000-0005-0000-0000-00002C220000}"/>
    <cellStyle name="Euro 2 8" xfId="8751" xr:uid="{00000000-0005-0000-0000-00002D220000}"/>
    <cellStyle name="Euro 2 9" xfId="8752" xr:uid="{00000000-0005-0000-0000-00002E220000}"/>
    <cellStyle name="Euro 3" xfId="8753" xr:uid="{00000000-0005-0000-0000-00002F220000}"/>
    <cellStyle name="Euro 4" xfId="8754" xr:uid="{00000000-0005-0000-0000-000030220000}"/>
    <cellStyle name="Euro 5" xfId="8755" xr:uid="{00000000-0005-0000-0000-000031220000}"/>
    <cellStyle name="Euro 6" xfId="8756" xr:uid="{00000000-0005-0000-0000-000032220000}"/>
    <cellStyle name="Euro 7" xfId="8757" xr:uid="{00000000-0005-0000-0000-000033220000}"/>
    <cellStyle name="Euro 8" xfId="8758" xr:uid="{00000000-0005-0000-0000-000034220000}"/>
    <cellStyle name="Euro 9" xfId="8759" xr:uid="{00000000-0005-0000-0000-000035220000}"/>
    <cellStyle name="Explanatory Text" xfId="8760" xr:uid="{00000000-0005-0000-0000-000036220000}"/>
    <cellStyle name="F2" xfId="8761" xr:uid="{00000000-0005-0000-0000-000037220000}"/>
    <cellStyle name="F2 10" xfId="8762" xr:uid="{00000000-0005-0000-0000-000038220000}"/>
    <cellStyle name="F2 11" xfId="8763" xr:uid="{00000000-0005-0000-0000-000039220000}"/>
    <cellStyle name="F2 12" xfId="8764" xr:uid="{00000000-0005-0000-0000-00003A220000}"/>
    <cellStyle name="F2 13" xfId="8765" xr:uid="{00000000-0005-0000-0000-00003B220000}"/>
    <cellStyle name="F2 14" xfId="8766" xr:uid="{00000000-0005-0000-0000-00003C220000}"/>
    <cellStyle name="F2 15" xfId="8767" xr:uid="{00000000-0005-0000-0000-00003D220000}"/>
    <cellStyle name="F2 2" xfId="8768" xr:uid="{00000000-0005-0000-0000-00003E220000}"/>
    <cellStyle name="F2 2 10" xfId="8769" xr:uid="{00000000-0005-0000-0000-00003F220000}"/>
    <cellStyle name="F2 2 11" xfId="8770" xr:uid="{00000000-0005-0000-0000-000040220000}"/>
    <cellStyle name="F2 2 2" xfId="8771" xr:uid="{00000000-0005-0000-0000-000041220000}"/>
    <cellStyle name="F2 2 3" xfId="8772" xr:uid="{00000000-0005-0000-0000-000042220000}"/>
    <cellStyle name="F2 2 4" xfId="8773" xr:uid="{00000000-0005-0000-0000-000043220000}"/>
    <cellStyle name="F2 2 5" xfId="8774" xr:uid="{00000000-0005-0000-0000-000044220000}"/>
    <cellStyle name="F2 2 6" xfId="8775" xr:uid="{00000000-0005-0000-0000-000045220000}"/>
    <cellStyle name="F2 2 7" xfId="8776" xr:uid="{00000000-0005-0000-0000-000046220000}"/>
    <cellStyle name="F2 2 8" xfId="8777" xr:uid="{00000000-0005-0000-0000-000047220000}"/>
    <cellStyle name="F2 2 9" xfId="8778" xr:uid="{00000000-0005-0000-0000-000048220000}"/>
    <cellStyle name="F2 3" xfId="8779" xr:uid="{00000000-0005-0000-0000-000049220000}"/>
    <cellStyle name="F2 4" xfId="8780" xr:uid="{00000000-0005-0000-0000-00004A220000}"/>
    <cellStyle name="F2 5" xfId="8781" xr:uid="{00000000-0005-0000-0000-00004B220000}"/>
    <cellStyle name="F2 6" xfId="8782" xr:uid="{00000000-0005-0000-0000-00004C220000}"/>
    <cellStyle name="F2 7" xfId="8783" xr:uid="{00000000-0005-0000-0000-00004D220000}"/>
    <cellStyle name="F2 8" xfId="8784" xr:uid="{00000000-0005-0000-0000-00004E220000}"/>
    <cellStyle name="F2 9" xfId="8785" xr:uid="{00000000-0005-0000-0000-00004F220000}"/>
    <cellStyle name="F3" xfId="8786" xr:uid="{00000000-0005-0000-0000-000050220000}"/>
    <cellStyle name="F3 10" xfId="8787" xr:uid="{00000000-0005-0000-0000-000051220000}"/>
    <cellStyle name="F3 11" xfId="8788" xr:uid="{00000000-0005-0000-0000-000052220000}"/>
    <cellStyle name="F3 12" xfId="8789" xr:uid="{00000000-0005-0000-0000-000053220000}"/>
    <cellStyle name="F3 13" xfId="8790" xr:uid="{00000000-0005-0000-0000-000054220000}"/>
    <cellStyle name="F3 14" xfId="8791" xr:uid="{00000000-0005-0000-0000-000055220000}"/>
    <cellStyle name="F3 15" xfId="8792" xr:uid="{00000000-0005-0000-0000-000056220000}"/>
    <cellStyle name="F3 2" xfId="8793" xr:uid="{00000000-0005-0000-0000-000057220000}"/>
    <cellStyle name="F3 2 10" xfId="8794" xr:uid="{00000000-0005-0000-0000-000058220000}"/>
    <cellStyle name="F3 2 11" xfId="8795" xr:uid="{00000000-0005-0000-0000-000059220000}"/>
    <cellStyle name="F3 2 2" xfId="8796" xr:uid="{00000000-0005-0000-0000-00005A220000}"/>
    <cellStyle name="F3 2 3" xfId="8797" xr:uid="{00000000-0005-0000-0000-00005B220000}"/>
    <cellStyle name="F3 2 4" xfId="8798" xr:uid="{00000000-0005-0000-0000-00005C220000}"/>
    <cellStyle name="F3 2 5" xfId="8799" xr:uid="{00000000-0005-0000-0000-00005D220000}"/>
    <cellStyle name="F3 2 6" xfId="8800" xr:uid="{00000000-0005-0000-0000-00005E220000}"/>
    <cellStyle name="F3 2 7" xfId="8801" xr:uid="{00000000-0005-0000-0000-00005F220000}"/>
    <cellStyle name="F3 2 8" xfId="8802" xr:uid="{00000000-0005-0000-0000-000060220000}"/>
    <cellStyle name="F3 2 9" xfId="8803" xr:uid="{00000000-0005-0000-0000-000061220000}"/>
    <cellStyle name="F3 3" xfId="8804" xr:uid="{00000000-0005-0000-0000-000062220000}"/>
    <cellStyle name="F3 4" xfId="8805" xr:uid="{00000000-0005-0000-0000-000063220000}"/>
    <cellStyle name="F3 5" xfId="8806" xr:uid="{00000000-0005-0000-0000-000064220000}"/>
    <cellStyle name="F3 6" xfId="8807" xr:uid="{00000000-0005-0000-0000-000065220000}"/>
    <cellStyle name="F3 7" xfId="8808" xr:uid="{00000000-0005-0000-0000-000066220000}"/>
    <cellStyle name="F3 8" xfId="8809" xr:uid="{00000000-0005-0000-0000-000067220000}"/>
    <cellStyle name="F3 9" xfId="8810" xr:uid="{00000000-0005-0000-0000-000068220000}"/>
    <cellStyle name="F4" xfId="8811" xr:uid="{00000000-0005-0000-0000-000069220000}"/>
    <cellStyle name="F4 10" xfId="8812" xr:uid="{00000000-0005-0000-0000-00006A220000}"/>
    <cellStyle name="F4 11" xfId="8813" xr:uid="{00000000-0005-0000-0000-00006B220000}"/>
    <cellStyle name="F4 12" xfId="8814" xr:uid="{00000000-0005-0000-0000-00006C220000}"/>
    <cellStyle name="F4 13" xfId="8815" xr:uid="{00000000-0005-0000-0000-00006D220000}"/>
    <cellStyle name="F4 14" xfId="8816" xr:uid="{00000000-0005-0000-0000-00006E220000}"/>
    <cellStyle name="F4 15" xfId="8817" xr:uid="{00000000-0005-0000-0000-00006F220000}"/>
    <cellStyle name="F4 2" xfId="8818" xr:uid="{00000000-0005-0000-0000-000070220000}"/>
    <cellStyle name="F4 2 10" xfId="8819" xr:uid="{00000000-0005-0000-0000-000071220000}"/>
    <cellStyle name="F4 2 11" xfId="8820" xr:uid="{00000000-0005-0000-0000-000072220000}"/>
    <cellStyle name="F4 2 2" xfId="8821" xr:uid="{00000000-0005-0000-0000-000073220000}"/>
    <cellStyle name="F4 2 3" xfId="8822" xr:uid="{00000000-0005-0000-0000-000074220000}"/>
    <cellStyle name="F4 2 4" xfId="8823" xr:uid="{00000000-0005-0000-0000-000075220000}"/>
    <cellStyle name="F4 2 5" xfId="8824" xr:uid="{00000000-0005-0000-0000-000076220000}"/>
    <cellStyle name="F4 2 6" xfId="8825" xr:uid="{00000000-0005-0000-0000-000077220000}"/>
    <cellStyle name="F4 2 7" xfId="8826" xr:uid="{00000000-0005-0000-0000-000078220000}"/>
    <cellStyle name="F4 2 8" xfId="8827" xr:uid="{00000000-0005-0000-0000-000079220000}"/>
    <cellStyle name="F4 2 9" xfId="8828" xr:uid="{00000000-0005-0000-0000-00007A220000}"/>
    <cellStyle name="F4 3" xfId="8829" xr:uid="{00000000-0005-0000-0000-00007B220000}"/>
    <cellStyle name="F4 4" xfId="8830" xr:uid="{00000000-0005-0000-0000-00007C220000}"/>
    <cellStyle name="F4 5" xfId="8831" xr:uid="{00000000-0005-0000-0000-00007D220000}"/>
    <cellStyle name="F4 6" xfId="8832" xr:uid="{00000000-0005-0000-0000-00007E220000}"/>
    <cellStyle name="F4 7" xfId="8833" xr:uid="{00000000-0005-0000-0000-00007F220000}"/>
    <cellStyle name="F4 8" xfId="8834" xr:uid="{00000000-0005-0000-0000-000080220000}"/>
    <cellStyle name="F4 9" xfId="8835" xr:uid="{00000000-0005-0000-0000-000081220000}"/>
    <cellStyle name="F5" xfId="8836" xr:uid="{00000000-0005-0000-0000-000082220000}"/>
    <cellStyle name="F5 10" xfId="8837" xr:uid="{00000000-0005-0000-0000-000083220000}"/>
    <cellStyle name="F5 11" xfId="8838" xr:uid="{00000000-0005-0000-0000-000084220000}"/>
    <cellStyle name="F5 12" xfId="8839" xr:uid="{00000000-0005-0000-0000-000085220000}"/>
    <cellStyle name="F5 13" xfId="8840" xr:uid="{00000000-0005-0000-0000-000086220000}"/>
    <cellStyle name="F5 14" xfId="8841" xr:uid="{00000000-0005-0000-0000-000087220000}"/>
    <cellStyle name="F5 15" xfId="8842" xr:uid="{00000000-0005-0000-0000-000088220000}"/>
    <cellStyle name="F5 2" xfId="8843" xr:uid="{00000000-0005-0000-0000-000089220000}"/>
    <cellStyle name="F5 2 10" xfId="8844" xr:uid="{00000000-0005-0000-0000-00008A220000}"/>
    <cellStyle name="F5 2 11" xfId="8845" xr:uid="{00000000-0005-0000-0000-00008B220000}"/>
    <cellStyle name="F5 2 2" xfId="8846" xr:uid="{00000000-0005-0000-0000-00008C220000}"/>
    <cellStyle name="F5 2 3" xfId="8847" xr:uid="{00000000-0005-0000-0000-00008D220000}"/>
    <cellStyle name="F5 2 4" xfId="8848" xr:uid="{00000000-0005-0000-0000-00008E220000}"/>
    <cellStyle name="F5 2 5" xfId="8849" xr:uid="{00000000-0005-0000-0000-00008F220000}"/>
    <cellStyle name="F5 2 6" xfId="8850" xr:uid="{00000000-0005-0000-0000-000090220000}"/>
    <cellStyle name="F5 2 7" xfId="8851" xr:uid="{00000000-0005-0000-0000-000091220000}"/>
    <cellStyle name="F5 2 8" xfId="8852" xr:uid="{00000000-0005-0000-0000-000092220000}"/>
    <cellStyle name="F5 2 9" xfId="8853" xr:uid="{00000000-0005-0000-0000-000093220000}"/>
    <cellStyle name="F5 3" xfId="8854" xr:uid="{00000000-0005-0000-0000-000094220000}"/>
    <cellStyle name="F5 4" xfId="8855" xr:uid="{00000000-0005-0000-0000-000095220000}"/>
    <cellStyle name="F5 5" xfId="8856" xr:uid="{00000000-0005-0000-0000-000096220000}"/>
    <cellStyle name="F5 6" xfId="8857" xr:uid="{00000000-0005-0000-0000-000097220000}"/>
    <cellStyle name="F5 7" xfId="8858" xr:uid="{00000000-0005-0000-0000-000098220000}"/>
    <cellStyle name="F5 8" xfId="8859" xr:uid="{00000000-0005-0000-0000-000099220000}"/>
    <cellStyle name="F5 9" xfId="8860" xr:uid="{00000000-0005-0000-0000-00009A220000}"/>
    <cellStyle name="F6" xfId="8861" xr:uid="{00000000-0005-0000-0000-00009B220000}"/>
    <cellStyle name="F6 10" xfId="8862" xr:uid="{00000000-0005-0000-0000-00009C220000}"/>
    <cellStyle name="F6 11" xfId="8863" xr:uid="{00000000-0005-0000-0000-00009D220000}"/>
    <cellStyle name="F6 12" xfId="8864" xr:uid="{00000000-0005-0000-0000-00009E220000}"/>
    <cellStyle name="F6 13" xfId="8865" xr:uid="{00000000-0005-0000-0000-00009F220000}"/>
    <cellStyle name="F6 14" xfId="8866" xr:uid="{00000000-0005-0000-0000-0000A0220000}"/>
    <cellStyle name="F6 15" xfId="8867" xr:uid="{00000000-0005-0000-0000-0000A1220000}"/>
    <cellStyle name="F6 2" xfId="8868" xr:uid="{00000000-0005-0000-0000-0000A2220000}"/>
    <cellStyle name="F6 2 10" xfId="8869" xr:uid="{00000000-0005-0000-0000-0000A3220000}"/>
    <cellStyle name="F6 2 11" xfId="8870" xr:uid="{00000000-0005-0000-0000-0000A4220000}"/>
    <cellStyle name="F6 2 2" xfId="8871" xr:uid="{00000000-0005-0000-0000-0000A5220000}"/>
    <cellStyle name="F6 2 3" xfId="8872" xr:uid="{00000000-0005-0000-0000-0000A6220000}"/>
    <cellStyle name="F6 2 4" xfId="8873" xr:uid="{00000000-0005-0000-0000-0000A7220000}"/>
    <cellStyle name="F6 2 5" xfId="8874" xr:uid="{00000000-0005-0000-0000-0000A8220000}"/>
    <cellStyle name="F6 2 6" xfId="8875" xr:uid="{00000000-0005-0000-0000-0000A9220000}"/>
    <cellStyle name="F6 2 7" xfId="8876" xr:uid="{00000000-0005-0000-0000-0000AA220000}"/>
    <cellStyle name="F6 2 8" xfId="8877" xr:uid="{00000000-0005-0000-0000-0000AB220000}"/>
    <cellStyle name="F6 2 9" xfId="8878" xr:uid="{00000000-0005-0000-0000-0000AC220000}"/>
    <cellStyle name="F6 3" xfId="8879" xr:uid="{00000000-0005-0000-0000-0000AD220000}"/>
    <cellStyle name="F6 4" xfId="8880" xr:uid="{00000000-0005-0000-0000-0000AE220000}"/>
    <cellStyle name="F6 5" xfId="8881" xr:uid="{00000000-0005-0000-0000-0000AF220000}"/>
    <cellStyle name="F6 6" xfId="8882" xr:uid="{00000000-0005-0000-0000-0000B0220000}"/>
    <cellStyle name="F6 7" xfId="8883" xr:uid="{00000000-0005-0000-0000-0000B1220000}"/>
    <cellStyle name="F6 8" xfId="8884" xr:uid="{00000000-0005-0000-0000-0000B2220000}"/>
    <cellStyle name="F6 9" xfId="8885" xr:uid="{00000000-0005-0000-0000-0000B3220000}"/>
    <cellStyle name="F7" xfId="8886" xr:uid="{00000000-0005-0000-0000-0000B4220000}"/>
    <cellStyle name="F7 10" xfId="8887" xr:uid="{00000000-0005-0000-0000-0000B5220000}"/>
    <cellStyle name="F7 11" xfId="8888" xr:uid="{00000000-0005-0000-0000-0000B6220000}"/>
    <cellStyle name="F7 12" xfId="8889" xr:uid="{00000000-0005-0000-0000-0000B7220000}"/>
    <cellStyle name="F7 13" xfId="8890" xr:uid="{00000000-0005-0000-0000-0000B8220000}"/>
    <cellStyle name="F7 14" xfId="8891" xr:uid="{00000000-0005-0000-0000-0000B9220000}"/>
    <cellStyle name="F7 15" xfId="8892" xr:uid="{00000000-0005-0000-0000-0000BA220000}"/>
    <cellStyle name="F7 2" xfId="8893" xr:uid="{00000000-0005-0000-0000-0000BB220000}"/>
    <cellStyle name="F7 2 10" xfId="8894" xr:uid="{00000000-0005-0000-0000-0000BC220000}"/>
    <cellStyle name="F7 2 11" xfId="8895" xr:uid="{00000000-0005-0000-0000-0000BD220000}"/>
    <cellStyle name="F7 2 2" xfId="8896" xr:uid="{00000000-0005-0000-0000-0000BE220000}"/>
    <cellStyle name="F7 2 3" xfId="8897" xr:uid="{00000000-0005-0000-0000-0000BF220000}"/>
    <cellStyle name="F7 2 4" xfId="8898" xr:uid="{00000000-0005-0000-0000-0000C0220000}"/>
    <cellStyle name="F7 2 5" xfId="8899" xr:uid="{00000000-0005-0000-0000-0000C1220000}"/>
    <cellStyle name="F7 2 6" xfId="8900" xr:uid="{00000000-0005-0000-0000-0000C2220000}"/>
    <cellStyle name="F7 2 7" xfId="8901" xr:uid="{00000000-0005-0000-0000-0000C3220000}"/>
    <cellStyle name="F7 2 8" xfId="8902" xr:uid="{00000000-0005-0000-0000-0000C4220000}"/>
    <cellStyle name="F7 2 9" xfId="8903" xr:uid="{00000000-0005-0000-0000-0000C5220000}"/>
    <cellStyle name="F7 3" xfId="8904" xr:uid="{00000000-0005-0000-0000-0000C6220000}"/>
    <cellStyle name="F7 4" xfId="8905" xr:uid="{00000000-0005-0000-0000-0000C7220000}"/>
    <cellStyle name="F7 5" xfId="8906" xr:uid="{00000000-0005-0000-0000-0000C8220000}"/>
    <cellStyle name="F7 6" xfId="8907" xr:uid="{00000000-0005-0000-0000-0000C9220000}"/>
    <cellStyle name="F7 7" xfId="8908" xr:uid="{00000000-0005-0000-0000-0000CA220000}"/>
    <cellStyle name="F7 8" xfId="8909" xr:uid="{00000000-0005-0000-0000-0000CB220000}"/>
    <cellStyle name="F7 9" xfId="8910" xr:uid="{00000000-0005-0000-0000-0000CC220000}"/>
    <cellStyle name="F8" xfId="8911" xr:uid="{00000000-0005-0000-0000-0000CD220000}"/>
    <cellStyle name="F8 10" xfId="8912" xr:uid="{00000000-0005-0000-0000-0000CE220000}"/>
    <cellStyle name="F8 11" xfId="8913" xr:uid="{00000000-0005-0000-0000-0000CF220000}"/>
    <cellStyle name="F8 12" xfId="8914" xr:uid="{00000000-0005-0000-0000-0000D0220000}"/>
    <cellStyle name="F8 13" xfId="8915" xr:uid="{00000000-0005-0000-0000-0000D1220000}"/>
    <cellStyle name="F8 14" xfId="8916" xr:uid="{00000000-0005-0000-0000-0000D2220000}"/>
    <cellStyle name="F8 15" xfId="8917" xr:uid="{00000000-0005-0000-0000-0000D3220000}"/>
    <cellStyle name="F8 2" xfId="8918" xr:uid="{00000000-0005-0000-0000-0000D4220000}"/>
    <cellStyle name="F8 2 10" xfId="8919" xr:uid="{00000000-0005-0000-0000-0000D5220000}"/>
    <cellStyle name="F8 2 11" xfId="8920" xr:uid="{00000000-0005-0000-0000-0000D6220000}"/>
    <cellStyle name="F8 2 2" xfId="8921" xr:uid="{00000000-0005-0000-0000-0000D7220000}"/>
    <cellStyle name="F8 2 3" xfId="8922" xr:uid="{00000000-0005-0000-0000-0000D8220000}"/>
    <cellStyle name="F8 2 4" xfId="8923" xr:uid="{00000000-0005-0000-0000-0000D9220000}"/>
    <cellStyle name="F8 2 5" xfId="8924" xr:uid="{00000000-0005-0000-0000-0000DA220000}"/>
    <cellStyle name="F8 2 6" xfId="8925" xr:uid="{00000000-0005-0000-0000-0000DB220000}"/>
    <cellStyle name="F8 2 7" xfId="8926" xr:uid="{00000000-0005-0000-0000-0000DC220000}"/>
    <cellStyle name="F8 2 8" xfId="8927" xr:uid="{00000000-0005-0000-0000-0000DD220000}"/>
    <cellStyle name="F8 2 9" xfId="8928" xr:uid="{00000000-0005-0000-0000-0000DE220000}"/>
    <cellStyle name="F8 3" xfId="8929" xr:uid="{00000000-0005-0000-0000-0000DF220000}"/>
    <cellStyle name="F8 4" xfId="8930" xr:uid="{00000000-0005-0000-0000-0000E0220000}"/>
    <cellStyle name="F8 5" xfId="8931" xr:uid="{00000000-0005-0000-0000-0000E1220000}"/>
    <cellStyle name="F8 6" xfId="8932" xr:uid="{00000000-0005-0000-0000-0000E2220000}"/>
    <cellStyle name="F8 7" xfId="8933" xr:uid="{00000000-0005-0000-0000-0000E3220000}"/>
    <cellStyle name="F8 8" xfId="8934" xr:uid="{00000000-0005-0000-0000-0000E4220000}"/>
    <cellStyle name="F8 9" xfId="8935" xr:uid="{00000000-0005-0000-0000-0000E5220000}"/>
    <cellStyle name="FinePrint" xfId="8936" xr:uid="{00000000-0005-0000-0000-0000E6220000}"/>
    <cellStyle name="Fixed" xfId="8937" xr:uid="{00000000-0005-0000-0000-0000E7220000}"/>
    <cellStyle name="Fixed 2" xfId="8938" xr:uid="{00000000-0005-0000-0000-0000E8220000}"/>
    <cellStyle name="Fixed 3" xfId="8939" xr:uid="{00000000-0005-0000-0000-0000E9220000}"/>
    <cellStyle name="Followed Hyperlink" xfId="8940" xr:uid="{00000000-0005-0000-0000-0000EA220000}"/>
    <cellStyle name="G" xfId="8941" xr:uid="{00000000-0005-0000-0000-0000EB220000}"/>
    <cellStyle name="G/표준" xfId="8942" xr:uid="{00000000-0005-0000-0000-0000EC220000}"/>
    <cellStyle name="G_경포오수신설 부대공-기존관보호공" xfId="8943" xr:uid="{00000000-0005-0000-0000-0000ED220000}"/>
    <cellStyle name="Good" xfId="8944" xr:uid="{00000000-0005-0000-0000-0000EE220000}"/>
    <cellStyle name="Grey" xfId="8945" xr:uid="{00000000-0005-0000-0000-0000EF220000}"/>
    <cellStyle name="Grey 2" xfId="8946" xr:uid="{00000000-0005-0000-0000-0000F0220000}"/>
    <cellStyle name="H1" xfId="8947" xr:uid="{00000000-0005-0000-0000-0000F1220000}"/>
    <cellStyle name="H2" xfId="8948" xr:uid="{00000000-0005-0000-0000-0000F2220000}"/>
    <cellStyle name="head" xfId="8949" xr:uid="{00000000-0005-0000-0000-0000F3220000}"/>
    <cellStyle name="head 1" xfId="8950" xr:uid="{00000000-0005-0000-0000-0000F4220000}"/>
    <cellStyle name="head 1-1" xfId="8951" xr:uid="{00000000-0005-0000-0000-0000F5220000}"/>
    <cellStyle name="HEADER" xfId="8952" xr:uid="{00000000-0005-0000-0000-0000F6220000}"/>
    <cellStyle name="Header1" xfId="8953" xr:uid="{00000000-0005-0000-0000-0000F7220000}"/>
    <cellStyle name="Header2" xfId="8954" xr:uid="{00000000-0005-0000-0000-0000F8220000}"/>
    <cellStyle name="Header2 2" xfId="8955" xr:uid="{00000000-0005-0000-0000-0000F9220000}"/>
    <cellStyle name="Header2 2 2" xfId="8956" xr:uid="{00000000-0005-0000-0000-0000FA220000}"/>
    <cellStyle name="Header2 2 2 2" xfId="8957" xr:uid="{00000000-0005-0000-0000-0000FB220000}"/>
    <cellStyle name="Header2 2 3" xfId="8958" xr:uid="{00000000-0005-0000-0000-0000FC220000}"/>
    <cellStyle name="Header2 3" xfId="8959" xr:uid="{00000000-0005-0000-0000-0000FD220000}"/>
    <cellStyle name="Header2 3 2" xfId="8960" xr:uid="{00000000-0005-0000-0000-0000FE220000}"/>
    <cellStyle name="Header2 3 2 2" xfId="8961" xr:uid="{00000000-0005-0000-0000-0000FF220000}"/>
    <cellStyle name="Header2 3 3" xfId="8962" xr:uid="{00000000-0005-0000-0000-000000230000}"/>
    <cellStyle name="Header2 4" xfId="8963" xr:uid="{00000000-0005-0000-0000-000001230000}"/>
    <cellStyle name="Header2 4 2" xfId="8964" xr:uid="{00000000-0005-0000-0000-000002230000}"/>
    <cellStyle name="Header2 4 2 2" xfId="8965" xr:uid="{00000000-0005-0000-0000-000003230000}"/>
    <cellStyle name="Header2 4 3" xfId="8966" xr:uid="{00000000-0005-0000-0000-000004230000}"/>
    <cellStyle name="Header2 5" xfId="8967" xr:uid="{00000000-0005-0000-0000-000005230000}"/>
    <cellStyle name="Header2 5 2" xfId="8968" xr:uid="{00000000-0005-0000-0000-000006230000}"/>
    <cellStyle name="Header2 6" xfId="8969" xr:uid="{00000000-0005-0000-0000-000007230000}"/>
    <cellStyle name="Heading" xfId="8970" xr:uid="{00000000-0005-0000-0000-000008230000}"/>
    <cellStyle name="Heading 1" xfId="8971" xr:uid="{00000000-0005-0000-0000-000009230000}"/>
    <cellStyle name="Heading 1 2" xfId="8972" xr:uid="{00000000-0005-0000-0000-00000A230000}"/>
    <cellStyle name="Heading 1 3" xfId="8973" xr:uid="{00000000-0005-0000-0000-00000B230000}"/>
    <cellStyle name="Heading 2" xfId="8974" xr:uid="{00000000-0005-0000-0000-00000C230000}"/>
    <cellStyle name="Heading 2 2" xfId="8975" xr:uid="{00000000-0005-0000-0000-00000D230000}"/>
    <cellStyle name="Heading 2 3" xfId="8976" xr:uid="{00000000-0005-0000-0000-00000E230000}"/>
    <cellStyle name="Heading 3" xfId="8977" xr:uid="{00000000-0005-0000-0000-00000F230000}"/>
    <cellStyle name="Heading 4" xfId="8978" xr:uid="{00000000-0005-0000-0000-000010230000}"/>
    <cellStyle name="Heading 4 2" xfId="8979" xr:uid="{00000000-0005-0000-0000-000011230000}"/>
    <cellStyle name="Heading 4 2 2" xfId="8980" xr:uid="{00000000-0005-0000-0000-000012230000}"/>
    <cellStyle name="Heading 4 3" xfId="8981" xr:uid="{00000000-0005-0000-0000-000013230000}"/>
    <cellStyle name="Heading 5" xfId="8982" xr:uid="{00000000-0005-0000-0000-000014230000}"/>
    <cellStyle name="Heading 5 2" xfId="8983" xr:uid="{00000000-0005-0000-0000-000015230000}"/>
    <cellStyle name="Heading 5 2 2" xfId="8984" xr:uid="{00000000-0005-0000-0000-000016230000}"/>
    <cellStyle name="Heading 5 3" xfId="8985" xr:uid="{00000000-0005-0000-0000-000017230000}"/>
    <cellStyle name="Heading 6" xfId="8986" xr:uid="{00000000-0005-0000-0000-000018230000}"/>
    <cellStyle name="Heading 6 2" xfId="8987" xr:uid="{00000000-0005-0000-0000-000019230000}"/>
    <cellStyle name="Heading 6 2 2" xfId="8988" xr:uid="{00000000-0005-0000-0000-00001A230000}"/>
    <cellStyle name="Heading 6 3" xfId="8989" xr:uid="{00000000-0005-0000-0000-00001B230000}"/>
    <cellStyle name="Heading 7" xfId="8990" xr:uid="{00000000-0005-0000-0000-00001C230000}"/>
    <cellStyle name="Heading 7 2" xfId="8991" xr:uid="{00000000-0005-0000-0000-00001D230000}"/>
    <cellStyle name="Heading 8" xfId="8992" xr:uid="{00000000-0005-0000-0000-00001E230000}"/>
    <cellStyle name="Heading1" xfId="8993" xr:uid="{00000000-0005-0000-0000-00001F230000}"/>
    <cellStyle name="Heading1 2" xfId="8994" xr:uid="{00000000-0005-0000-0000-000020230000}"/>
    <cellStyle name="Heading1 3" xfId="8995" xr:uid="{00000000-0005-0000-0000-000021230000}"/>
    <cellStyle name="Heading2" xfId="8996" xr:uid="{00000000-0005-0000-0000-000022230000}"/>
    <cellStyle name="Heading2 2" xfId="8997" xr:uid="{00000000-0005-0000-0000-000023230000}"/>
    <cellStyle name="Heading2 3" xfId="8998" xr:uid="{00000000-0005-0000-0000-000024230000}"/>
    <cellStyle name="Heading2Divider" xfId="8999" xr:uid="{00000000-0005-0000-0000-000025230000}"/>
    <cellStyle name="Heading2Divider 2" xfId="9000" xr:uid="{00000000-0005-0000-0000-000026230000}"/>
    <cellStyle name="Heading2Divider 2 2" xfId="9001" xr:uid="{00000000-0005-0000-0000-000027230000}"/>
    <cellStyle name="Heading2Divider 2 2 2" xfId="9002" xr:uid="{00000000-0005-0000-0000-000028230000}"/>
    <cellStyle name="Heading2Divider 2 3" xfId="9003" xr:uid="{00000000-0005-0000-0000-000029230000}"/>
    <cellStyle name="Heading2Divider 3" xfId="9004" xr:uid="{00000000-0005-0000-0000-00002A230000}"/>
    <cellStyle name="Heading2Divider 3 2" xfId="9005" xr:uid="{00000000-0005-0000-0000-00002B230000}"/>
    <cellStyle name="Heading2Divider 3 2 2" xfId="9006" xr:uid="{00000000-0005-0000-0000-00002C230000}"/>
    <cellStyle name="Heading2Divider 3 3" xfId="9007" xr:uid="{00000000-0005-0000-0000-00002D230000}"/>
    <cellStyle name="Heading2Divider 4" xfId="9008" xr:uid="{00000000-0005-0000-0000-00002E230000}"/>
    <cellStyle name="Heading2Divider 4 2" xfId="9009" xr:uid="{00000000-0005-0000-0000-00002F230000}"/>
    <cellStyle name="Heading2Divider 5" xfId="9010" xr:uid="{00000000-0005-0000-0000-000030230000}"/>
    <cellStyle name="heet1æꂘß_x0001__x0001__x0010__x0001_ဠ" xfId="9011" xr:uid="{00000000-0005-0000-0000-000031230000}"/>
    <cellStyle name="HelpStyle" xfId="9012" xr:uid="{00000000-0005-0000-0000-000032230000}"/>
    <cellStyle name="Helv8_PFD4.XLS" xfId="9013" xr:uid="{00000000-0005-0000-0000-000033230000}"/>
    <cellStyle name="Hyperlink" xfId="9014" xr:uid="{00000000-0005-0000-0000-000034230000}"/>
    <cellStyle name="Hyperlink 2" xfId="9015" xr:uid="{00000000-0005-0000-0000-000035230000}"/>
    <cellStyle name="Hyperlink 3" xfId="9016" xr:uid="{00000000-0005-0000-0000-000036230000}"/>
    <cellStyle name="Hyperlink_NEGS" xfId="9017" xr:uid="{00000000-0005-0000-0000-000037230000}"/>
    <cellStyle name="h_x0010_통화 [0]_OCT-Price" xfId="9018" xr:uid="{00000000-0005-0000-0000-000038230000}"/>
    <cellStyle name="Input" xfId="9019" xr:uid="{00000000-0005-0000-0000-000039230000}"/>
    <cellStyle name="Input [yellow]" xfId="9020" xr:uid="{00000000-0005-0000-0000-00003A230000}"/>
    <cellStyle name="Input [yellow] 2" xfId="9021" xr:uid="{00000000-0005-0000-0000-00003B230000}"/>
    <cellStyle name="Input [yellow] 2 2" xfId="9022" xr:uid="{00000000-0005-0000-0000-00003C230000}"/>
    <cellStyle name="Input [yellow] 2 2 2" xfId="9023" xr:uid="{00000000-0005-0000-0000-00003D230000}"/>
    <cellStyle name="Input [yellow] 2 3" xfId="9024" xr:uid="{00000000-0005-0000-0000-00003E230000}"/>
    <cellStyle name="Input [yellow] 3" xfId="9025" xr:uid="{00000000-0005-0000-0000-00003F230000}"/>
    <cellStyle name="Input [yellow] 3 2" xfId="9026" xr:uid="{00000000-0005-0000-0000-000040230000}"/>
    <cellStyle name="Input [yellow] 3 2 2" xfId="9027" xr:uid="{00000000-0005-0000-0000-000041230000}"/>
    <cellStyle name="Input [yellow] 3 3" xfId="9028" xr:uid="{00000000-0005-0000-0000-000042230000}"/>
    <cellStyle name="Input [yellow] 4" xfId="9029" xr:uid="{00000000-0005-0000-0000-000043230000}"/>
    <cellStyle name="Input [yellow] 4 2" xfId="9030" xr:uid="{00000000-0005-0000-0000-000044230000}"/>
    <cellStyle name="Input [yellow] 4 2 2" xfId="9031" xr:uid="{00000000-0005-0000-0000-000045230000}"/>
    <cellStyle name="Input [yellow] 4 3" xfId="9032" xr:uid="{00000000-0005-0000-0000-000046230000}"/>
    <cellStyle name="Input [yellow] 5" xfId="9033" xr:uid="{00000000-0005-0000-0000-000047230000}"/>
    <cellStyle name="Input [yellow] 5 2" xfId="9034" xr:uid="{00000000-0005-0000-0000-000048230000}"/>
    <cellStyle name="Input [yellow] 5 2 2" xfId="9035" xr:uid="{00000000-0005-0000-0000-000049230000}"/>
    <cellStyle name="Input [yellow] 5 3" xfId="9036" xr:uid="{00000000-0005-0000-0000-00004A230000}"/>
    <cellStyle name="Input [yellow] 6" xfId="9037" xr:uid="{00000000-0005-0000-0000-00004B230000}"/>
    <cellStyle name="Input 10" xfId="9038" xr:uid="{00000000-0005-0000-0000-00004C230000}"/>
    <cellStyle name="Input 11" xfId="9039" xr:uid="{00000000-0005-0000-0000-00004D230000}"/>
    <cellStyle name="Input 12" xfId="9040" xr:uid="{00000000-0005-0000-0000-00004E230000}"/>
    <cellStyle name="Input 13" xfId="9041" xr:uid="{00000000-0005-0000-0000-00004F230000}"/>
    <cellStyle name="Input 14" xfId="9042" xr:uid="{00000000-0005-0000-0000-000050230000}"/>
    <cellStyle name="Input 15" xfId="9043" xr:uid="{00000000-0005-0000-0000-000051230000}"/>
    <cellStyle name="Input 16" xfId="9044" xr:uid="{00000000-0005-0000-0000-000052230000}"/>
    <cellStyle name="Input 17" xfId="9045" xr:uid="{00000000-0005-0000-0000-000053230000}"/>
    <cellStyle name="Input 18" xfId="9046" xr:uid="{00000000-0005-0000-0000-000054230000}"/>
    <cellStyle name="Input 2" xfId="9047" xr:uid="{00000000-0005-0000-0000-000055230000}"/>
    <cellStyle name="Input 2 2" xfId="9048" xr:uid="{00000000-0005-0000-0000-000056230000}"/>
    <cellStyle name="Input 2 2 2" xfId="9049" xr:uid="{00000000-0005-0000-0000-000057230000}"/>
    <cellStyle name="Input 2 3" xfId="9050" xr:uid="{00000000-0005-0000-0000-000058230000}"/>
    <cellStyle name="Input 3" xfId="9051" xr:uid="{00000000-0005-0000-0000-000059230000}"/>
    <cellStyle name="Input 3 2" xfId="9052" xr:uid="{00000000-0005-0000-0000-00005A230000}"/>
    <cellStyle name="Input 3 2 2" xfId="9053" xr:uid="{00000000-0005-0000-0000-00005B230000}"/>
    <cellStyle name="Input 3 3" xfId="9054" xr:uid="{00000000-0005-0000-0000-00005C230000}"/>
    <cellStyle name="Input 4" xfId="9055" xr:uid="{00000000-0005-0000-0000-00005D230000}"/>
    <cellStyle name="Input 4 2" xfId="9056" xr:uid="{00000000-0005-0000-0000-00005E230000}"/>
    <cellStyle name="Input 4 2 2" xfId="9057" xr:uid="{00000000-0005-0000-0000-00005F230000}"/>
    <cellStyle name="Input 4 3" xfId="9058" xr:uid="{00000000-0005-0000-0000-000060230000}"/>
    <cellStyle name="Input 5" xfId="9059" xr:uid="{00000000-0005-0000-0000-000061230000}"/>
    <cellStyle name="Input 5 2" xfId="9060" xr:uid="{00000000-0005-0000-0000-000062230000}"/>
    <cellStyle name="Input 6" xfId="9061" xr:uid="{00000000-0005-0000-0000-000063230000}"/>
    <cellStyle name="Input 7" xfId="9062" xr:uid="{00000000-0005-0000-0000-000064230000}"/>
    <cellStyle name="Input 8" xfId="9063" xr:uid="{00000000-0005-0000-0000-000065230000}"/>
    <cellStyle name="Input 9" xfId="9064" xr:uid="{00000000-0005-0000-0000-000066230000}"/>
    <cellStyle name="Input Price" xfId="9065" xr:uid="{00000000-0005-0000-0000-000067230000}"/>
    <cellStyle name="Input Price 2" xfId="9066" xr:uid="{00000000-0005-0000-0000-000068230000}"/>
    <cellStyle name="Input Price 2 2" xfId="9067" xr:uid="{00000000-0005-0000-0000-000069230000}"/>
    <cellStyle name="Input Price 2 3" xfId="9068" xr:uid="{00000000-0005-0000-0000-00006A230000}"/>
    <cellStyle name="Input Quantity" xfId="9069" xr:uid="{00000000-0005-0000-0000-00006B230000}"/>
    <cellStyle name="Input Quantity 2" xfId="9070" xr:uid="{00000000-0005-0000-0000-00006C230000}"/>
    <cellStyle name="Input Quantity 2 2" xfId="9071" xr:uid="{00000000-0005-0000-0000-00006D230000}"/>
    <cellStyle name="Input Quantity 2 3" xfId="9072" xr:uid="{00000000-0005-0000-0000-00006E230000}"/>
    <cellStyle name="Input Single Cell" xfId="9073" xr:uid="{00000000-0005-0000-0000-00006F230000}"/>
    <cellStyle name="Input Single Cell 2" xfId="9074" xr:uid="{00000000-0005-0000-0000-000070230000}"/>
    <cellStyle name="Input Single Cell 2 2" xfId="9075" xr:uid="{00000000-0005-0000-0000-000071230000}"/>
    <cellStyle name="Input Single Cell 2 2 2" xfId="9076" xr:uid="{00000000-0005-0000-0000-000072230000}"/>
    <cellStyle name="Input Single Cell 2 3" xfId="9077" xr:uid="{00000000-0005-0000-0000-000073230000}"/>
    <cellStyle name="Input Single Cell 3" xfId="9078" xr:uid="{00000000-0005-0000-0000-000074230000}"/>
    <cellStyle name="Input Single Cell 3 2" xfId="9079" xr:uid="{00000000-0005-0000-0000-000075230000}"/>
    <cellStyle name="Input Single Cell 3 2 2" xfId="9080" xr:uid="{00000000-0005-0000-0000-000076230000}"/>
    <cellStyle name="Input Single Cell 3 3" xfId="9081" xr:uid="{00000000-0005-0000-0000-000077230000}"/>
    <cellStyle name="Input Single Cell 4" xfId="9082" xr:uid="{00000000-0005-0000-0000-000078230000}"/>
    <cellStyle name="Input Single Cell 4 2" xfId="9083" xr:uid="{00000000-0005-0000-0000-000079230000}"/>
    <cellStyle name="Input Single Cell 5" xfId="9084" xr:uid="{00000000-0005-0000-0000-00007A230000}"/>
    <cellStyle name="Input_집행계획서" xfId="9085" xr:uid="{00000000-0005-0000-0000-00007B230000}"/>
    <cellStyle name="InputBodyCurr" xfId="9086" xr:uid="{00000000-0005-0000-0000-00007C230000}"/>
    <cellStyle name="InputBodyDate" xfId="9087" xr:uid="{00000000-0005-0000-0000-00007D230000}"/>
    <cellStyle name="InputBodyText" xfId="9088" xr:uid="{00000000-0005-0000-0000-00007E230000}"/>
    <cellStyle name="InputColor" xfId="9089" xr:uid="{00000000-0005-0000-0000-00007F230000}"/>
    <cellStyle name="InputColor 2" xfId="9090" xr:uid="{00000000-0005-0000-0000-000080230000}"/>
    <cellStyle name="InputColor 2 2" xfId="9091" xr:uid="{00000000-0005-0000-0000-000081230000}"/>
    <cellStyle name="InputColor 2 2 2" xfId="9092" xr:uid="{00000000-0005-0000-0000-000082230000}"/>
    <cellStyle name="InputColor 2 3" xfId="9093" xr:uid="{00000000-0005-0000-0000-000083230000}"/>
    <cellStyle name="InputColor 3" xfId="9094" xr:uid="{00000000-0005-0000-0000-000084230000}"/>
    <cellStyle name="InputColor 3 2" xfId="9095" xr:uid="{00000000-0005-0000-0000-000085230000}"/>
    <cellStyle name="InputColor 3 2 2" xfId="9096" xr:uid="{00000000-0005-0000-0000-000086230000}"/>
    <cellStyle name="InputColor 3 3" xfId="9097" xr:uid="{00000000-0005-0000-0000-000087230000}"/>
    <cellStyle name="InputColor 4" xfId="9098" xr:uid="{00000000-0005-0000-0000-000088230000}"/>
    <cellStyle name="InputColor 4 2" xfId="9099" xr:uid="{00000000-0005-0000-0000-000089230000}"/>
    <cellStyle name="InputColor 4 2 2" xfId="9100" xr:uid="{00000000-0005-0000-0000-00008A230000}"/>
    <cellStyle name="InputColor 4 3" xfId="9101" xr:uid="{00000000-0005-0000-0000-00008B230000}"/>
    <cellStyle name="InputColor 5" xfId="9102" xr:uid="{00000000-0005-0000-0000-00008C230000}"/>
    <cellStyle name="Item" xfId="9103" xr:uid="{00000000-0005-0000-0000-00008D230000}"/>
    <cellStyle name="Item 2" xfId="9104" xr:uid="{00000000-0005-0000-0000-00008E230000}"/>
    <cellStyle name="Item 2 2" xfId="9105" xr:uid="{00000000-0005-0000-0000-00008F230000}"/>
    <cellStyle name="Item 2 3" xfId="9106" xr:uid="{00000000-0005-0000-0000-000090230000}"/>
    <cellStyle name="Item Input" xfId="9107" xr:uid="{00000000-0005-0000-0000-000091230000}"/>
    <cellStyle name="kg" xfId="9108" xr:uid="{00000000-0005-0000-0000-000092230000}"/>
    <cellStyle name="kg 2" xfId="9109" xr:uid="{00000000-0005-0000-0000-000093230000}"/>
    <cellStyle name="kg 2 2" xfId="9110" xr:uid="{00000000-0005-0000-0000-000094230000}"/>
    <cellStyle name="kg 2 2 2" xfId="9111" xr:uid="{00000000-0005-0000-0000-000095230000}"/>
    <cellStyle name="kg 2 3" xfId="9112" xr:uid="{00000000-0005-0000-0000-000096230000}"/>
    <cellStyle name="kg 3" xfId="9113" xr:uid="{00000000-0005-0000-0000-000097230000}"/>
    <cellStyle name="kg 3 2" xfId="9114" xr:uid="{00000000-0005-0000-0000-000098230000}"/>
    <cellStyle name="kg 3 2 2" xfId="9115" xr:uid="{00000000-0005-0000-0000-000099230000}"/>
    <cellStyle name="kg 3 3" xfId="9116" xr:uid="{00000000-0005-0000-0000-00009A230000}"/>
    <cellStyle name="kg 4" xfId="9117" xr:uid="{00000000-0005-0000-0000-00009B230000}"/>
    <cellStyle name="kg 4 2" xfId="9118" xr:uid="{00000000-0005-0000-0000-00009C230000}"/>
    <cellStyle name="kg 4 2 2" xfId="9119" xr:uid="{00000000-0005-0000-0000-00009D230000}"/>
    <cellStyle name="kg 4 3" xfId="9120" xr:uid="{00000000-0005-0000-0000-00009E230000}"/>
    <cellStyle name="kg 5" xfId="9121" xr:uid="{00000000-0005-0000-0000-00009F230000}"/>
    <cellStyle name="Komma [0]_BINV" xfId="9122" xr:uid="{00000000-0005-0000-0000-0000A0230000}"/>
    <cellStyle name="Komma_BINV" xfId="9123" xr:uid="{00000000-0005-0000-0000-0000A1230000}"/>
    <cellStyle name="L`" xfId="9124" xr:uid="{00000000-0005-0000-0000-0000A2230000}"/>
    <cellStyle name="left" xfId="9125" xr:uid="{00000000-0005-0000-0000-0000A3230000}"/>
    <cellStyle name="Link Currency (0)" xfId="9126" xr:uid="{00000000-0005-0000-0000-0000A4230000}"/>
    <cellStyle name="Link Currency (2)" xfId="9127" xr:uid="{00000000-0005-0000-0000-0000A5230000}"/>
    <cellStyle name="Link Units (0)" xfId="9128" xr:uid="{00000000-0005-0000-0000-0000A6230000}"/>
    <cellStyle name="Link Units (1)" xfId="9129" xr:uid="{00000000-0005-0000-0000-0000A7230000}"/>
    <cellStyle name="Link Units (2)" xfId="9130" xr:uid="{00000000-0005-0000-0000-0000A8230000}"/>
    <cellStyle name="Linked Cell" xfId="9131" xr:uid="{00000000-0005-0000-0000-0000A9230000}"/>
    <cellStyle name="M" xfId="9132" xr:uid="{00000000-0005-0000-0000-0000AA230000}"/>
    <cellStyle name="M 2" xfId="9133" xr:uid="{00000000-0005-0000-0000-0000AB230000}"/>
    <cellStyle name="M 2 2" xfId="9134" xr:uid="{00000000-0005-0000-0000-0000AC230000}"/>
    <cellStyle name="M 2 2 2" xfId="9135" xr:uid="{00000000-0005-0000-0000-0000AD230000}"/>
    <cellStyle name="M 2 3" xfId="9136" xr:uid="{00000000-0005-0000-0000-0000AE230000}"/>
    <cellStyle name="M 3" xfId="9137" xr:uid="{00000000-0005-0000-0000-0000AF230000}"/>
    <cellStyle name="M 3 2" xfId="9138" xr:uid="{00000000-0005-0000-0000-0000B0230000}"/>
    <cellStyle name="M 3 2 2" xfId="9139" xr:uid="{00000000-0005-0000-0000-0000B1230000}"/>
    <cellStyle name="M 3 3" xfId="9140" xr:uid="{00000000-0005-0000-0000-0000B2230000}"/>
    <cellStyle name="M 4" xfId="9141" xr:uid="{00000000-0005-0000-0000-0000B3230000}"/>
    <cellStyle name="M 4 2" xfId="9142" xr:uid="{00000000-0005-0000-0000-0000B4230000}"/>
    <cellStyle name="M 4 2 2" xfId="9143" xr:uid="{00000000-0005-0000-0000-0000B5230000}"/>
    <cellStyle name="M 4 3" xfId="9144" xr:uid="{00000000-0005-0000-0000-0000B6230000}"/>
    <cellStyle name="M 5" xfId="9145" xr:uid="{00000000-0005-0000-0000-0000B7230000}"/>
    <cellStyle name="M2" xfId="9146" xr:uid="{00000000-0005-0000-0000-0000B8230000}"/>
    <cellStyle name="M2 2" xfId="9147" xr:uid="{00000000-0005-0000-0000-0000B9230000}"/>
    <cellStyle name="M2 2 2" xfId="9148" xr:uid="{00000000-0005-0000-0000-0000BA230000}"/>
    <cellStyle name="M2 2 2 2" xfId="9149" xr:uid="{00000000-0005-0000-0000-0000BB230000}"/>
    <cellStyle name="M2 2 3" xfId="9150" xr:uid="{00000000-0005-0000-0000-0000BC230000}"/>
    <cellStyle name="M2 3" xfId="9151" xr:uid="{00000000-0005-0000-0000-0000BD230000}"/>
    <cellStyle name="M2 3 2" xfId="9152" xr:uid="{00000000-0005-0000-0000-0000BE230000}"/>
    <cellStyle name="M2 3 2 2" xfId="9153" xr:uid="{00000000-0005-0000-0000-0000BF230000}"/>
    <cellStyle name="M2 3 3" xfId="9154" xr:uid="{00000000-0005-0000-0000-0000C0230000}"/>
    <cellStyle name="M2 4" xfId="9155" xr:uid="{00000000-0005-0000-0000-0000C1230000}"/>
    <cellStyle name="M2 4 2" xfId="9156" xr:uid="{00000000-0005-0000-0000-0000C2230000}"/>
    <cellStyle name="M2 4 2 2" xfId="9157" xr:uid="{00000000-0005-0000-0000-0000C3230000}"/>
    <cellStyle name="M2 4 3" xfId="9158" xr:uid="{00000000-0005-0000-0000-0000C4230000}"/>
    <cellStyle name="M2 5" xfId="9159" xr:uid="{00000000-0005-0000-0000-0000C5230000}"/>
    <cellStyle name="M3" xfId="9160" xr:uid="{00000000-0005-0000-0000-0000C6230000}"/>
    <cellStyle name="M3 2" xfId="9161" xr:uid="{00000000-0005-0000-0000-0000C7230000}"/>
    <cellStyle name="M3 2 2" xfId="9162" xr:uid="{00000000-0005-0000-0000-0000C8230000}"/>
    <cellStyle name="M3 2 2 2" xfId="9163" xr:uid="{00000000-0005-0000-0000-0000C9230000}"/>
    <cellStyle name="M3 2 3" xfId="9164" xr:uid="{00000000-0005-0000-0000-0000CA230000}"/>
    <cellStyle name="M3 3" xfId="9165" xr:uid="{00000000-0005-0000-0000-0000CB230000}"/>
    <cellStyle name="M3 3 2" xfId="9166" xr:uid="{00000000-0005-0000-0000-0000CC230000}"/>
    <cellStyle name="M3 3 2 2" xfId="9167" xr:uid="{00000000-0005-0000-0000-0000CD230000}"/>
    <cellStyle name="M3 3 3" xfId="9168" xr:uid="{00000000-0005-0000-0000-0000CE230000}"/>
    <cellStyle name="M3 4" xfId="9169" xr:uid="{00000000-0005-0000-0000-0000CF230000}"/>
    <cellStyle name="M3 4 2" xfId="9170" xr:uid="{00000000-0005-0000-0000-0000D0230000}"/>
    <cellStyle name="M3 4 2 2" xfId="9171" xr:uid="{00000000-0005-0000-0000-0000D1230000}"/>
    <cellStyle name="M3 4 3" xfId="9172" xr:uid="{00000000-0005-0000-0000-0000D2230000}"/>
    <cellStyle name="M3 5" xfId="9173" xr:uid="{00000000-0005-0000-0000-0000D3230000}"/>
    <cellStyle name="Midtitle" xfId="9174" xr:uid="{00000000-0005-0000-0000-0000D4230000}"/>
    <cellStyle name="Milliers [0]_399GC10" xfId="9175" xr:uid="{00000000-0005-0000-0000-0000D5230000}"/>
    <cellStyle name="Milliers_399GC10" xfId="9176" xr:uid="{00000000-0005-0000-0000-0000D6230000}"/>
    <cellStyle name="mma_CASH &amp; DSO" xfId="9177" xr:uid="{00000000-0005-0000-0000-0000D7230000}"/>
    <cellStyle name="Model" xfId="9178" xr:uid="{00000000-0005-0000-0000-0000D8230000}"/>
    <cellStyle name="Mon?aire [0]_399GC10" xfId="9179" xr:uid="{00000000-0005-0000-0000-0000D9230000}"/>
    <cellStyle name="Mon?aire_399GC10" xfId="9180" xr:uid="{00000000-0005-0000-0000-0000DA230000}"/>
    <cellStyle name="moon" xfId="9181" xr:uid="{00000000-0005-0000-0000-0000DB230000}"/>
    <cellStyle name="MS Proofing Tools" xfId="9182" xr:uid="{00000000-0005-0000-0000-0000DC230000}"/>
    <cellStyle name="N?rmal_MCOE Summary (5)_98선급금" xfId="9183" xr:uid="{00000000-0005-0000-0000-0000DD230000}"/>
    <cellStyle name="Neutral" xfId="9184" xr:uid="{00000000-0005-0000-0000-0000DE230000}"/>
    <cellStyle name="no dec" xfId="9185" xr:uid="{00000000-0005-0000-0000-0000DF230000}"/>
    <cellStyle name="normal" xfId="9186" xr:uid="{00000000-0005-0000-0000-0000E0230000}"/>
    <cellStyle name="Normal - Style1" xfId="9187" xr:uid="{00000000-0005-0000-0000-0000E1230000}"/>
    <cellStyle name="Normal - Style1 2" xfId="9188" xr:uid="{00000000-0005-0000-0000-0000E2230000}"/>
    <cellStyle name="Normal - Style1 3" xfId="9189" xr:uid="{00000000-0005-0000-0000-0000E3230000}"/>
    <cellStyle name="Normal - Style1 4" xfId="9190" xr:uid="{00000000-0005-0000-0000-0000E4230000}"/>
    <cellStyle name="Normal - Style1 5" xfId="9191" xr:uid="{00000000-0005-0000-0000-0000E5230000}"/>
    <cellStyle name="Normal - Style1 6" xfId="9192" xr:uid="{00000000-0005-0000-0000-0000E6230000}"/>
    <cellStyle name="Normal - Style2" xfId="9193" xr:uid="{00000000-0005-0000-0000-0000E7230000}"/>
    <cellStyle name="Normal - Style3" xfId="9194" xr:uid="{00000000-0005-0000-0000-0000E8230000}"/>
    <cellStyle name="Normal - Style4" xfId="9195" xr:uid="{00000000-0005-0000-0000-0000E9230000}"/>
    <cellStyle name="Normal - Style5" xfId="9196" xr:uid="{00000000-0005-0000-0000-0000EA230000}"/>
    <cellStyle name="Normal - Style6" xfId="9197" xr:uid="{00000000-0005-0000-0000-0000EB230000}"/>
    <cellStyle name="Normal - Style7" xfId="9198" xr:uid="{00000000-0005-0000-0000-0000EC230000}"/>
    <cellStyle name="Normal - Style8" xfId="9199" xr:uid="{00000000-0005-0000-0000-0000ED230000}"/>
    <cellStyle name="Normal - 유형1" xfId="9200" xr:uid="{00000000-0005-0000-0000-0000EE230000}"/>
    <cellStyle name="normal 10" xfId="9201" xr:uid="{00000000-0005-0000-0000-0000EF230000}"/>
    <cellStyle name="normal 11" xfId="9202" xr:uid="{00000000-0005-0000-0000-0000F0230000}"/>
    <cellStyle name="normal 12" xfId="9203" xr:uid="{00000000-0005-0000-0000-0000F1230000}"/>
    <cellStyle name="normal 13" xfId="9204" xr:uid="{00000000-0005-0000-0000-0000F2230000}"/>
    <cellStyle name="normal 14" xfId="9205" xr:uid="{00000000-0005-0000-0000-0000F3230000}"/>
    <cellStyle name="normal 15" xfId="9206" xr:uid="{00000000-0005-0000-0000-0000F4230000}"/>
    <cellStyle name="normal 16" xfId="9207" xr:uid="{00000000-0005-0000-0000-0000F5230000}"/>
    <cellStyle name="normal 17" xfId="9208" xr:uid="{00000000-0005-0000-0000-0000F6230000}"/>
    <cellStyle name="normal 18" xfId="9209" xr:uid="{00000000-0005-0000-0000-0000F7230000}"/>
    <cellStyle name="normal 19" xfId="9210" xr:uid="{00000000-0005-0000-0000-0000F8230000}"/>
    <cellStyle name="Normal 2" xfId="9211" xr:uid="{00000000-0005-0000-0000-0000F9230000}"/>
    <cellStyle name="normal 2 2" xfId="9212" xr:uid="{00000000-0005-0000-0000-0000FA230000}"/>
    <cellStyle name="normal 3" xfId="9213" xr:uid="{00000000-0005-0000-0000-0000FB230000}"/>
    <cellStyle name="Normal 4" xfId="9214" xr:uid="{00000000-0005-0000-0000-0000FC230000}"/>
    <cellStyle name="Normal 5" xfId="9215" xr:uid="{00000000-0005-0000-0000-0000FD230000}"/>
    <cellStyle name="Normal 6" xfId="9216" xr:uid="{00000000-0005-0000-0000-0000FE230000}"/>
    <cellStyle name="normal 7" xfId="9217" xr:uid="{00000000-0005-0000-0000-0000FF230000}"/>
    <cellStyle name="normal 8" xfId="9218" xr:uid="{00000000-0005-0000-0000-000000240000}"/>
    <cellStyle name="normal 9" xfId="9219" xr:uid="{00000000-0005-0000-0000-000001240000}"/>
    <cellStyle name="Normal_ SG&amp;A Bridge" xfId="9220" xr:uid="{00000000-0005-0000-0000-000002240000}"/>
    <cellStyle name="Note" xfId="9221" xr:uid="{00000000-0005-0000-0000-000003240000}"/>
    <cellStyle name="N䁯rmal_MCOE Summary (5)_98선급금" xfId="9222" xr:uid="{00000000-0005-0000-0000-000004240000}"/>
    <cellStyle name="Œ…?æ맖?e [0.00]_laroux" xfId="9223" xr:uid="{00000000-0005-0000-0000-000005240000}"/>
    <cellStyle name="Œ…?æ맖?e_laroux" xfId="9224" xr:uid="{00000000-0005-0000-0000-000006240000}"/>
    <cellStyle name="Œ…‹æØ‚è [0.00]_laroux" xfId="9225" xr:uid="{00000000-0005-0000-0000-000007240000}"/>
    <cellStyle name="Œ…‹æØ‚è_laroux" xfId="9226" xr:uid="{00000000-0005-0000-0000-000008240000}"/>
    <cellStyle name="oft Excel]_x000d__x000a_Comment=The open=/f lines load custom functions into the Paste Function list._x000d__x000a_Maximized=1_x000d__x000a_AutoFormat=" xfId="9227" xr:uid="{00000000-0005-0000-0000-000009240000}"/>
    <cellStyle name="oft Excel]_x000d__x000a_Comment=The open=/f lines load custom functions into the Paste Function list._x000d__x000a_Maximized=3_x000d__x000a_AutoFormat=" xfId="9228" xr:uid="{00000000-0005-0000-0000-00000A240000}"/>
    <cellStyle name="oh" xfId="9229" xr:uid="{00000000-0005-0000-0000-00000B240000}"/>
    <cellStyle name="Output" xfId="9230" xr:uid="{00000000-0005-0000-0000-00000C240000}"/>
    <cellStyle name="Output Single Cell" xfId="9231" xr:uid="{00000000-0005-0000-0000-00000D240000}"/>
    <cellStyle name="Output Single Cell 2" xfId="9232" xr:uid="{00000000-0005-0000-0000-00000E240000}"/>
    <cellStyle name="Output Single Cell 2 2" xfId="9233" xr:uid="{00000000-0005-0000-0000-00000F240000}"/>
    <cellStyle name="Output Single Cell 2 2 2" xfId="9234" xr:uid="{00000000-0005-0000-0000-000010240000}"/>
    <cellStyle name="Output Single Cell 2 3" xfId="9235" xr:uid="{00000000-0005-0000-0000-000011240000}"/>
    <cellStyle name="Output Single Cell 3" xfId="9236" xr:uid="{00000000-0005-0000-0000-000012240000}"/>
    <cellStyle name="Output Single Cell 3 2" xfId="9237" xr:uid="{00000000-0005-0000-0000-000013240000}"/>
    <cellStyle name="Output Single Cell 3 2 2" xfId="9238" xr:uid="{00000000-0005-0000-0000-000014240000}"/>
    <cellStyle name="Output Single Cell 3 3" xfId="9239" xr:uid="{00000000-0005-0000-0000-000015240000}"/>
    <cellStyle name="Output Single Cell 4" xfId="9240" xr:uid="{00000000-0005-0000-0000-000016240000}"/>
    <cellStyle name="Output Single Cell 4 2" xfId="9241" xr:uid="{00000000-0005-0000-0000-000017240000}"/>
    <cellStyle name="Output Single Cell 5" xfId="9242" xr:uid="{00000000-0005-0000-0000-000018240000}"/>
    <cellStyle name="p/n" xfId="9243" xr:uid="{00000000-0005-0000-0000-000019240000}"/>
    <cellStyle name="Package Size" xfId="9244" xr:uid="{00000000-0005-0000-0000-00001A240000}"/>
    <cellStyle name="Package Size 2" xfId="9245" xr:uid="{00000000-0005-0000-0000-00001B240000}"/>
    <cellStyle name="Package Size 2 2" xfId="9246" xr:uid="{00000000-0005-0000-0000-00001C240000}"/>
    <cellStyle name="Package Size 2 3" xfId="9247" xr:uid="{00000000-0005-0000-0000-00001D240000}"/>
    <cellStyle name="Percent" xfId="9248" xr:uid="{00000000-0005-0000-0000-00001E240000}"/>
    <cellStyle name="Percent [0]" xfId="9249" xr:uid="{00000000-0005-0000-0000-00001F240000}"/>
    <cellStyle name="Percent [00]" xfId="9250" xr:uid="{00000000-0005-0000-0000-000020240000}"/>
    <cellStyle name="Percent [2]" xfId="9251" xr:uid="{00000000-0005-0000-0000-000021240000}"/>
    <cellStyle name="Percent 10" xfId="9252" xr:uid="{00000000-0005-0000-0000-000022240000}"/>
    <cellStyle name="Percent 11" xfId="9253" xr:uid="{00000000-0005-0000-0000-000023240000}"/>
    <cellStyle name="Percent 12" xfId="9254" xr:uid="{00000000-0005-0000-0000-000024240000}"/>
    <cellStyle name="Percent 13" xfId="9255" xr:uid="{00000000-0005-0000-0000-000025240000}"/>
    <cellStyle name="Percent 14" xfId="9256" xr:uid="{00000000-0005-0000-0000-000026240000}"/>
    <cellStyle name="Percent 15" xfId="9257" xr:uid="{00000000-0005-0000-0000-000027240000}"/>
    <cellStyle name="Percent 16" xfId="9258" xr:uid="{00000000-0005-0000-0000-000028240000}"/>
    <cellStyle name="Percent 17" xfId="9259" xr:uid="{00000000-0005-0000-0000-000029240000}"/>
    <cellStyle name="Percent 18" xfId="9260" xr:uid="{00000000-0005-0000-0000-00002A240000}"/>
    <cellStyle name="Percent 19" xfId="9261" xr:uid="{00000000-0005-0000-0000-00002B240000}"/>
    <cellStyle name="Percent 2" xfId="9262" xr:uid="{00000000-0005-0000-0000-00002C240000}"/>
    <cellStyle name="Percent 2 2" xfId="9263" xr:uid="{00000000-0005-0000-0000-00002D240000}"/>
    <cellStyle name="Percent 2 3" xfId="9264" xr:uid="{00000000-0005-0000-0000-00002E240000}"/>
    <cellStyle name="Percent 20" xfId="9265" xr:uid="{00000000-0005-0000-0000-00002F240000}"/>
    <cellStyle name="Percent 21" xfId="9266" xr:uid="{00000000-0005-0000-0000-000030240000}"/>
    <cellStyle name="Percent 22" xfId="9267" xr:uid="{00000000-0005-0000-0000-000031240000}"/>
    <cellStyle name="Percent 23" xfId="9268" xr:uid="{00000000-0005-0000-0000-000032240000}"/>
    <cellStyle name="Percent 24" xfId="9269" xr:uid="{00000000-0005-0000-0000-000033240000}"/>
    <cellStyle name="Percent 25" xfId="9270" xr:uid="{00000000-0005-0000-0000-000034240000}"/>
    <cellStyle name="Percent 26" xfId="9271" xr:uid="{00000000-0005-0000-0000-000035240000}"/>
    <cellStyle name="Percent 27" xfId="9272" xr:uid="{00000000-0005-0000-0000-000036240000}"/>
    <cellStyle name="Percent 28" xfId="9273" xr:uid="{00000000-0005-0000-0000-000037240000}"/>
    <cellStyle name="Percent 29" xfId="9274" xr:uid="{00000000-0005-0000-0000-000038240000}"/>
    <cellStyle name="Percent 3" xfId="9275" xr:uid="{00000000-0005-0000-0000-000039240000}"/>
    <cellStyle name="Percent 3 2" xfId="9276" xr:uid="{00000000-0005-0000-0000-00003A240000}"/>
    <cellStyle name="Percent 3 3" xfId="9277" xr:uid="{00000000-0005-0000-0000-00003B240000}"/>
    <cellStyle name="Percent 30" xfId="9278" xr:uid="{00000000-0005-0000-0000-00003C240000}"/>
    <cellStyle name="Percent 31" xfId="9279" xr:uid="{00000000-0005-0000-0000-00003D240000}"/>
    <cellStyle name="Percent 32" xfId="9280" xr:uid="{00000000-0005-0000-0000-00003E240000}"/>
    <cellStyle name="Percent 4" xfId="9281" xr:uid="{00000000-0005-0000-0000-00003F240000}"/>
    <cellStyle name="Percent 5" xfId="9282" xr:uid="{00000000-0005-0000-0000-000040240000}"/>
    <cellStyle name="Percent 6" xfId="9283" xr:uid="{00000000-0005-0000-0000-000041240000}"/>
    <cellStyle name="Percent 7" xfId="9284" xr:uid="{00000000-0005-0000-0000-000042240000}"/>
    <cellStyle name="Percent 8" xfId="9285" xr:uid="{00000000-0005-0000-0000-000043240000}"/>
    <cellStyle name="Percent 9" xfId="9286" xr:uid="{00000000-0005-0000-0000-000044240000}"/>
    <cellStyle name="Percent_!간지" xfId="9287" xr:uid="{00000000-0005-0000-0000-000045240000}"/>
    <cellStyle name="PrePop Currency (0)" xfId="9288" xr:uid="{00000000-0005-0000-0000-000046240000}"/>
    <cellStyle name="PrePop Currency (2)" xfId="9289" xr:uid="{00000000-0005-0000-0000-000047240000}"/>
    <cellStyle name="PrePop Units (0)" xfId="9290" xr:uid="{00000000-0005-0000-0000-000048240000}"/>
    <cellStyle name="PrePop Units (1)" xfId="9291" xr:uid="{00000000-0005-0000-0000-000049240000}"/>
    <cellStyle name="PrePop Units (2)" xfId="9292" xr:uid="{00000000-0005-0000-0000-00004A240000}"/>
    <cellStyle name="PRICE2" xfId="9293" xr:uid="{00000000-0005-0000-0000-00004B240000}"/>
    <cellStyle name="Print Heading" xfId="9294" xr:uid="{00000000-0005-0000-0000-00004C240000}"/>
    <cellStyle name="Procent_BINV" xfId="9295" xr:uid="{00000000-0005-0000-0000-00004D240000}"/>
    <cellStyle name="Ʀ" xfId="9296" xr:uid="{00000000-0005-0000-0000-00004E240000}"/>
    <cellStyle name="Recipe" xfId="9297" xr:uid="{00000000-0005-0000-0000-00004F240000}"/>
    <cellStyle name="Recipe Heading" xfId="9298" xr:uid="{00000000-0005-0000-0000-000050240000}"/>
    <cellStyle name="Recipe_007..단위수량(송수관로)" xfId="9299" xr:uid="{00000000-0005-0000-0000-000051240000}"/>
    <cellStyle name="Revenue" xfId="9300" xr:uid="{00000000-0005-0000-0000-000052240000}"/>
    <cellStyle name="RevList" xfId="9301" xr:uid="{00000000-0005-0000-0000-000053240000}"/>
    <cellStyle name="RevList 10" xfId="9302" xr:uid="{00000000-0005-0000-0000-000054240000}"/>
    <cellStyle name="RevList 11" xfId="9303" xr:uid="{00000000-0005-0000-0000-000055240000}"/>
    <cellStyle name="RevList 12" xfId="9304" xr:uid="{00000000-0005-0000-0000-000056240000}"/>
    <cellStyle name="RevList 13" xfId="9305" xr:uid="{00000000-0005-0000-0000-000057240000}"/>
    <cellStyle name="RevList 2" xfId="9306" xr:uid="{00000000-0005-0000-0000-000058240000}"/>
    <cellStyle name="RevList 2 10" xfId="9307" xr:uid="{00000000-0005-0000-0000-000059240000}"/>
    <cellStyle name="RevList 2 11" xfId="9308" xr:uid="{00000000-0005-0000-0000-00005A240000}"/>
    <cellStyle name="RevList 2 2" xfId="9309" xr:uid="{00000000-0005-0000-0000-00005B240000}"/>
    <cellStyle name="RevList 2 3" xfId="9310" xr:uid="{00000000-0005-0000-0000-00005C240000}"/>
    <cellStyle name="RevList 2 4" xfId="9311" xr:uid="{00000000-0005-0000-0000-00005D240000}"/>
    <cellStyle name="RevList 2 5" xfId="9312" xr:uid="{00000000-0005-0000-0000-00005E240000}"/>
    <cellStyle name="RevList 2 6" xfId="9313" xr:uid="{00000000-0005-0000-0000-00005F240000}"/>
    <cellStyle name="RevList 2 7" xfId="9314" xr:uid="{00000000-0005-0000-0000-000060240000}"/>
    <cellStyle name="RevList 2 8" xfId="9315" xr:uid="{00000000-0005-0000-0000-000061240000}"/>
    <cellStyle name="RevList 2 9" xfId="9316" xr:uid="{00000000-0005-0000-0000-000062240000}"/>
    <cellStyle name="RevList 3" xfId="9317" xr:uid="{00000000-0005-0000-0000-000063240000}"/>
    <cellStyle name="RevList 4" xfId="9318" xr:uid="{00000000-0005-0000-0000-000064240000}"/>
    <cellStyle name="RevList 5" xfId="9319" xr:uid="{00000000-0005-0000-0000-000065240000}"/>
    <cellStyle name="RevList 6" xfId="9320" xr:uid="{00000000-0005-0000-0000-000066240000}"/>
    <cellStyle name="RevList 7" xfId="9321" xr:uid="{00000000-0005-0000-0000-000067240000}"/>
    <cellStyle name="RevList 8" xfId="9322" xr:uid="{00000000-0005-0000-0000-000068240000}"/>
    <cellStyle name="RevList 9" xfId="9323" xr:uid="{00000000-0005-0000-0000-000069240000}"/>
    <cellStyle name="rld Wide" xfId="9324" xr:uid="{00000000-0005-0000-0000-00006A240000}"/>
    <cellStyle name="RptTitle" xfId="9325" xr:uid="{00000000-0005-0000-0000-00006B240000}"/>
    <cellStyle name="S " xfId="9326" xr:uid="{00000000-0005-0000-0000-00006C240000}"/>
    <cellStyle name="sh" xfId="9327" xr:uid="{00000000-0005-0000-0000-00006D240000}"/>
    <cellStyle name="Sheet Title" xfId="9328" xr:uid="{00000000-0005-0000-0000-00006E240000}"/>
    <cellStyle name="SHIM" xfId="9329" xr:uid="{00000000-0005-0000-0000-00006F240000}"/>
    <cellStyle name="SS" xfId="9330" xr:uid="{00000000-0005-0000-0000-000070240000}"/>
    <cellStyle name="ssh" xfId="9331" xr:uid="{00000000-0005-0000-0000-000071240000}"/>
    <cellStyle name="Standaard_BINV" xfId="9332" xr:uid="{00000000-0005-0000-0000-000072240000}"/>
    <cellStyle name="STANDARD" xfId="9333" xr:uid="{00000000-0005-0000-0000-000073240000}"/>
    <cellStyle name="STD" xfId="9334" xr:uid="{00000000-0005-0000-0000-000074240000}"/>
    <cellStyle name="Sub" xfId="9335" xr:uid="{00000000-0005-0000-0000-000075240000}"/>
    <cellStyle name="subhead" xfId="9336" xr:uid="{00000000-0005-0000-0000-000076240000}"/>
    <cellStyle name="SubHeading" xfId="9337" xr:uid="{00000000-0005-0000-0000-000077240000}"/>
    <cellStyle name="Subtotal" xfId="9338" xr:uid="{00000000-0005-0000-0000-000078240000}"/>
    <cellStyle name="Subtotal 1" xfId="9339" xr:uid="{00000000-0005-0000-0000-000079240000}"/>
    <cellStyle name="Subtotal 1 2" xfId="9340" xr:uid="{00000000-0005-0000-0000-00007A240000}"/>
    <cellStyle name="Subtotal 1 2 2" xfId="9341" xr:uid="{00000000-0005-0000-0000-00007B240000}"/>
    <cellStyle name="Subtotal 1 2 3" xfId="9342" xr:uid="{00000000-0005-0000-0000-00007C240000}"/>
    <cellStyle name="Suggested Quantity" xfId="9343" xr:uid="{00000000-0005-0000-0000-00007D240000}"/>
    <cellStyle name="Suggested Quantity 2" xfId="9344" xr:uid="{00000000-0005-0000-0000-00007E240000}"/>
    <cellStyle name="Suggested Quantity 2 2" xfId="9345" xr:uid="{00000000-0005-0000-0000-00007F240000}"/>
    <cellStyle name="Suggested Quantity 2 3" xfId="9346" xr:uid="{00000000-0005-0000-0000-000080240000}"/>
    <cellStyle name="T_1화 [0]_PLDT_2화 [0]_PLDT_N_x000c_통화 [0]_PRICE" xfId="9347" xr:uid="{00000000-0005-0000-0000-000081240000}"/>
    <cellStyle name="testtitle" xfId="9348" xr:uid="{00000000-0005-0000-0000-000082240000}"/>
    <cellStyle name="Text Indent A" xfId="9349" xr:uid="{00000000-0005-0000-0000-000083240000}"/>
    <cellStyle name="Text Indent B" xfId="9350" xr:uid="{00000000-0005-0000-0000-000084240000}"/>
    <cellStyle name="Text Indent C" xfId="9351" xr:uid="{00000000-0005-0000-0000-000085240000}"/>
    <cellStyle name="Title" xfId="9352" xr:uid="{00000000-0005-0000-0000-000086240000}"/>
    <cellStyle name="title [1]" xfId="9353" xr:uid="{00000000-0005-0000-0000-000087240000}"/>
    <cellStyle name="title [2]" xfId="9354" xr:uid="{00000000-0005-0000-0000-000088240000}"/>
    <cellStyle name="Title 10" xfId="9355" xr:uid="{00000000-0005-0000-0000-000089240000}"/>
    <cellStyle name="Title 11" xfId="9356" xr:uid="{00000000-0005-0000-0000-00008A240000}"/>
    <cellStyle name="Title 12" xfId="9357" xr:uid="{00000000-0005-0000-0000-00008B240000}"/>
    <cellStyle name="Title 13" xfId="9358" xr:uid="{00000000-0005-0000-0000-00008C240000}"/>
    <cellStyle name="Title 14" xfId="9359" xr:uid="{00000000-0005-0000-0000-00008D240000}"/>
    <cellStyle name="Title 15" xfId="9360" xr:uid="{00000000-0005-0000-0000-00008E240000}"/>
    <cellStyle name="Title 16" xfId="9361" xr:uid="{00000000-0005-0000-0000-00008F240000}"/>
    <cellStyle name="Title 17" xfId="9362" xr:uid="{00000000-0005-0000-0000-000090240000}"/>
    <cellStyle name="Title 18" xfId="9363" xr:uid="{00000000-0005-0000-0000-000091240000}"/>
    <cellStyle name="Title 2" xfId="9364" xr:uid="{00000000-0005-0000-0000-000092240000}"/>
    <cellStyle name="Title 3" xfId="9365" xr:uid="{00000000-0005-0000-0000-000093240000}"/>
    <cellStyle name="Title 4" xfId="9366" xr:uid="{00000000-0005-0000-0000-000094240000}"/>
    <cellStyle name="Title 5" xfId="9367" xr:uid="{00000000-0005-0000-0000-000095240000}"/>
    <cellStyle name="Title 6" xfId="9368" xr:uid="{00000000-0005-0000-0000-000096240000}"/>
    <cellStyle name="Title 7" xfId="9369" xr:uid="{00000000-0005-0000-0000-000097240000}"/>
    <cellStyle name="Title 8" xfId="9370" xr:uid="{00000000-0005-0000-0000-000098240000}"/>
    <cellStyle name="Title 9" xfId="9371" xr:uid="{00000000-0005-0000-0000-000099240000}"/>
    <cellStyle name="Title_5.0순공사비산출서(전체)" xfId="9372" xr:uid="{00000000-0005-0000-0000-00009A240000}"/>
    <cellStyle name="Title2" xfId="9373" xr:uid="{00000000-0005-0000-0000-00009B240000}"/>
    <cellStyle name="ton" xfId="9374" xr:uid="{00000000-0005-0000-0000-00009C240000}"/>
    <cellStyle name="Total" xfId="9375" xr:uid="{00000000-0005-0000-0000-00009D240000}"/>
    <cellStyle name="Total 2" xfId="9376" xr:uid="{00000000-0005-0000-0000-00009E240000}"/>
    <cellStyle name="Total 3" xfId="9377" xr:uid="{00000000-0005-0000-0000-00009F240000}"/>
    <cellStyle name="TotalCurr" xfId="9378" xr:uid="{00000000-0005-0000-0000-0000A0240000}"/>
    <cellStyle name="TotalHdr" xfId="9379" xr:uid="{00000000-0005-0000-0000-0000A1240000}"/>
    <cellStyle name="UM" xfId="9380" xr:uid="{00000000-0005-0000-0000-0000A2240000}"/>
    <cellStyle name="Valuta [0]_BINV" xfId="9381" xr:uid="{00000000-0005-0000-0000-0000A3240000}"/>
    <cellStyle name="Valuta_BINV" xfId="9382" xr:uid="{00000000-0005-0000-0000-0000A4240000}"/>
    <cellStyle name="W?rung [0]_Compiling Utility Macros" xfId="9383" xr:uid="{00000000-0005-0000-0000-0000A5240000}"/>
    <cellStyle name="W?rung_Compiling Utility Macros" xfId="9384" xr:uid="{00000000-0005-0000-0000-0000A6240000}"/>
    <cellStyle name="Warning Text" xfId="9385" xr:uid="{00000000-0005-0000-0000-0000A7240000}"/>
    <cellStyle name="wrap" xfId="9386" xr:uid="{00000000-0005-0000-0000-0000A8240000}"/>
    <cellStyle name="yh01" xfId="9387" xr:uid="{00000000-0005-0000-0000-0000A9240000}"/>
    <cellStyle name="μU¿¡ ¿A´A CIAIÆU¸μAⓒ" xfId="9388" xr:uid="{00000000-0005-0000-0000-0000AA240000}"/>
    <cellStyle name="ハイパーリンク_NT見10" xfId="9389" xr:uid="{00000000-0005-0000-0000-0000AB240000}"/>
    <cellStyle name="|?ドE" xfId="9390" xr:uid="{00000000-0005-0000-0000-0000AC240000}"/>
    <cellStyle name="" xfId="9391" xr:uid="{00000000-0005-0000-0000-0000AD240000}"/>
    <cellStyle name="감춤" xfId="9392" xr:uid="{00000000-0005-0000-0000-0000AE240000}"/>
    <cellStyle name="강조색1 10" xfId="9393" xr:uid="{00000000-0005-0000-0000-0000AF240000}"/>
    <cellStyle name="강조색1 2" xfId="9394" xr:uid="{00000000-0005-0000-0000-0000B0240000}"/>
    <cellStyle name="강조색1 4" xfId="9395" xr:uid="{00000000-0005-0000-0000-0000B1240000}"/>
    <cellStyle name="강조색2 2" xfId="9396" xr:uid="{00000000-0005-0000-0000-0000B2240000}"/>
    <cellStyle name="강조색3 2" xfId="9397" xr:uid="{00000000-0005-0000-0000-0000B3240000}"/>
    <cellStyle name="강조색4 2" xfId="9398" xr:uid="{00000000-0005-0000-0000-0000B4240000}"/>
    <cellStyle name="강조색5 2" xfId="9399" xr:uid="{00000000-0005-0000-0000-0000B5240000}"/>
    <cellStyle name="강조색6 10" xfId="9400" xr:uid="{00000000-0005-0000-0000-0000B6240000}"/>
    <cellStyle name="강조색6 2" xfId="9401" xr:uid="{00000000-0005-0000-0000-0000B7240000}"/>
    <cellStyle name="강조색6 4" xfId="9402" xr:uid="{00000000-0005-0000-0000-0000B8240000}"/>
    <cellStyle name="경고문 2" xfId="9403" xr:uid="{00000000-0005-0000-0000-0000B9240000}"/>
    <cellStyle name="계산 2" xfId="9404" xr:uid="{00000000-0005-0000-0000-0000BA240000}"/>
    <cellStyle name="계산 2 2" xfId="9405" xr:uid="{00000000-0005-0000-0000-0000BB240000}"/>
    <cellStyle name="계산 2 2 2" xfId="9406" xr:uid="{00000000-0005-0000-0000-0000BC240000}"/>
    <cellStyle name="계산 2 2 2 2" xfId="9407" xr:uid="{00000000-0005-0000-0000-0000BD240000}"/>
    <cellStyle name="계산 2 2 3" xfId="9408" xr:uid="{00000000-0005-0000-0000-0000BE240000}"/>
    <cellStyle name="계산 2 3" xfId="9409" xr:uid="{00000000-0005-0000-0000-0000BF240000}"/>
    <cellStyle name="계산 2 3 2" xfId="9410" xr:uid="{00000000-0005-0000-0000-0000C0240000}"/>
    <cellStyle name="계산 2 3 2 2" xfId="9411" xr:uid="{00000000-0005-0000-0000-0000C1240000}"/>
    <cellStyle name="계산 2 3 3" xfId="9412" xr:uid="{00000000-0005-0000-0000-0000C2240000}"/>
    <cellStyle name="계산 2 4" xfId="9413" xr:uid="{00000000-0005-0000-0000-0000C3240000}"/>
    <cellStyle name="계산 2 4 2" xfId="9414" xr:uid="{00000000-0005-0000-0000-0000C4240000}"/>
    <cellStyle name="계산 2 5" xfId="9415" xr:uid="{00000000-0005-0000-0000-0000C5240000}"/>
    <cellStyle name="고정소숫점" xfId="9416" xr:uid="{00000000-0005-0000-0000-0000C6240000}"/>
    <cellStyle name="고정소숫점 2" xfId="9417" xr:uid="{00000000-0005-0000-0000-0000C7240000}"/>
    <cellStyle name="고정소숫점 3" xfId="9418" xr:uid="{00000000-0005-0000-0000-0000C8240000}"/>
    <cellStyle name="고정출력1" xfId="9419" xr:uid="{00000000-0005-0000-0000-0000C9240000}"/>
    <cellStyle name="고정출력2" xfId="9420" xr:uid="{00000000-0005-0000-0000-0000CA240000}"/>
    <cellStyle name="공사원가계산서(조경)" xfId="9421" xr:uid="{00000000-0005-0000-0000-0000CB240000}"/>
    <cellStyle name="공사원가계산서(조경) 2" xfId="9422" xr:uid="{00000000-0005-0000-0000-0000CC240000}"/>
    <cellStyle name="공사원가계산서(조경) 3" xfId="9423" xr:uid="{00000000-0005-0000-0000-0000CD240000}"/>
    <cellStyle name="공사원가계산서(조경) 4" xfId="9424" xr:uid="{00000000-0005-0000-0000-0000CE240000}"/>
    <cellStyle name="공종" xfId="9425" xr:uid="{00000000-0005-0000-0000-0000CF240000}"/>
    <cellStyle name="공종-규격" xfId="9426" xr:uid="{00000000-0005-0000-0000-0000D0240000}"/>
    <cellStyle name="공종-규격 2" xfId="9427" xr:uid="{00000000-0005-0000-0000-0000D1240000}"/>
    <cellStyle name="공종-규격 2 2" xfId="9428" xr:uid="{00000000-0005-0000-0000-0000D2240000}"/>
    <cellStyle name="공종-규격 2 3" xfId="9429" xr:uid="{00000000-0005-0000-0000-0000D3240000}"/>
    <cellStyle name="과정별배정" xfId="9430" xr:uid="{00000000-0005-0000-0000-0000D4240000}"/>
    <cellStyle name="괘선" xfId="9431" xr:uid="{00000000-0005-0000-0000-0000D5240000}"/>
    <cellStyle name="괘선1" xfId="9432" xr:uid="{00000000-0005-0000-0000-0000D6240000}"/>
    <cellStyle name="咬訌裝?INCOM1" xfId="9433" xr:uid="{00000000-0005-0000-0000-0000D7240000}"/>
    <cellStyle name="咬訌裝?INCOM1 2" xfId="9434" xr:uid="{00000000-0005-0000-0000-0000D8240000}"/>
    <cellStyle name="咬訌裝?INCOM1 3" xfId="9435" xr:uid="{00000000-0005-0000-0000-0000D9240000}"/>
    <cellStyle name="咬訌裝?INCOM10" xfId="9436" xr:uid="{00000000-0005-0000-0000-0000DA240000}"/>
    <cellStyle name="咬訌裝?INCOM10 2" xfId="9437" xr:uid="{00000000-0005-0000-0000-0000DB240000}"/>
    <cellStyle name="咬訌裝?INCOM10 3" xfId="9438" xr:uid="{00000000-0005-0000-0000-0000DC240000}"/>
    <cellStyle name="咬訌裝?INCOM2" xfId="9439" xr:uid="{00000000-0005-0000-0000-0000DD240000}"/>
    <cellStyle name="咬訌裝?INCOM2 2" xfId="9440" xr:uid="{00000000-0005-0000-0000-0000DE240000}"/>
    <cellStyle name="咬訌裝?INCOM2 3" xfId="9441" xr:uid="{00000000-0005-0000-0000-0000DF240000}"/>
    <cellStyle name="咬訌裝?INCOM3" xfId="9442" xr:uid="{00000000-0005-0000-0000-0000E0240000}"/>
    <cellStyle name="咬訌裝?INCOM3 2" xfId="9443" xr:uid="{00000000-0005-0000-0000-0000E1240000}"/>
    <cellStyle name="咬訌裝?INCOM3 3" xfId="9444" xr:uid="{00000000-0005-0000-0000-0000E2240000}"/>
    <cellStyle name="咬訌裝?INCOM4" xfId="9445" xr:uid="{00000000-0005-0000-0000-0000E3240000}"/>
    <cellStyle name="咬訌裝?INCOM4 2" xfId="9446" xr:uid="{00000000-0005-0000-0000-0000E4240000}"/>
    <cellStyle name="咬訌裝?INCOM4 3" xfId="9447" xr:uid="{00000000-0005-0000-0000-0000E5240000}"/>
    <cellStyle name="咬訌裝?INCOM5" xfId="9448" xr:uid="{00000000-0005-0000-0000-0000E6240000}"/>
    <cellStyle name="咬訌裝?INCOM5 2" xfId="9449" xr:uid="{00000000-0005-0000-0000-0000E7240000}"/>
    <cellStyle name="咬訌裝?INCOM5 3" xfId="9450" xr:uid="{00000000-0005-0000-0000-0000E8240000}"/>
    <cellStyle name="咬訌裝?INCOM6" xfId="9451" xr:uid="{00000000-0005-0000-0000-0000E9240000}"/>
    <cellStyle name="咬訌裝?INCOM6 2" xfId="9452" xr:uid="{00000000-0005-0000-0000-0000EA240000}"/>
    <cellStyle name="咬訌裝?INCOM6 3" xfId="9453" xr:uid="{00000000-0005-0000-0000-0000EB240000}"/>
    <cellStyle name="咬訌裝?INCOM7" xfId="9454" xr:uid="{00000000-0005-0000-0000-0000EC240000}"/>
    <cellStyle name="咬訌裝?INCOM7 2" xfId="9455" xr:uid="{00000000-0005-0000-0000-0000ED240000}"/>
    <cellStyle name="咬訌裝?INCOM7 3" xfId="9456" xr:uid="{00000000-0005-0000-0000-0000EE240000}"/>
    <cellStyle name="咬訌裝?INCOM8" xfId="9457" xr:uid="{00000000-0005-0000-0000-0000EF240000}"/>
    <cellStyle name="咬訌裝?INCOM8 2" xfId="9458" xr:uid="{00000000-0005-0000-0000-0000F0240000}"/>
    <cellStyle name="咬訌裝?INCOM8 3" xfId="9459" xr:uid="{00000000-0005-0000-0000-0000F1240000}"/>
    <cellStyle name="咬訌裝?INCOM9" xfId="9460" xr:uid="{00000000-0005-0000-0000-0000F2240000}"/>
    <cellStyle name="咬訌裝?INCOM9 2" xfId="9461" xr:uid="{00000000-0005-0000-0000-0000F3240000}"/>
    <cellStyle name="咬訌裝?INCOM9 3" xfId="9462" xr:uid="{00000000-0005-0000-0000-0000F4240000}"/>
    <cellStyle name="咬訌裝?PRIB11" xfId="9463" xr:uid="{00000000-0005-0000-0000-0000F5240000}"/>
    <cellStyle name="咬訌裝?PRIB11 2" xfId="9464" xr:uid="{00000000-0005-0000-0000-0000F6240000}"/>
    <cellStyle name="咬訌裝?PRIB11 3" xfId="9465" xr:uid="{00000000-0005-0000-0000-0000F7240000}"/>
    <cellStyle name="그림" xfId="9466" xr:uid="{00000000-0005-0000-0000-0000F8240000}"/>
    <cellStyle name="금액" xfId="9467" xr:uid="{00000000-0005-0000-0000-0000F9240000}"/>
    <cellStyle name="금액 2" xfId="9468" xr:uid="{00000000-0005-0000-0000-0000FA240000}"/>
    <cellStyle name="금액 3" xfId="9469" xr:uid="{00000000-0005-0000-0000-0000FB240000}"/>
    <cellStyle name="기계" xfId="9470" xr:uid="{00000000-0005-0000-0000-0000FC240000}"/>
    <cellStyle name="끼_x0001_?" xfId="9471" xr:uid="{00000000-0005-0000-0000-0000FD240000}"/>
    <cellStyle name="나쁨 2" xfId="9472" xr:uid="{00000000-0005-0000-0000-0000FE240000}"/>
    <cellStyle name="날짜" xfId="9473" xr:uid="{00000000-0005-0000-0000-0000FF240000}"/>
    <cellStyle name="내역" xfId="9474" xr:uid="{00000000-0005-0000-0000-000000250000}"/>
    <cellStyle name="내역서" xfId="9475" xr:uid="{00000000-0005-0000-0000-000001250000}"/>
    <cellStyle name="네모제목" xfId="9476" xr:uid="{00000000-0005-0000-0000-000002250000}"/>
    <cellStyle name="네모제목 2" xfId="9477" xr:uid="{00000000-0005-0000-0000-000003250000}"/>
    <cellStyle name="네모제목 2 2" xfId="9478" xr:uid="{00000000-0005-0000-0000-000004250000}"/>
    <cellStyle name="네모제목 2 3" xfId="9479" xr:uid="{00000000-0005-0000-0000-000005250000}"/>
    <cellStyle name="네모제목 2 4" xfId="9480" xr:uid="{00000000-0005-0000-0000-000006250000}"/>
    <cellStyle name="네모제목 3" xfId="9481" xr:uid="{00000000-0005-0000-0000-000007250000}"/>
    <cellStyle name="네모제목 3 2" xfId="9482" xr:uid="{00000000-0005-0000-0000-000008250000}"/>
    <cellStyle name="네모제목 3 3" xfId="9483" xr:uid="{00000000-0005-0000-0000-000009250000}"/>
    <cellStyle name="네모제목 3 4" xfId="9484" xr:uid="{00000000-0005-0000-0000-00000A250000}"/>
    <cellStyle name="네모제목 4" xfId="9485" xr:uid="{00000000-0005-0000-0000-00000B250000}"/>
    <cellStyle name="네모제목 4 2" xfId="9486" xr:uid="{00000000-0005-0000-0000-00000C250000}"/>
    <cellStyle name="네모제목 4 3" xfId="9487" xr:uid="{00000000-0005-0000-0000-00000D250000}"/>
    <cellStyle name="네모제목 4 4" xfId="9488" xr:uid="{00000000-0005-0000-0000-00000E250000}"/>
    <cellStyle name="네모제목 5" xfId="9489" xr:uid="{00000000-0005-0000-0000-00000F250000}"/>
    <cellStyle name="네모제목 5 2" xfId="9490" xr:uid="{00000000-0005-0000-0000-000010250000}"/>
    <cellStyle name="네모제목 5 3" xfId="9491" xr:uid="{00000000-0005-0000-0000-000011250000}"/>
    <cellStyle name="네모제목 5 4" xfId="9492" xr:uid="{00000000-0005-0000-0000-000012250000}"/>
    <cellStyle name="네모제목 6" xfId="9493" xr:uid="{00000000-0005-0000-0000-000013250000}"/>
    <cellStyle name="네모제목 6 2" xfId="9494" xr:uid="{00000000-0005-0000-0000-000014250000}"/>
    <cellStyle name="네모제목 6 3" xfId="9495" xr:uid="{00000000-0005-0000-0000-000015250000}"/>
    <cellStyle name="네모제목 6 4" xfId="9496" xr:uid="{00000000-0005-0000-0000-000016250000}"/>
    <cellStyle name="네모제목 7" xfId="9497" xr:uid="{00000000-0005-0000-0000-000017250000}"/>
    <cellStyle name="네모제목 7 2" xfId="9498" xr:uid="{00000000-0005-0000-0000-000018250000}"/>
    <cellStyle name="네모제목 7 3" xfId="9499" xr:uid="{00000000-0005-0000-0000-000019250000}"/>
    <cellStyle name="네모제목 7 4" xfId="9500" xr:uid="{00000000-0005-0000-0000-00001A250000}"/>
    <cellStyle name="네모제목 8" xfId="9501" xr:uid="{00000000-0005-0000-0000-00001B250000}"/>
    <cellStyle name="네모제목 8 2" xfId="9502" xr:uid="{00000000-0005-0000-0000-00001C250000}"/>
    <cellStyle name="네모제목 8 3" xfId="9503" xr:uid="{00000000-0005-0000-0000-00001D250000}"/>
    <cellStyle name="네모제목 8 4" xfId="9504" xr:uid="{00000000-0005-0000-0000-00001E250000}"/>
    <cellStyle name="년도" xfId="9505" xr:uid="{00000000-0005-0000-0000-00001F250000}"/>
    <cellStyle name="노명용" xfId="9506" xr:uid="{00000000-0005-0000-0000-000020250000}"/>
    <cellStyle name="노명용 2" xfId="9507" xr:uid="{00000000-0005-0000-0000-000021250000}"/>
    <cellStyle name="노명용 2 2" xfId="9508" xr:uid="{00000000-0005-0000-0000-000022250000}"/>
    <cellStyle name="노명용 2 2 2" xfId="9509" xr:uid="{00000000-0005-0000-0000-000023250000}"/>
    <cellStyle name="노명용 2 3" xfId="9510" xr:uid="{00000000-0005-0000-0000-000024250000}"/>
    <cellStyle name="노명용 3" xfId="9511" xr:uid="{00000000-0005-0000-0000-000025250000}"/>
    <cellStyle name="노명용 3 2" xfId="9512" xr:uid="{00000000-0005-0000-0000-000026250000}"/>
    <cellStyle name="노명용 3 2 2" xfId="9513" xr:uid="{00000000-0005-0000-0000-000027250000}"/>
    <cellStyle name="노명용 3 3" xfId="9514" xr:uid="{00000000-0005-0000-0000-000028250000}"/>
    <cellStyle name="노명용 4" xfId="9515" xr:uid="{00000000-0005-0000-0000-000029250000}"/>
    <cellStyle name="노명용 4 2" xfId="9516" xr:uid="{00000000-0005-0000-0000-00002A250000}"/>
    <cellStyle name="노명용 4 2 2" xfId="9517" xr:uid="{00000000-0005-0000-0000-00002B250000}"/>
    <cellStyle name="노명용 4 3" xfId="9518" xr:uid="{00000000-0005-0000-0000-00002C250000}"/>
    <cellStyle name="노명용 5" xfId="9519" xr:uid="{00000000-0005-0000-0000-00002D250000}"/>
    <cellStyle name="노명용 5 2" xfId="9520" xr:uid="{00000000-0005-0000-0000-00002E250000}"/>
    <cellStyle name="노명용 6" xfId="9521" xr:uid="{00000000-0005-0000-0000-00002F250000}"/>
    <cellStyle name="단위" xfId="9522" xr:uid="{00000000-0005-0000-0000-000030250000}"/>
    <cellStyle name="단위 10" xfId="9523" xr:uid="{00000000-0005-0000-0000-000031250000}"/>
    <cellStyle name="단위 10 2" xfId="9524" xr:uid="{00000000-0005-0000-0000-000032250000}"/>
    <cellStyle name="단위 10 3" xfId="9525" xr:uid="{00000000-0005-0000-0000-000033250000}"/>
    <cellStyle name="단위 10 4" xfId="9526" xr:uid="{00000000-0005-0000-0000-000034250000}"/>
    <cellStyle name="단위 2" xfId="9527" xr:uid="{00000000-0005-0000-0000-000035250000}"/>
    <cellStyle name="단위 3" xfId="9528" xr:uid="{00000000-0005-0000-0000-000036250000}"/>
    <cellStyle name="단위 3 2" xfId="9529" xr:uid="{00000000-0005-0000-0000-000037250000}"/>
    <cellStyle name="단위 3 2 2" xfId="9530" xr:uid="{00000000-0005-0000-0000-000038250000}"/>
    <cellStyle name="단위 3 2 3" xfId="9531" xr:uid="{00000000-0005-0000-0000-000039250000}"/>
    <cellStyle name="단위 3 2 4" xfId="9532" xr:uid="{00000000-0005-0000-0000-00003A250000}"/>
    <cellStyle name="단위 3 3" xfId="9533" xr:uid="{00000000-0005-0000-0000-00003B250000}"/>
    <cellStyle name="단위 3 3 2" xfId="9534" xr:uid="{00000000-0005-0000-0000-00003C250000}"/>
    <cellStyle name="단위 3 3 3" xfId="9535" xr:uid="{00000000-0005-0000-0000-00003D250000}"/>
    <cellStyle name="단위 3 3 4" xfId="9536" xr:uid="{00000000-0005-0000-0000-00003E250000}"/>
    <cellStyle name="단위 3 4" xfId="9537" xr:uid="{00000000-0005-0000-0000-00003F250000}"/>
    <cellStyle name="단위 3 4 2" xfId="9538" xr:uid="{00000000-0005-0000-0000-000040250000}"/>
    <cellStyle name="단위 3 4 3" xfId="9539" xr:uid="{00000000-0005-0000-0000-000041250000}"/>
    <cellStyle name="단위 3 4 4" xfId="9540" xr:uid="{00000000-0005-0000-0000-000042250000}"/>
    <cellStyle name="단위 3 5" xfId="9541" xr:uid="{00000000-0005-0000-0000-000043250000}"/>
    <cellStyle name="단위 3 5 2" xfId="9542" xr:uid="{00000000-0005-0000-0000-000044250000}"/>
    <cellStyle name="단위 3 5 3" xfId="9543" xr:uid="{00000000-0005-0000-0000-000045250000}"/>
    <cellStyle name="단위 3 5 4" xfId="9544" xr:uid="{00000000-0005-0000-0000-000046250000}"/>
    <cellStyle name="단위 3 6" xfId="9545" xr:uid="{00000000-0005-0000-0000-000047250000}"/>
    <cellStyle name="단위 3 6 2" xfId="9546" xr:uid="{00000000-0005-0000-0000-000048250000}"/>
    <cellStyle name="단위 3 6 3" xfId="9547" xr:uid="{00000000-0005-0000-0000-000049250000}"/>
    <cellStyle name="단위 3 6 4" xfId="9548" xr:uid="{00000000-0005-0000-0000-00004A250000}"/>
    <cellStyle name="단위 3 7" xfId="9549" xr:uid="{00000000-0005-0000-0000-00004B250000}"/>
    <cellStyle name="단위 3 7 2" xfId="9550" xr:uid="{00000000-0005-0000-0000-00004C250000}"/>
    <cellStyle name="단위 3 7 3" xfId="9551" xr:uid="{00000000-0005-0000-0000-00004D250000}"/>
    <cellStyle name="단위 3 7 4" xfId="9552" xr:uid="{00000000-0005-0000-0000-00004E250000}"/>
    <cellStyle name="단위 3 8" xfId="9553" xr:uid="{00000000-0005-0000-0000-00004F250000}"/>
    <cellStyle name="단위 3 8 2" xfId="9554" xr:uid="{00000000-0005-0000-0000-000050250000}"/>
    <cellStyle name="단위 3 8 3" xfId="9555" xr:uid="{00000000-0005-0000-0000-000051250000}"/>
    <cellStyle name="단위 3 8 4" xfId="9556" xr:uid="{00000000-0005-0000-0000-000052250000}"/>
    <cellStyle name="단위 4" xfId="9557" xr:uid="{00000000-0005-0000-0000-000053250000}"/>
    <cellStyle name="단위 4 2" xfId="9558" xr:uid="{00000000-0005-0000-0000-000054250000}"/>
    <cellStyle name="단위 4 3" xfId="9559" xr:uid="{00000000-0005-0000-0000-000055250000}"/>
    <cellStyle name="단위 4 4" xfId="9560" xr:uid="{00000000-0005-0000-0000-000056250000}"/>
    <cellStyle name="단위 5" xfId="9561" xr:uid="{00000000-0005-0000-0000-000057250000}"/>
    <cellStyle name="단위 5 2" xfId="9562" xr:uid="{00000000-0005-0000-0000-000058250000}"/>
    <cellStyle name="단위 5 3" xfId="9563" xr:uid="{00000000-0005-0000-0000-000059250000}"/>
    <cellStyle name="단위 5 4" xfId="9564" xr:uid="{00000000-0005-0000-0000-00005A250000}"/>
    <cellStyle name="단위 6" xfId="9565" xr:uid="{00000000-0005-0000-0000-00005B250000}"/>
    <cellStyle name="단위 6 2" xfId="9566" xr:uid="{00000000-0005-0000-0000-00005C250000}"/>
    <cellStyle name="단위 6 3" xfId="9567" xr:uid="{00000000-0005-0000-0000-00005D250000}"/>
    <cellStyle name="단위 6 4" xfId="9568" xr:uid="{00000000-0005-0000-0000-00005E250000}"/>
    <cellStyle name="단위 7" xfId="9569" xr:uid="{00000000-0005-0000-0000-00005F250000}"/>
    <cellStyle name="단위 7 2" xfId="9570" xr:uid="{00000000-0005-0000-0000-000060250000}"/>
    <cellStyle name="단위 7 3" xfId="9571" xr:uid="{00000000-0005-0000-0000-000061250000}"/>
    <cellStyle name="단위 7 4" xfId="9572" xr:uid="{00000000-0005-0000-0000-000062250000}"/>
    <cellStyle name="단위 8" xfId="9573" xr:uid="{00000000-0005-0000-0000-000063250000}"/>
    <cellStyle name="단위 8 2" xfId="9574" xr:uid="{00000000-0005-0000-0000-000064250000}"/>
    <cellStyle name="단위 8 3" xfId="9575" xr:uid="{00000000-0005-0000-0000-000065250000}"/>
    <cellStyle name="단위 8 4" xfId="9576" xr:uid="{00000000-0005-0000-0000-000066250000}"/>
    <cellStyle name="단위 9" xfId="9577" xr:uid="{00000000-0005-0000-0000-000067250000}"/>
    <cellStyle name="단위 9 2" xfId="9578" xr:uid="{00000000-0005-0000-0000-000068250000}"/>
    <cellStyle name="단위 9 3" xfId="9579" xr:uid="{00000000-0005-0000-0000-000069250000}"/>
    <cellStyle name="단위 9 4" xfId="9580" xr:uid="{00000000-0005-0000-0000-00006A250000}"/>
    <cellStyle name="단위-&quot;*&quot;" xfId="9581" xr:uid="{00000000-0005-0000-0000-00006B250000}"/>
    <cellStyle name="단위-%" xfId="9582" xr:uid="{00000000-0005-0000-0000-00006C250000}"/>
    <cellStyle name="단위-% 2" xfId="9583" xr:uid="{00000000-0005-0000-0000-00006D250000}"/>
    <cellStyle name="단위-% 2 2" xfId="9584" xr:uid="{00000000-0005-0000-0000-00006E250000}"/>
    <cellStyle name="단위-% 2 3" xfId="9585" xr:uid="{00000000-0005-0000-0000-00006F250000}"/>
    <cellStyle name="단위-kg" xfId="9586" xr:uid="{00000000-0005-0000-0000-000070250000}"/>
    <cellStyle name="단위-kg 2" xfId="9587" xr:uid="{00000000-0005-0000-0000-000071250000}"/>
    <cellStyle name="단위-kg 2 2" xfId="9588" xr:uid="{00000000-0005-0000-0000-000072250000}"/>
    <cellStyle name="단위-kg 2 3" xfId="9589" xr:uid="{00000000-0005-0000-0000-000073250000}"/>
    <cellStyle name="단위-m" xfId="9590" xr:uid="{00000000-0005-0000-0000-000074250000}"/>
    <cellStyle name="단위-m 2" xfId="9591" xr:uid="{00000000-0005-0000-0000-000075250000}"/>
    <cellStyle name="단위-m 2 2" xfId="9592" xr:uid="{00000000-0005-0000-0000-000076250000}"/>
    <cellStyle name="단위-m 2 3" xfId="9593" xr:uid="{00000000-0005-0000-0000-000077250000}"/>
    <cellStyle name="단위-㎡" xfId="9594" xr:uid="{00000000-0005-0000-0000-000078250000}"/>
    <cellStyle name="단위-㎡/개소" xfId="9595" xr:uid="{00000000-0005-0000-0000-000079250000}"/>
    <cellStyle name="단위-㎡_02._서울시_위례신도시_차집관거_설계예산서(전체)_0217" xfId="9596" xr:uid="{00000000-0005-0000-0000-00007A250000}"/>
    <cellStyle name="단위-㎥" xfId="9597" xr:uid="{00000000-0005-0000-0000-00007B250000}"/>
    <cellStyle name="단위-t=" xfId="9598" xr:uid="{00000000-0005-0000-0000-00007C250000}"/>
    <cellStyle name="단위-t= 2" xfId="9599" xr:uid="{00000000-0005-0000-0000-00007D250000}"/>
    <cellStyle name="단위-t= 2 2" xfId="9600" xr:uid="{00000000-0005-0000-0000-00007E250000}"/>
    <cellStyle name="단위-t= 2 2 2" xfId="9601" xr:uid="{00000000-0005-0000-0000-00007F250000}"/>
    <cellStyle name="단위-t= 2 3" xfId="9602" xr:uid="{00000000-0005-0000-0000-000080250000}"/>
    <cellStyle name="단위-t= 3" xfId="9603" xr:uid="{00000000-0005-0000-0000-000081250000}"/>
    <cellStyle name="단위-t= 3 2" xfId="9604" xr:uid="{00000000-0005-0000-0000-000082250000}"/>
    <cellStyle name="단위-t= 3 2 2" xfId="9605" xr:uid="{00000000-0005-0000-0000-000083250000}"/>
    <cellStyle name="단위-t= 3 3" xfId="9606" xr:uid="{00000000-0005-0000-0000-000084250000}"/>
    <cellStyle name="단위-t= 4" xfId="9607" xr:uid="{00000000-0005-0000-0000-000085250000}"/>
    <cellStyle name="단위-t= 4 2" xfId="9608" xr:uid="{00000000-0005-0000-0000-000086250000}"/>
    <cellStyle name="단위-t= 4 2 2" xfId="9609" xr:uid="{00000000-0005-0000-0000-000087250000}"/>
    <cellStyle name="단위-t= 4 3" xfId="9610" xr:uid="{00000000-0005-0000-0000-000088250000}"/>
    <cellStyle name="단위-t= 5" xfId="9611" xr:uid="{00000000-0005-0000-0000-000089250000}"/>
    <cellStyle name="달러" xfId="9612" xr:uid="{00000000-0005-0000-0000-00008A250000}"/>
    <cellStyle name="대공종" xfId="9613" xr:uid="{00000000-0005-0000-0000-00008B250000}"/>
    <cellStyle name="뒤에 오는 하이퍼링크" xfId="9614" xr:uid="{00000000-0005-0000-0000-00008C250000}"/>
    <cellStyle name="똿떓죶Ø괻 [0.00]_PRODUCT DETAIL Q1" xfId="9615" xr:uid="{00000000-0005-0000-0000-00008D250000}"/>
    <cellStyle name="똿떓죶Ø괻_PRODUCT DETAIL Q1" xfId="9616" xr:uid="{00000000-0005-0000-0000-00008E250000}"/>
    <cellStyle name="똿뗦먛귟 [0.00]_laroux" xfId="9617" xr:uid="{00000000-0005-0000-0000-00008F250000}"/>
    <cellStyle name="똿뗦먛귟_laroux" xfId="9618" xr:uid="{00000000-0005-0000-0000-000090250000}"/>
    <cellStyle name="라인" xfId="9619" xr:uid="{00000000-0005-0000-0000-000091250000}"/>
    <cellStyle name="마이너스키" xfId="9620" xr:uid="{00000000-0005-0000-0000-000092250000}"/>
    <cellStyle name="메모 2" xfId="9621" xr:uid="{00000000-0005-0000-0000-000093250000}"/>
    <cellStyle name="메모 2 2" xfId="9622" xr:uid="{00000000-0005-0000-0000-000094250000}"/>
    <cellStyle name="메모 2 2 2" xfId="9623" xr:uid="{00000000-0005-0000-0000-000095250000}"/>
    <cellStyle name="메모 2 2 2 2" xfId="9624" xr:uid="{00000000-0005-0000-0000-000096250000}"/>
    <cellStyle name="메모 2 2 3" xfId="9625" xr:uid="{00000000-0005-0000-0000-000097250000}"/>
    <cellStyle name="메모 2 3" xfId="9626" xr:uid="{00000000-0005-0000-0000-000098250000}"/>
    <cellStyle name="메모 2 3 2" xfId="9627" xr:uid="{00000000-0005-0000-0000-000099250000}"/>
    <cellStyle name="메모 2 3 2 2" xfId="9628" xr:uid="{00000000-0005-0000-0000-00009A250000}"/>
    <cellStyle name="메모 2 3 3" xfId="9629" xr:uid="{00000000-0005-0000-0000-00009B250000}"/>
    <cellStyle name="메모 2 4" xfId="9630" xr:uid="{00000000-0005-0000-0000-00009C250000}"/>
    <cellStyle name="메모 2 4 2" xfId="9631" xr:uid="{00000000-0005-0000-0000-00009D250000}"/>
    <cellStyle name="메모 2 4 2 2" xfId="9632" xr:uid="{00000000-0005-0000-0000-00009E250000}"/>
    <cellStyle name="메모 2 4 3" xfId="9633" xr:uid="{00000000-0005-0000-0000-00009F250000}"/>
    <cellStyle name="메모 2 5" xfId="9634" xr:uid="{00000000-0005-0000-0000-0000A0250000}"/>
    <cellStyle name="메모 2 5 2" xfId="9635" xr:uid="{00000000-0005-0000-0000-0000A1250000}"/>
    <cellStyle name="메모 2 6" xfId="9636" xr:uid="{00000000-0005-0000-0000-0000A2250000}"/>
    <cellStyle name="묮뎋 [0.00]_PRODUCT DETAIL Q1" xfId="9637" xr:uid="{00000000-0005-0000-0000-0000A3250000}"/>
    <cellStyle name="묮뎋_PRODUCT DETAIL Q1" xfId="9638" xr:uid="{00000000-0005-0000-0000-0000A4250000}"/>
    <cellStyle name="믅됞 [0.00]_laroux" xfId="9639" xr:uid="{00000000-0005-0000-0000-0000A5250000}"/>
    <cellStyle name="믅됞_laroux" xfId="9640" xr:uid="{00000000-0005-0000-0000-0000A6250000}"/>
    <cellStyle name="배분" xfId="9641" xr:uid="{00000000-0005-0000-0000-0000A7250000}"/>
    <cellStyle name="배분 10" xfId="9642" xr:uid="{00000000-0005-0000-0000-0000A8250000}"/>
    <cellStyle name="배분 11" xfId="9643" xr:uid="{00000000-0005-0000-0000-0000A9250000}"/>
    <cellStyle name="배분 12" xfId="9644" xr:uid="{00000000-0005-0000-0000-0000AA250000}"/>
    <cellStyle name="배분 13" xfId="9645" xr:uid="{00000000-0005-0000-0000-0000AB250000}"/>
    <cellStyle name="배분 2" xfId="9646" xr:uid="{00000000-0005-0000-0000-0000AC250000}"/>
    <cellStyle name="배분 3" xfId="9647" xr:uid="{00000000-0005-0000-0000-0000AD250000}"/>
    <cellStyle name="배분 3 2" xfId="9648" xr:uid="{00000000-0005-0000-0000-0000AE250000}"/>
    <cellStyle name="배분 3 2 2" xfId="9649" xr:uid="{00000000-0005-0000-0000-0000AF250000}"/>
    <cellStyle name="배분 3 3" xfId="9650" xr:uid="{00000000-0005-0000-0000-0000B0250000}"/>
    <cellStyle name="배분 4" xfId="9651" xr:uid="{00000000-0005-0000-0000-0000B1250000}"/>
    <cellStyle name="배분 4 2" xfId="9652" xr:uid="{00000000-0005-0000-0000-0000B2250000}"/>
    <cellStyle name="배분 4 2 2" xfId="9653" xr:uid="{00000000-0005-0000-0000-0000B3250000}"/>
    <cellStyle name="배분 4 3" xfId="9654" xr:uid="{00000000-0005-0000-0000-0000B4250000}"/>
    <cellStyle name="배분 5" xfId="9655" xr:uid="{00000000-0005-0000-0000-0000B5250000}"/>
    <cellStyle name="배분 5 2" xfId="9656" xr:uid="{00000000-0005-0000-0000-0000B6250000}"/>
    <cellStyle name="배분 5 2 2" xfId="9657" xr:uid="{00000000-0005-0000-0000-0000B7250000}"/>
    <cellStyle name="배분 5 3" xfId="9658" xr:uid="{00000000-0005-0000-0000-0000B8250000}"/>
    <cellStyle name="배분 6" xfId="9659" xr:uid="{00000000-0005-0000-0000-0000B9250000}"/>
    <cellStyle name="배분 7" xfId="9660" xr:uid="{00000000-0005-0000-0000-0000BA250000}"/>
    <cellStyle name="배분 8" xfId="9661" xr:uid="{00000000-0005-0000-0000-0000BB250000}"/>
    <cellStyle name="배분 9" xfId="9662" xr:uid="{00000000-0005-0000-0000-0000BC250000}"/>
    <cellStyle name="백" xfId="9663" xr:uid="{00000000-0005-0000-0000-0000BD250000}"/>
    <cellStyle name="백 " xfId="9664" xr:uid="{00000000-0005-0000-0000-0000BE250000}"/>
    <cellStyle name="백  10" xfId="9665" xr:uid="{00000000-0005-0000-0000-0000BF250000}"/>
    <cellStyle name="백  11" xfId="9666" xr:uid="{00000000-0005-0000-0000-0000C0250000}"/>
    <cellStyle name="백  12" xfId="9667" xr:uid="{00000000-0005-0000-0000-0000C1250000}"/>
    <cellStyle name="백  13" xfId="9668" xr:uid="{00000000-0005-0000-0000-0000C2250000}"/>
    <cellStyle name="백  2" xfId="9669" xr:uid="{00000000-0005-0000-0000-0000C3250000}"/>
    <cellStyle name="백  3" xfId="9670" xr:uid="{00000000-0005-0000-0000-0000C4250000}"/>
    <cellStyle name="백  4" xfId="9671" xr:uid="{00000000-0005-0000-0000-0000C5250000}"/>
    <cellStyle name="백  5" xfId="9672" xr:uid="{00000000-0005-0000-0000-0000C6250000}"/>
    <cellStyle name="백  6" xfId="9673" xr:uid="{00000000-0005-0000-0000-0000C7250000}"/>
    <cellStyle name="백  7" xfId="9674" xr:uid="{00000000-0005-0000-0000-0000C8250000}"/>
    <cellStyle name="백  8" xfId="9675" xr:uid="{00000000-0005-0000-0000-0000C9250000}"/>
    <cellStyle name="백  9" xfId="9676" xr:uid="{00000000-0005-0000-0000-0000CA250000}"/>
    <cellStyle name="백 10" xfId="9677" xr:uid="{00000000-0005-0000-0000-0000CB250000}"/>
    <cellStyle name="백 11" xfId="9678" xr:uid="{00000000-0005-0000-0000-0000CC250000}"/>
    <cellStyle name="백 12" xfId="9679" xr:uid="{00000000-0005-0000-0000-0000CD250000}"/>
    <cellStyle name="백 13" xfId="9680" xr:uid="{00000000-0005-0000-0000-0000CE250000}"/>
    <cellStyle name="백 14" xfId="9681" xr:uid="{00000000-0005-0000-0000-0000CF250000}"/>
    <cellStyle name="백 15" xfId="9682" xr:uid="{00000000-0005-0000-0000-0000D0250000}"/>
    <cellStyle name="백 16" xfId="9683" xr:uid="{00000000-0005-0000-0000-0000D1250000}"/>
    <cellStyle name="백 17" xfId="9684" xr:uid="{00000000-0005-0000-0000-0000D2250000}"/>
    <cellStyle name="백 18" xfId="9685" xr:uid="{00000000-0005-0000-0000-0000D3250000}"/>
    <cellStyle name="백 2" xfId="9686" xr:uid="{00000000-0005-0000-0000-0000D4250000}"/>
    <cellStyle name="백 3" xfId="9687" xr:uid="{00000000-0005-0000-0000-0000D5250000}"/>
    <cellStyle name="백 4" xfId="9688" xr:uid="{00000000-0005-0000-0000-0000D6250000}"/>
    <cellStyle name="백 5" xfId="9689" xr:uid="{00000000-0005-0000-0000-0000D7250000}"/>
    <cellStyle name="백 6" xfId="9690" xr:uid="{00000000-0005-0000-0000-0000D8250000}"/>
    <cellStyle name="백 7" xfId="9691" xr:uid="{00000000-0005-0000-0000-0000D9250000}"/>
    <cellStyle name="백 8" xfId="9692" xr:uid="{00000000-0005-0000-0000-0000DA250000}"/>
    <cellStyle name="백 9" xfId="9693" xr:uid="{00000000-0005-0000-0000-0000DB250000}"/>
    <cellStyle name="백_01-토공_02-배수공" xfId="9694" xr:uid="{00000000-0005-0000-0000-0000DC250000}"/>
    <cellStyle name="백_01-토공_02-배수공_02.구조물및추진,도달기지토공(D구간)" xfId="9695" xr:uid="{00000000-0005-0000-0000-0000DD250000}"/>
    <cellStyle name="백_01-토공_02-배수공_토공" xfId="9696" xr:uid="{00000000-0005-0000-0000-0000DE250000}"/>
    <cellStyle name="백_01-토공_02-배수공_토공_02.구조물및추진,도달기지토공(D구간)" xfId="9697" xr:uid="{00000000-0005-0000-0000-0000DF250000}"/>
    <cellStyle name="백_01-토공_02-배수공_토공_2.0토공3" xfId="9698" xr:uid="{00000000-0005-0000-0000-0000E0250000}"/>
    <cellStyle name="백_01-토공_02-배수공_토공_2.0토공3_02.구조물및추진,도달기지토공(D구간)" xfId="9699" xr:uid="{00000000-0005-0000-0000-0000E1250000}"/>
    <cellStyle name="백_01-토공_02-배수공_토공_보령깨기집계" xfId="9700" xr:uid="{00000000-0005-0000-0000-0000E2250000}"/>
    <cellStyle name="백_01-토공_02-배수공_토공_보령깨기집계_02.구조물및추진,도달기지토공(D구간)" xfId="9701" xr:uid="{00000000-0005-0000-0000-0000E3250000}"/>
    <cellStyle name="백_01-토공_02-배수공_토공_정부장님토적" xfId="9702" xr:uid="{00000000-0005-0000-0000-0000E4250000}"/>
    <cellStyle name="백_01-토공_02-배수공_토공_정부장님토적_02.구조물및추진,도달기지토공(D구간)" xfId="9703" xr:uid="{00000000-0005-0000-0000-0000E5250000}"/>
    <cellStyle name="백_01-토공_02-배수공_토공_토적표" xfId="9704" xr:uid="{00000000-0005-0000-0000-0000E6250000}"/>
    <cellStyle name="백_01-토공_02-배수공_토공_토적표_02.구조물및추진,도달기지토공(D구간)" xfId="9705" xr:uid="{00000000-0005-0000-0000-0000E7250000}"/>
    <cellStyle name="백_02-배수공" xfId="9706" xr:uid="{00000000-0005-0000-0000-0000E8250000}"/>
    <cellStyle name="백_02-배수공_02.구조물및추진,도달기지토공(D구간)" xfId="9707" xr:uid="{00000000-0005-0000-0000-0000E9250000}"/>
    <cellStyle name="백_02-배수공_02-반중력식옹벽" xfId="9708" xr:uid="{00000000-0005-0000-0000-0000EA250000}"/>
    <cellStyle name="백_02-배수공_02-반중력식옹벽_02.구조물및추진,도달기지토공(D구간)" xfId="9709" xr:uid="{00000000-0005-0000-0000-0000EB250000}"/>
    <cellStyle name="백_02-배수공_02-반중력식옹벽_토공" xfId="9710" xr:uid="{00000000-0005-0000-0000-0000EC250000}"/>
    <cellStyle name="백_02-배수공_02-반중력식옹벽_토공_02.구조물및추진,도달기지토공(D구간)" xfId="9711" xr:uid="{00000000-0005-0000-0000-0000ED250000}"/>
    <cellStyle name="백_02-배수공_02-반중력식옹벽_토공_2.0토공3" xfId="9712" xr:uid="{00000000-0005-0000-0000-0000EE250000}"/>
    <cellStyle name="백_02-배수공_02-반중력식옹벽_토공_2.0토공3_02.구조물및추진,도달기지토공(D구간)" xfId="9713" xr:uid="{00000000-0005-0000-0000-0000EF250000}"/>
    <cellStyle name="백_02-배수공_02-반중력식옹벽_토공_보령깨기집계" xfId="9714" xr:uid="{00000000-0005-0000-0000-0000F0250000}"/>
    <cellStyle name="백_02-배수공_02-반중력식옹벽_토공_보령깨기집계_02.구조물및추진,도달기지토공(D구간)" xfId="9715" xr:uid="{00000000-0005-0000-0000-0000F1250000}"/>
    <cellStyle name="백_02-배수공_02-반중력식옹벽_토공_정부장님토적" xfId="9716" xr:uid="{00000000-0005-0000-0000-0000F2250000}"/>
    <cellStyle name="백_02-배수공_02-반중력식옹벽_토공_정부장님토적_02.구조물및추진,도달기지토공(D구간)" xfId="9717" xr:uid="{00000000-0005-0000-0000-0000F3250000}"/>
    <cellStyle name="백_02-배수공_02-반중력식옹벽_토공_토적표" xfId="9718" xr:uid="{00000000-0005-0000-0000-0000F4250000}"/>
    <cellStyle name="백_02-배수공_02-반중력식옹벽_토공_토적표_02.구조물및추진,도달기지토공(D구간)" xfId="9719" xr:uid="{00000000-0005-0000-0000-0000F5250000}"/>
    <cellStyle name="백_02-배수공_02-배수공" xfId="9720" xr:uid="{00000000-0005-0000-0000-0000F6250000}"/>
    <cellStyle name="백_02-배수공_02-배수공_02.구조물및추진,도달기지토공(D구간)" xfId="9721" xr:uid="{00000000-0005-0000-0000-0000F7250000}"/>
    <cellStyle name="백_02-배수공_02-배수공_토공" xfId="9722" xr:uid="{00000000-0005-0000-0000-0000F8250000}"/>
    <cellStyle name="백_02-배수공_02-배수공_토공_02.구조물및추진,도달기지토공(D구간)" xfId="9723" xr:uid="{00000000-0005-0000-0000-0000F9250000}"/>
    <cellStyle name="백_02-배수공_02-배수공_토공_2.0토공3" xfId="9724" xr:uid="{00000000-0005-0000-0000-0000FA250000}"/>
    <cellStyle name="백_02-배수공_02-배수공_토공_2.0토공3_02.구조물및추진,도달기지토공(D구간)" xfId="9725" xr:uid="{00000000-0005-0000-0000-0000FB250000}"/>
    <cellStyle name="백_02-배수공_02-배수공_토공_보령깨기집계" xfId="9726" xr:uid="{00000000-0005-0000-0000-0000FC250000}"/>
    <cellStyle name="백_02-배수공_02-배수공_토공_보령깨기집계_02.구조물및추진,도달기지토공(D구간)" xfId="9727" xr:uid="{00000000-0005-0000-0000-0000FD250000}"/>
    <cellStyle name="백_02-배수공_02-배수공_토공_정부장님토적" xfId="9728" xr:uid="{00000000-0005-0000-0000-0000FE250000}"/>
    <cellStyle name="백_02-배수공_02-배수공_토공_정부장님토적_02.구조물및추진,도달기지토공(D구간)" xfId="9729" xr:uid="{00000000-0005-0000-0000-0000FF250000}"/>
    <cellStyle name="백_02-배수공_02-배수공_토공_토적표" xfId="9730" xr:uid="{00000000-0005-0000-0000-000000260000}"/>
    <cellStyle name="백_02-배수공_02-배수공_토공_토적표_02.구조물및추진,도달기지토공(D구간)" xfId="9731" xr:uid="{00000000-0005-0000-0000-000001260000}"/>
    <cellStyle name="백_02-배수공_반중력" xfId="9732" xr:uid="{00000000-0005-0000-0000-000002260000}"/>
    <cellStyle name="백_02-배수공_반중력_02.구조물및추진,도달기지토공(D구간)" xfId="9733" xr:uid="{00000000-0005-0000-0000-000003260000}"/>
    <cellStyle name="백_02-배수공_반중력_토공" xfId="9734" xr:uid="{00000000-0005-0000-0000-000004260000}"/>
    <cellStyle name="백_02-배수공_반중력_토공_02.구조물및추진,도달기지토공(D구간)" xfId="9735" xr:uid="{00000000-0005-0000-0000-000005260000}"/>
    <cellStyle name="백_02-배수공_반중력_토공_2.0토공3" xfId="9736" xr:uid="{00000000-0005-0000-0000-000006260000}"/>
    <cellStyle name="백_02-배수공_반중력_토공_2.0토공3_02.구조물및추진,도달기지토공(D구간)" xfId="9737" xr:uid="{00000000-0005-0000-0000-000007260000}"/>
    <cellStyle name="백_02-배수공_반중력_토공_보령깨기집계" xfId="9738" xr:uid="{00000000-0005-0000-0000-000008260000}"/>
    <cellStyle name="백_02-배수공_반중력_토공_보령깨기집계_02.구조물및추진,도달기지토공(D구간)" xfId="9739" xr:uid="{00000000-0005-0000-0000-000009260000}"/>
    <cellStyle name="백_02-배수공_반중력_토공_정부장님토적" xfId="9740" xr:uid="{00000000-0005-0000-0000-00000A260000}"/>
    <cellStyle name="백_02-배수공_반중력_토공_정부장님토적_02.구조물및추진,도달기지토공(D구간)" xfId="9741" xr:uid="{00000000-0005-0000-0000-00000B260000}"/>
    <cellStyle name="백_02-배수공_반중력_토공_토적표" xfId="9742" xr:uid="{00000000-0005-0000-0000-00000C260000}"/>
    <cellStyle name="백_02-배수공_반중력_토공_토적표_02.구조물및추진,도달기지토공(D구간)" xfId="9743" xr:uid="{00000000-0005-0000-0000-00000D260000}"/>
    <cellStyle name="백_02-배수공_토공" xfId="9744" xr:uid="{00000000-0005-0000-0000-00000E260000}"/>
    <cellStyle name="백_02-배수공_토공_02.구조물및추진,도달기지토공(D구간)" xfId="9745" xr:uid="{00000000-0005-0000-0000-00000F260000}"/>
    <cellStyle name="백_02-배수공_토공_2.0토공3" xfId="9746" xr:uid="{00000000-0005-0000-0000-000010260000}"/>
    <cellStyle name="백_02-배수공_토공_2.0토공3_02.구조물및추진,도달기지토공(D구간)" xfId="9747" xr:uid="{00000000-0005-0000-0000-000011260000}"/>
    <cellStyle name="백_02-배수공_토공_보령깨기집계" xfId="9748" xr:uid="{00000000-0005-0000-0000-000012260000}"/>
    <cellStyle name="백_02-배수공_토공_보령깨기집계_02.구조물및추진,도달기지토공(D구간)" xfId="9749" xr:uid="{00000000-0005-0000-0000-000013260000}"/>
    <cellStyle name="백_02-배수공_토공_정부장님토적" xfId="9750" xr:uid="{00000000-0005-0000-0000-000014260000}"/>
    <cellStyle name="백_02-배수공_토공_정부장님토적_02.구조물및추진,도달기지토공(D구간)" xfId="9751" xr:uid="{00000000-0005-0000-0000-000015260000}"/>
    <cellStyle name="백_02-배수공_토공_토적표" xfId="9752" xr:uid="{00000000-0005-0000-0000-000016260000}"/>
    <cellStyle name="백_02-배수공_토공_토적표_02.구조물및추진,도달기지토공(D구간)" xfId="9753" xr:uid="{00000000-0005-0000-0000-000017260000}"/>
    <cellStyle name="백_04-포장공_02-배수공" xfId="9754" xr:uid="{00000000-0005-0000-0000-000018260000}"/>
    <cellStyle name="백_04-포장공_02-배수공_02.구조물및추진,도달기지토공(D구간)" xfId="9755" xr:uid="{00000000-0005-0000-0000-000019260000}"/>
    <cellStyle name="백_04-포장공_02-배수공_토공" xfId="9756" xr:uid="{00000000-0005-0000-0000-00001A260000}"/>
    <cellStyle name="백_04-포장공_02-배수공_토공_02.구조물및추진,도달기지토공(D구간)" xfId="9757" xr:uid="{00000000-0005-0000-0000-00001B260000}"/>
    <cellStyle name="백_04-포장공_02-배수공_토공_2.0토공3" xfId="9758" xr:uid="{00000000-0005-0000-0000-00001C260000}"/>
    <cellStyle name="백_04-포장공_02-배수공_토공_2.0토공3_02.구조물및추진,도달기지토공(D구간)" xfId="9759" xr:uid="{00000000-0005-0000-0000-00001D260000}"/>
    <cellStyle name="백_04-포장공_02-배수공_토공_보령깨기집계" xfId="9760" xr:uid="{00000000-0005-0000-0000-00001E260000}"/>
    <cellStyle name="백_04-포장공_02-배수공_토공_보령깨기집계_02.구조물및추진,도달기지토공(D구간)" xfId="9761" xr:uid="{00000000-0005-0000-0000-00001F260000}"/>
    <cellStyle name="백_04-포장공_02-배수공_토공_정부장님토적" xfId="9762" xr:uid="{00000000-0005-0000-0000-000020260000}"/>
    <cellStyle name="백_04-포장공_02-배수공_토공_정부장님토적_02.구조물및추진,도달기지토공(D구간)" xfId="9763" xr:uid="{00000000-0005-0000-0000-000021260000}"/>
    <cellStyle name="백_04-포장공_02-배수공_토공_토적표" xfId="9764" xr:uid="{00000000-0005-0000-0000-000022260000}"/>
    <cellStyle name="백_04-포장공_02-배수공_토공_토적표_02.구조물및추진,도달기지토공(D구간)" xfId="9765" xr:uid="{00000000-0005-0000-0000-000023260000}"/>
    <cellStyle name="백_06. 물 푸 기-코드" xfId="9766" xr:uid="{00000000-0005-0000-0000-000024260000}"/>
    <cellStyle name="백_06-부대공_02-배수공" xfId="9767" xr:uid="{00000000-0005-0000-0000-000025260000}"/>
    <cellStyle name="백_06-부대공_02-배수공_02.구조물및추진,도달기지토공(D구간)" xfId="9768" xr:uid="{00000000-0005-0000-0000-000026260000}"/>
    <cellStyle name="백_06-부대공_02-배수공_토공" xfId="9769" xr:uid="{00000000-0005-0000-0000-000027260000}"/>
    <cellStyle name="백_06-부대공_02-배수공_토공_02.구조물및추진,도달기지토공(D구간)" xfId="9770" xr:uid="{00000000-0005-0000-0000-000028260000}"/>
    <cellStyle name="백_06-부대공_02-배수공_토공_2.0토공3" xfId="9771" xr:uid="{00000000-0005-0000-0000-000029260000}"/>
    <cellStyle name="백_06-부대공_02-배수공_토공_2.0토공3_02.구조물및추진,도달기지토공(D구간)" xfId="9772" xr:uid="{00000000-0005-0000-0000-00002A260000}"/>
    <cellStyle name="백_06-부대공_02-배수공_토공_보령깨기집계" xfId="9773" xr:uid="{00000000-0005-0000-0000-00002B260000}"/>
    <cellStyle name="백_06-부대공_02-배수공_토공_보령깨기집계_02.구조물및추진,도달기지토공(D구간)" xfId="9774" xr:uid="{00000000-0005-0000-0000-00002C260000}"/>
    <cellStyle name="백_06-부대공_02-배수공_토공_정부장님토적" xfId="9775" xr:uid="{00000000-0005-0000-0000-00002D260000}"/>
    <cellStyle name="백_06-부대공_02-배수공_토공_정부장님토적_02.구조물및추진,도달기지토공(D구간)" xfId="9776" xr:uid="{00000000-0005-0000-0000-00002E260000}"/>
    <cellStyle name="백_06-부대공_02-배수공_토공_토적표" xfId="9777" xr:uid="{00000000-0005-0000-0000-00002F260000}"/>
    <cellStyle name="백_06-부대공_02-배수공_토공_토적표_02.구조물및추진,도달기지토공(D구간)" xfId="9778" xr:uid="{00000000-0005-0000-0000-000030260000}"/>
    <cellStyle name="백_2.0 오수구조물공(실옥)" xfId="9779" xr:uid="{00000000-0005-0000-0000-000031260000}"/>
    <cellStyle name="백_2.0 오수구조물공(실옥)_배수설비 제원표" xfId="9780" xr:uid="{00000000-0005-0000-0000-000032260000}"/>
    <cellStyle name="백_2.0 오수구조물공(실옥)_배수설비 제원표_배수설비 수량(장선)" xfId="9781" xr:uid="{00000000-0005-0000-0000-000033260000}"/>
    <cellStyle name="백_2.0 오수구조물공(실옥)_하수처리시설(황간)" xfId="9782" xr:uid="{00000000-0005-0000-0000-000034260000}"/>
    <cellStyle name="백_2.0 오수구조물공(실옥)_하수처리시설(황간)_배수설비 제원표" xfId="9783" xr:uid="{00000000-0005-0000-0000-000035260000}"/>
    <cellStyle name="백_2.0 오수구조물공(실옥)_하수처리시설(황간)_배수설비 제원표_배수설비 수량(장선)" xfId="9784" xr:uid="{00000000-0005-0000-0000-000036260000}"/>
    <cellStyle name="백_2.0관로공" xfId="9785" xr:uid="{00000000-0005-0000-0000-000037260000}"/>
    <cellStyle name="백_20_깨기취합" xfId="9786" xr:uid="{00000000-0005-0000-0000-000038260000}"/>
    <cellStyle name="백_20_깨기취합_발파암소할 2003 버전" xfId="9787" xr:uid="{00000000-0005-0000-0000-000039260000}"/>
    <cellStyle name="백_20_깨기취합_토공수량산출서-3공구-사토" xfId="9788" xr:uid="{00000000-0005-0000-0000-00003A260000}"/>
    <cellStyle name="백_21_깨기_배수1" xfId="9789" xr:uid="{00000000-0005-0000-0000-00003B260000}"/>
    <cellStyle name="백_21_깨기_토공" xfId="9790" xr:uid="{00000000-0005-0000-0000-00003C260000}"/>
    <cellStyle name="백_21_깨기_토공_발파암소할 2003 버전" xfId="9791" xr:uid="{00000000-0005-0000-0000-00003D260000}"/>
    <cellStyle name="백_21_깨기_토공_토공수량산출서-3공구-사토" xfId="9792" xr:uid="{00000000-0005-0000-0000-00003E260000}"/>
    <cellStyle name="백_4.부대공" xfId="9793" xr:uid="{00000000-0005-0000-0000-00003F260000}"/>
    <cellStyle name="백_4.부대공_06. 물 푸 기-코드" xfId="9794" xr:uid="{00000000-0005-0000-0000-000040260000}"/>
    <cellStyle name="백_4.부대공_2.0 오수구조물공(실옥)" xfId="9795" xr:uid="{00000000-0005-0000-0000-000041260000}"/>
    <cellStyle name="백_4.부대공_2.0 오수구조물공(실옥)_배수설비 제원표" xfId="9796" xr:uid="{00000000-0005-0000-0000-000042260000}"/>
    <cellStyle name="백_4.부대공_2.0 오수구조물공(실옥)_배수설비 제원표_배수설비 수량(장선)" xfId="9797" xr:uid="{00000000-0005-0000-0000-000043260000}"/>
    <cellStyle name="백_4.부대공_2.0 오수구조물공(실옥)_하수처리시설(황간)" xfId="9798" xr:uid="{00000000-0005-0000-0000-000044260000}"/>
    <cellStyle name="백_4.부대공_2.0 오수구조물공(실옥)_하수처리시설(황간)_배수설비 제원표" xfId="9799" xr:uid="{00000000-0005-0000-0000-000045260000}"/>
    <cellStyle name="백_4.부대공_2.0 오수구조물공(실옥)_하수처리시설(황간)_배수설비 제원표_배수설비 수량(장선)" xfId="9800" xr:uid="{00000000-0005-0000-0000-000046260000}"/>
    <cellStyle name="백_4.부대공_4배관공" xfId="9801" xr:uid="{00000000-0005-0000-0000-000047260000}"/>
    <cellStyle name="백_4.부대공_4배관공_06. 물 푸 기-코드" xfId="9802" xr:uid="{00000000-0005-0000-0000-000048260000}"/>
    <cellStyle name="백_4.부대공_4배관공_2.0 오수구조물공(실옥)" xfId="9803" xr:uid="{00000000-0005-0000-0000-000049260000}"/>
    <cellStyle name="백_4.부대공_4배관공_2.0 오수구조물공(실옥)_배수설비 제원표" xfId="9804" xr:uid="{00000000-0005-0000-0000-00004A260000}"/>
    <cellStyle name="백_4.부대공_4배관공_2.0 오수구조물공(실옥)_배수설비 제원표_배수설비 수량(장선)" xfId="9805" xr:uid="{00000000-0005-0000-0000-00004B260000}"/>
    <cellStyle name="백_4.부대공_4배관공_2.0 오수구조물공(실옥)_하수처리시설(황간)" xfId="9806" xr:uid="{00000000-0005-0000-0000-00004C260000}"/>
    <cellStyle name="백_4.부대공_4배관공_2.0 오수구조물공(실옥)_하수처리시설(황간)_배수설비 제원표" xfId="9807" xr:uid="{00000000-0005-0000-0000-00004D260000}"/>
    <cellStyle name="백_4.부대공_4배관공_2.0 오수구조물공(실옥)_하수처리시설(황간)_배수설비 제원표_배수설비 수량(장선)" xfId="9808" xr:uid="{00000000-0005-0000-0000-00004E260000}"/>
    <cellStyle name="백_4.부대공_4배관공_배수설비 제원표" xfId="9809" xr:uid="{00000000-0005-0000-0000-00004F260000}"/>
    <cellStyle name="백_4.부대공_4배관공_배수설비 제원표_배수설비 수량(장선)" xfId="9810" xr:uid="{00000000-0005-0000-0000-000050260000}"/>
    <cellStyle name="백_4.부대공_4배관공_하수처리시설(황간)" xfId="9811" xr:uid="{00000000-0005-0000-0000-000051260000}"/>
    <cellStyle name="백_4.부대공_4배관공_하수처리시설(황간)_배수설비 제원표" xfId="9812" xr:uid="{00000000-0005-0000-0000-000052260000}"/>
    <cellStyle name="백_4.부대공_4배관공_하수처리시설(황간)_배수설비 제원표_배수설비 수량(장선)" xfId="9813" xr:uid="{00000000-0005-0000-0000-000053260000}"/>
    <cellStyle name="백_4.부대공_5부대시설공" xfId="9814" xr:uid="{00000000-0005-0000-0000-000054260000}"/>
    <cellStyle name="백_4.부대공_5부대시설공_06. 물 푸 기-코드" xfId="9815" xr:uid="{00000000-0005-0000-0000-000055260000}"/>
    <cellStyle name="백_4.부대공_5부대시설공_2.0 오수구조물공(실옥)" xfId="9816" xr:uid="{00000000-0005-0000-0000-000056260000}"/>
    <cellStyle name="백_4.부대공_5부대시설공_2.0 오수구조물공(실옥)_배수설비 제원표" xfId="9817" xr:uid="{00000000-0005-0000-0000-000057260000}"/>
    <cellStyle name="백_4.부대공_5부대시설공_2.0 오수구조물공(실옥)_배수설비 제원표_배수설비 수량(장선)" xfId="9818" xr:uid="{00000000-0005-0000-0000-000058260000}"/>
    <cellStyle name="백_4.부대공_5부대시설공_2.0 오수구조물공(실옥)_하수처리시설(황간)" xfId="9819" xr:uid="{00000000-0005-0000-0000-000059260000}"/>
    <cellStyle name="백_4.부대공_5부대시설공_2.0 오수구조물공(실옥)_하수처리시설(황간)_배수설비 제원표" xfId="9820" xr:uid="{00000000-0005-0000-0000-00005A260000}"/>
    <cellStyle name="백_4.부대공_5부대시설공_2.0 오수구조물공(실옥)_하수처리시설(황간)_배수설비 제원표_배수설비 수량(장선)" xfId="9821" xr:uid="{00000000-0005-0000-0000-00005B260000}"/>
    <cellStyle name="백_4.부대공_5부대시설공_배수설비 제원표" xfId="9822" xr:uid="{00000000-0005-0000-0000-00005C260000}"/>
    <cellStyle name="백_4.부대공_5부대시설공_배수설비 제원표_배수설비 수량(장선)" xfId="9823" xr:uid="{00000000-0005-0000-0000-00005D260000}"/>
    <cellStyle name="백_4.부대공_5부대시설공_하수처리시설(황간)" xfId="9824" xr:uid="{00000000-0005-0000-0000-00005E260000}"/>
    <cellStyle name="백_4.부대공_5부대시설공_하수처리시설(황간)_배수설비 제원표" xfId="9825" xr:uid="{00000000-0005-0000-0000-00005F260000}"/>
    <cellStyle name="백_4.부대공_5부대시설공_하수처리시설(황간)_배수설비 제원표_배수설비 수량(장선)" xfId="9826" xr:uid="{00000000-0005-0000-0000-000060260000}"/>
    <cellStyle name="백_4.부대공_배수설비 제원표" xfId="9827" xr:uid="{00000000-0005-0000-0000-000061260000}"/>
    <cellStyle name="백_4.부대공_배수설비 제원표_배수설비 수량(장선)" xfId="9828" xr:uid="{00000000-0005-0000-0000-000062260000}"/>
    <cellStyle name="백_4.부대공_하수처리시설(황간)" xfId="9829" xr:uid="{00000000-0005-0000-0000-000063260000}"/>
    <cellStyle name="백_4.부대공_하수처리시설(황간)_배수설비 제원표" xfId="9830" xr:uid="{00000000-0005-0000-0000-000064260000}"/>
    <cellStyle name="백_4.부대공_하수처리시설(황간)_배수설비 제원표_배수설비 수량(장선)" xfId="9831" xr:uid="{00000000-0005-0000-0000-000065260000}"/>
    <cellStyle name="백_4배관공" xfId="9832" xr:uid="{00000000-0005-0000-0000-000066260000}"/>
    <cellStyle name="백_4배관공_06. 물 푸 기-코드" xfId="9833" xr:uid="{00000000-0005-0000-0000-000067260000}"/>
    <cellStyle name="백_4배관공_2.0 오수구조물공(실옥)" xfId="9834" xr:uid="{00000000-0005-0000-0000-000068260000}"/>
    <cellStyle name="백_4배관공_2.0 오수구조물공(실옥)_배수설비 제원표" xfId="9835" xr:uid="{00000000-0005-0000-0000-000069260000}"/>
    <cellStyle name="백_4배관공_2.0 오수구조물공(실옥)_배수설비 제원표_배수설비 수량(장선)" xfId="9836" xr:uid="{00000000-0005-0000-0000-00006A260000}"/>
    <cellStyle name="백_4배관공_2.0 오수구조물공(실옥)_하수처리시설(황간)" xfId="9837" xr:uid="{00000000-0005-0000-0000-00006B260000}"/>
    <cellStyle name="백_4배관공_2.0 오수구조물공(실옥)_하수처리시설(황간)_배수설비 제원표" xfId="9838" xr:uid="{00000000-0005-0000-0000-00006C260000}"/>
    <cellStyle name="백_4배관공_2.0 오수구조물공(실옥)_하수처리시설(황간)_배수설비 제원표_배수설비 수량(장선)" xfId="9839" xr:uid="{00000000-0005-0000-0000-00006D260000}"/>
    <cellStyle name="백_4배관공_배수설비 제원표" xfId="9840" xr:uid="{00000000-0005-0000-0000-00006E260000}"/>
    <cellStyle name="백_4배관공_배수설비 제원표_배수설비 수량(장선)" xfId="9841" xr:uid="{00000000-0005-0000-0000-00006F260000}"/>
    <cellStyle name="백_4배관공_하수처리시설(황간)" xfId="9842" xr:uid="{00000000-0005-0000-0000-000070260000}"/>
    <cellStyle name="백_4배관공_하수처리시설(황간)_배수설비 제원표" xfId="9843" xr:uid="{00000000-0005-0000-0000-000071260000}"/>
    <cellStyle name="백_4배관공_하수처리시설(황간)_배수설비 제원표_배수설비 수량(장선)" xfId="9844" xr:uid="{00000000-0005-0000-0000-000072260000}"/>
    <cellStyle name="백_5부대시설공" xfId="9845" xr:uid="{00000000-0005-0000-0000-000073260000}"/>
    <cellStyle name="백_5부대시설공_06. 물 푸 기-코드" xfId="9846" xr:uid="{00000000-0005-0000-0000-000074260000}"/>
    <cellStyle name="백_5부대시설공_2.0 오수구조물공(실옥)" xfId="9847" xr:uid="{00000000-0005-0000-0000-000075260000}"/>
    <cellStyle name="백_5부대시설공_2.0 오수구조물공(실옥)_배수설비 제원표" xfId="9848" xr:uid="{00000000-0005-0000-0000-000076260000}"/>
    <cellStyle name="백_5부대시설공_2.0 오수구조물공(실옥)_배수설비 제원표_배수설비 수량(장선)" xfId="9849" xr:uid="{00000000-0005-0000-0000-000077260000}"/>
    <cellStyle name="백_5부대시설공_2.0 오수구조물공(실옥)_하수처리시설(황간)" xfId="9850" xr:uid="{00000000-0005-0000-0000-000078260000}"/>
    <cellStyle name="백_5부대시설공_2.0 오수구조물공(실옥)_하수처리시설(황간)_배수설비 제원표" xfId="9851" xr:uid="{00000000-0005-0000-0000-000079260000}"/>
    <cellStyle name="백_5부대시설공_2.0 오수구조물공(실옥)_하수처리시설(황간)_배수설비 제원표_배수설비 수량(장선)" xfId="9852" xr:uid="{00000000-0005-0000-0000-00007A260000}"/>
    <cellStyle name="백_5부대시설공_배수설비 제원표" xfId="9853" xr:uid="{00000000-0005-0000-0000-00007B260000}"/>
    <cellStyle name="백_5부대시설공_배수설비 제원표_배수설비 수량(장선)" xfId="9854" xr:uid="{00000000-0005-0000-0000-00007C260000}"/>
    <cellStyle name="백_5부대시설공_하수처리시설(황간)" xfId="9855" xr:uid="{00000000-0005-0000-0000-00007D260000}"/>
    <cellStyle name="백_5부대시설공_하수처리시설(황간)_배수설비 제원표" xfId="9856" xr:uid="{00000000-0005-0000-0000-00007E260000}"/>
    <cellStyle name="백_5부대시설공_하수처리시설(황간)_배수설비 제원표_배수설비 수량(장선)" xfId="9857" xr:uid="{00000000-0005-0000-0000-00007F260000}"/>
    <cellStyle name="백_Book2" xfId="9858" xr:uid="{00000000-0005-0000-0000-000080260000}"/>
    <cellStyle name="백_Book2_06. 물 푸 기-코드" xfId="9859" xr:uid="{00000000-0005-0000-0000-000081260000}"/>
    <cellStyle name="백_Book2_1" xfId="9860" xr:uid="{00000000-0005-0000-0000-000082260000}"/>
    <cellStyle name="백_Book2_2.0 오수구조물공(실옥)" xfId="9861" xr:uid="{00000000-0005-0000-0000-000083260000}"/>
    <cellStyle name="백_Book2_2.0 오수구조물공(실옥)_배수설비 제원표" xfId="9862" xr:uid="{00000000-0005-0000-0000-000084260000}"/>
    <cellStyle name="백_Book2_2.0 오수구조물공(실옥)_배수설비 제원표_배수설비 수량(장선)" xfId="9863" xr:uid="{00000000-0005-0000-0000-000085260000}"/>
    <cellStyle name="백_Book2_2.0 오수구조물공(실옥)_하수처리시설(황간)" xfId="9864" xr:uid="{00000000-0005-0000-0000-000086260000}"/>
    <cellStyle name="백_Book2_2.0 오수구조물공(실옥)_하수처리시설(황간)_배수설비 제원표" xfId="9865" xr:uid="{00000000-0005-0000-0000-000087260000}"/>
    <cellStyle name="백_Book2_2.0 오수구조물공(실옥)_하수처리시설(황간)_배수설비 제원표_배수설비 수량(장선)" xfId="9866" xr:uid="{00000000-0005-0000-0000-000088260000}"/>
    <cellStyle name="백_Book2_4.부대공" xfId="9867" xr:uid="{00000000-0005-0000-0000-000089260000}"/>
    <cellStyle name="백_Book2_4.부대공_06. 물 푸 기-코드" xfId="9868" xr:uid="{00000000-0005-0000-0000-00008A260000}"/>
    <cellStyle name="백_Book2_4.부대공_2.0 오수구조물공(실옥)" xfId="9869" xr:uid="{00000000-0005-0000-0000-00008B260000}"/>
    <cellStyle name="백_Book2_4.부대공_2.0 오수구조물공(실옥)_배수설비 제원표" xfId="9870" xr:uid="{00000000-0005-0000-0000-00008C260000}"/>
    <cellStyle name="백_Book2_4.부대공_2.0 오수구조물공(실옥)_배수설비 제원표_배수설비 수량(장선)" xfId="9871" xr:uid="{00000000-0005-0000-0000-00008D260000}"/>
    <cellStyle name="백_Book2_4.부대공_2.0 오수구조물공(실옥)_하수처리시설(황간)" xfId="9872" xr:uid="{00000000-0005-0000-0000-00008E260000}"/>
    <cellStyle name="백_Book2_4.부대공_2.0 오수구조물공(실옥)_하수처리시설(황간)_배수설비 제원표" xfId="9873" xr:uid="{00000000-0005-0000-0000-00008F260000}"/>
    <cellStyle name="백_Book2_4.부대공_2.0 오수구조물공(실옥)_하수처리시설(황간)_배수설비 제원표_배수설비 수량(장선)" xfId="9874" xr:uid="{00000000-0005-0000-0000-000090260000}"/>
    <cellStyle name="백_Book2_4.부대공_4배관공" xfId="9875" xr:uid="{00000000-0005-0000-0000-000091260000}"/>
    <cellStyle name="백_Book2_4.부대공_4배관공_06. 물 푸 기-코드" xfId="9876" xr:uid="{00000000-0005-0000-0000-000092260000}"/>
    <cellStyle name="백_Book2_4.부대공_4배관공_2.0 오수구조물공(실옥)" xfId="9877" xr:uid="{00000000-0005-0000-0000-000093260000}"/>
    <cellStyle name="백_Book2_4.부대공_4배관공_2.0 오수구조물공(실옥)_배수설비 제원표" xfId="9878" xr:uid="{00000000-0005-0000-0000-000094260000}"/>
    <cellStyle name="백_Book2_4.부대공_4배관공_2.0 오수구조물공(실옥)_배수설비 제원표_배수설비 수량(장선)" xfId="9879" xr:uid="{00000000-0005-0000-0000-000095260000}"/>
    <cellStyle name="백_Book2_4.부대공_4배관공_2.0 오수구조물공(실옥)_하수처리시설(황간)" xfId="9880" xr:uid="{00000000-0005-0000-0000-000096260000}"/>
    <cellStyle name="백_Book2_4.부대공_4배관공_2.0 오수구조물공(실옥)_하수처리시설(황간)_배수설비 제원표" xfId="9881" xr:uid="{00000000-0005-0000-0000-000097260000}"/>
    <cellStyle name="백_Book2_4.부대공_4배관공_2.0 오수구조물공(실옥)_하수처리시설(황간)_배수설비 제원표_배수설비 수량(장선)" xfId="9882" xr:uid="{00000000-0005-0000-0000-000098260000}"/>
    <cellStyle name="백_Book2_4.부대공_4배관공_배수설비 제원표" xfId="9883" xr:uid="{00000000-0005-0000-0000-000099260000}"/>
    <cellStyle name="백_Book2_4.부대공_4배관공_배수설비 제원표_배수설비 수량(장선)" xfId="9884" xr:uid="{00000000-0005-0000-0000-00009A260000}"/>
    <cellStyle name="백_Book2_4.부대공_4배관공_하수처리시설(황간)" xfId="9885" xr:uid="{00000000-0005-0000-0000-00009B260000}"/>
    <cellStyle name="백_Book2_4.부대공_4배관공_하수처리시설(황간)_배수설비 제원표" xfId="9886" xr:uid="{00000000-0005-0000-0000-00009C260000}"/>
    <cellStyle name="백_Book2_4.부대공_4배관공_하수처리시설(황간)_배수설비 제원표_배수설비 수량(장선)" xfId="9887" xr:uid="{00000000-0005-0000-0000-00009D260000}"/>
    <cellStyle name="백_Book2_4.부대공_5부대시설공" xfId="9888" xr:uid="{00000000-0005-0000-0000-00009E260000}"/>
    <cellStyle name="백_Book2_4.부대공_5부대시설공_06. 물 푸 기-코드" xfId="9889" xr:uid="{00000000-0005-0000-0000-00009F260000}"/>
    <cellStyle name="백_Book2_4.부대공_5부대시설공_2.0 오수구조물공(실옥)" xfId="9890" xr:uid="{00000000-0005-0000-0000-0000A0260000}"/>
    <cellStyle name="백_Book2_4.부대공_5부대시설공_2.0 오수구조물공(실옥)_배수설비 제원표" xfId="9891" xr:uid="{00000000-0005-0000-0000-0000A1260000}"/>
    <cellStyle name="백_Book2_4.부대공_5부대시설공_2.0 오수구조물공(실옥)_배수설비 제원표_배수설비 수량(장선)" xfId="9892" xr:uid="{00000000-0005-0000-0000-0000A2260000}"/>
    <cellStyle name="백_Book2_4.부대공_5부대시설공_2.0 오수구조물공(실옥)_하수처리시설(황간)" xfId="9893" xr:uid="{00000000-0005-0000-0000-0000A3260000}"/>
    <cellStyle name="백_Book2_4.부대공_5부대시설공_2.0 오수구조물공(실옥)_하수처리시설(황간)_배수설비 제원표" xfId="9894" xr:uid="{00000000-0005-0000-0000-0000A4260000}"/>
    <cellStyle name="백_Book2_4.부대공_5부대시설공_2.0 오수구조물공(실옥)_하수처리시설(황간)_배수설비 제원표_배수설비 수량(장선)" xfId="9895" xr:uid="{00000000-0005-0000-0000-0000A5260000}"/>
    <cellStyle name="백_Book2_4.부대공_5부대시설공_배수설비 제원표" xfId="9896" xr:uid="{00000000-0005-0000-0000-0000A6260000}"/>
    <cellStyle name="백_Book2_4.부대공_5부대시설공_배수설비 제원표_배수설비 수량(장선)" xfId="9897" xr:uid="{00000000-0005-0000-0000-0000A7260000}"/>
    <cellStyle name="백_Book2_4.부대공_5부대시설공_하수처리시설(황간)" xfId="9898" xr:uid="{00000000-0005-0000-0000-0000A8260000}"/>
    <cellStyle name="백_Book2_4.부대공_5부대시설공_하수처리시설(황간)_배수설비 제원표" xfId="9899" xr:uid="{00000000-0005-0000-0000-0000A9260000}"/>
    <cellStyle name="백_Book2_4.부대공_5부대시설공_하수처리시설(황간)_배수설비 제원표_배수설비 수량(장선)" xfId="9900" xr:uid="{00000000-0005-0000-0000-0000AA260000}"/>
    <cellStyle name="백_Book2_4.부대공_배수설비 제원표" xfId="9901" xr:uid="{00000000-0005-0000-0000-0000AB260000}"/>
    <cellStyle name="백_Book2_4.부대공_배수설비 제원표_배수설비 수량(장선)" xfId="9902" xr:uid="{00000000-0005-0000-0000-0000AC260000}"/>
    <cellStyle name="백_Book2_4.부대공_하수처리시설(황간)" xfId="9903" xr:uid="{00000000-0005-0000-0000-0000AD260000}"/>
    <cellStyle name="백_Book2_4.부대공_하수처리시설(황간)_배수설비 제원표" xfId="9904" xr:uid="{00000000-0005-0000-0000-0000AE260000}"/>
    <cellStyle name="백_Book2_4.부대공_하수처리시설(황간)_배수설비 제원표_배수설비 수량(장선)" xfId="9905" xr:uid="{00000000-0005-0000-0000-0000AF260000}"/>
    <cellStyle name="백_Book2_4배관공" xfId="9906" xr:uid="{00000000-0005-0000-0000-0000B0260000}"/>
    <cellStyle name="백_Book2_4배관공_06. 물 푸 기-코드" xfId="9907" xr:uid="{00000000-0005-0000-0000-0000B1260000}"/>
    <cellStyle name="백_Book2_4배관공_2.0 오수구조물공(실옥)" xfId="9908" xr:uid="{00000000-0005-0000-0000-0000B2260000}"/>
    <cellStyle name="백_Book2_4배관공_2.0 오수구조물공(실옥)_배수설비 제원표" xfId="9909" xr:uid="{00000000-0005-0000-0000-0000B3260000}"/>
    <cellStyle name="백_Book2_4배관공_2.0 오수구조물공(실옥)_배수설비 제원표_배수설비 수량(장선)" xfId="9910" xr:uid="{00000000-0005-0000-0000-0000B4260000}"/>
    <cellStyle name="백_Book2_4배관공_2.0 오수구조물공(실옥)_하수처리시설(황간)" xfId="9911" xr:uid="{00000000-0005-0000-0000-0000B5260000}"/>
    <cellStyle name="백_Book2_4배관공_2.0 오수구조물공(실옥)_하수처리시설(황간)_배수설비 제원표" xfId="9912" xr:uid="{00000000-0005-0000-0000-0000B6260000}"/>
    <cellStyle name="백_Book2_4배관공_2.0 오수구조물공(실옥)_하수처리시설(황간)_배수설비 제원표_배수설비 수량(장선)" xfId="9913" xr:uid="{00000000-0005-0000-0000-0000B7260000}"/>
    <cellStyle name="백_Book2_4배관공_배수설비 제원표" xfId="9914" xr:uid="{00000000-0005-0000-0000-0000B8260000}"/>
    <cellStyle name="백_Book2_4배관공_배수설비 제원표_배수설비 수량(장선)" xfId="9915" xr:uid="{00000000-0005-0000-0000-0000B9260000}"/>
    <cellStyle name="백_Book2_4배관공_하수처리시설(황간)" xfId="9916" xr:uid="{00000000-0005-0000-0000-0000BA260000}"/>
    <cellStyle name="백_Book2_4배관공_하수처리시설(황간)_배수설비 제원표" xfId="9917" xr:uid="{00000000-0005-0000-0000-0000BB260000}"/>
    <cellStyle name="백_Book2_4배관공_하수처리시설(황간)_배수설비 제원표_배수설비 수량(장선)" xfId="9918" xr:uid="{00000000-0005-0000-0000-0000BC260000}"/>
    <cellStyle name="백_Book2_5부대시설공" xfId="9919" xr:uid="{00000000-0005-0000-0000-0000BD260000}"/>
    <cellStyle name="백_Book2_5부대시설공_06. 물 푸 기-코드" xfId="9920" xr:uid="{00000000-0005-0000-0000-0000BE260000}"/>
    <cellStyle name="백_Book2_5부대시설공_2.0 오수구조물공(실옥)" xfId="9921" xr:uid="{00000000-0005-0000-0000-0000BF260000}"/>
    <cellStyle name="백_Book2_5부대시설공_2.0 오수구조물공(실옥)_배수설비 제원표" xfId="9922" xr:uid="{00000000-0005-0000-0000-0000C0260000}"/>
    <cellStyle name="백_Book2_5부대시설공_2.0 오수구조물공(실옥)_배수설비 제원표_배수설비 수량(장선)" xfId="9923" xr:uid="{00000000-0005-0000-0000-0000C1260000}"/>
    <cellStyle name="백_Book2_5부대시설공_2.0 오수구조물공(실옥)_하수처리시설(황간)" xfId="9924" xr:uid="{00000000-0005-0000-0000-0000C2260000}"/>
    <cellStyle name="백_Book2_5부대시설공_2.0 오수구조물공(실옥)_하수처리시설(황간)_배수설비 제원표" xfId="9925" xr:uid="{00000000-0005-0000-0000-0000C3260000}"/>
    <cellStyle name="백_Book2_5부대시설공_2.0 오수구조물공(실옥)_하수처리시설(황간)_배수설비 제원표_배수설비 수량(장선)" xfId="9926" xr:uid="{00000000-0005-0000-0000-0000C4260000}"/>
    <cellStyle name="백_Book2_5부대시설공_배수설비 제원표" xfId="9927" xr:uid="{00000000-0005-0000-0000-0000C5260000}"/>
    <cellStyle name="백_Book2_5부대시설공_배수설비 제원표_배수설비 수량(장선)" xfId="9928" xr:uid="{00000000-0005-0000-0000-0000C6260000}"/>
    <cellStyle name="백_Book2_5부대시설공_하수처리시설(황간)" xfId="9929" xr:uid="{00000000-0005-0000-0000-0000C7260000}"/>
    <cellStyle name="백_Book2_5부대시설공_하수처리시설(황간)_배수설비 제원표" xfId="9930" xr:uid="{00000000-0005-0000-0000-0000C8260000}"/>
    <cellStyle name="백_Book2_5부대시설공_하수처리시설(황간)_배수설비 제원표_배수설비 수량(장선)" xfId="9931" xr:uid="{00000000-0005-0000-0000-0000C9260000}"/>
    <cellStyle name="백_Book2_배수설비 제원표" xfId="9932" xr:uid="{00000000-0005-0000-0000-0000CA260000}"/>
    <cellStyle name="백_Book2_배수설비 제원표_배수설비 수량(장선)" xfId="9933" xr:uid="{00000000-0005-0000-0000-0000CB260000}"/>
    <cellStyle name="백_Book2_하수처리시설(황간)" xfId="9934" xr:uid="{00000000-0005-0000-0000-0000CC260000}"/>
    <cellStyle name="백_Book2_하수처리시설(황간)_배수설비 제원표" xfId="9935" xr:uid="{00000000-0005-0000-0000-0000CD260000}"/>
    <cellStyle name="백_Book2_하수처리시설(황간)_배수설비 제원표_배수설비 수량(장선)" xfId="9936" xr:uid="{00000000-0005-0000-0000-0000CE260000}"/>
    <cellStyle name="백_기존구조물철거" xfId="9937" xr:uid="{00000000-0005-0000-0000-0000CF260000}"/>
    <cellStyle name="백_기존구조물철거_발파암소할 2003 버전" xfId="9938" xr:uid="{00000000-0005-0000-0000-0000D0260000}"/>
    <cellStyle name="백_기존구조물철거_토공수량산출서-3공구-사토" xfId="9939" xr:uid="{00000000-0005-0000-0000-0000D1260000}"/>
    <cellStyle name="백_기존구조물철거최종" xfId="9940" xr:uid="{00000000-0005-0000-0000-0000D2260000}"/>
    <cellStyle name="백_기존구조물철거최종_발파암소할 2003 버전" xfId="9941" xr:uid="{00000000-0005-0000-0000-0000D3260000}"/>
    <cellStyle name="백_기존구조물철거최종_토공수량산출서-3공구-사토" xfId="9942" xr:uid="{00000000-0005-0000-0000-0000D4260000}"/>
    <cellStyle name="백_발파암소할 2003 버전" xfId="9943" xr:uid="{00000000-0005-0000-0000-0000D5260000}"/>
    <cellStyle name="백_배수설비 제원표" xfId="9944" xr:uid="{00000000-0005-0000-0000-0000D6260000}"/>
    <cellStyle name="백_배수설비 제원표_배수설비 수량(장선)" xfId="9945" xr:uid="{00000000-0005-0000-0000-0000D7260000}"/>
    <cellStyle name="백_수량산출서(수정)" xfId="9946" xr:uid="{00000000-0005-0000-0000-0000D8260000}"/>
    <cellStyle name="백_수량산출서(수정)_01-토공_02-배수공" xfId="9947" xr:uid="{00000000-0005-0000-0000-0000D9260000}"/>
    <cellStyle name="백_수량산출서(수정)_01-토공_02-배수공_02.구조물및추진,도달기지토공(D구간)" xfId="9948" xr:uid="{00000000-0005-0000-0000-0000DA260000}"/>
    <cellStyle name="백_수량산출서(수정)_01-토공_02-배수공_토공" xfId="9949" xr:uid="{00000000-0005-0000-0000-0000DB260000}"/>
    <cellStyle name="백_수량산출서(수정)_01-토공_02-배수공_토공_02.구조물및추진,도달기지토공(D구간)" xfId="9950" xr:uid="{00000000-0005-0000-0000-0000DC260000}"/>
    <cellStyle name="백_수량산출서(수정)_01-토공_02-배수공_토공_2.0토공3" xfId="9951" xr:uid="{00000000-0005-0000-0000-0000DD260000}"/>
    <cellStyle name="백_수량산출서(수정)_01-토공_02-배수공_토공_2.0토공3_02.구조물및추진,도달기지토공(D구간)" xfId="9952" xr:uid="{00000000-0005-0000-0000-0000DE260000}"/>
    <cellStyle name="백_수량산출서(수정)_01-토공_02-배수공_토공_보령깨기집계" xfId="9953" xr:uid="{00000000-0005-0000-0000-0000DF260000}"/>
    <cellStyle name="백_수량산출서(수정)_01-토공_02-배수공_토공_보령깨기집계_02.구조물및추진,도달기지토공(D구간)" xfId="9954" xr:uid="{00000000-0005-0000-0000-0000E0260000}"/>
    <cellStyle name="백_수량산출서(수정)_01-토공_02-배수공_토공_정부장님토적" xfId="9955" xr:uid="{00000000-0005-0000-0000-0000E1260000}"/>
    <cellStyle name="백_수량산출서(수정)_01-토공_02-배수공_토공_정부장님토적_02.구조물및추진,도달기지토공(D구간)" xfId="9956" xr:uid="{00000000-0005-0000-0000-0000E2260000}"/>
    <cellStyle name="백_수량산출서(수정)_01-토공_02-배수공_토공_토적표" xfId="9957" xr:uid="{00000000-0005-0000-0000-0000E3260000}"/>
    <cellStyle name="백_수량산출서(수정)_01-토공_02-배수공_토공_토적표_02.구조물및추진,도달기지토공(D구간)" xfId="9958" xr:uid="{00000000-0005-0000-0000-0000E4260000}"/>
    <cellStyle name="백_수량산출서(수정)_02-배수공" xfId="9959" xr:uid="{00000000-0005-0000-0000-0000E5260000}"/>
    <cellStyle name="백_수량산출서(수정)_02-배수공_02.구조물및추진,도달기지토공(D구간)" xfId="9960" xr:uid="{00000000-0005-0000-0000-0000E6260000}"/>
    <cellStyle name="백_수량산출서(수정)_02-배수공_02-반중력식옹벽" xfId="9961" xr:uid="{00000000-0005-0000-0000-0000E7260000}"/>
    <cellStyle name="백_수량산출서(수정)_02-배수공_02-반중력식옹벽_02.구조물및추진,도달기지토공(D구간)" xfId="9962" xr:uid="{00000000-0005-0000-0000-0000E8260000}"/>
    <cellStyle name="백_수량산출서(수정)_02-배수공_02-반중력식옹벽_토공" xfId="9963" xr:uid="{00000000-0005-0000-0000-0000E9260000}"/>
    <cellStyle name="백_수량산출서(수정)_02-배수공_02-반중력식옹벽_토공_02.구조물및추진,도달기지토공(D구간)" xfId="9964" xr:uid="{00000000-0005-0000-0000-0000EA260000}"/>
    <cellStyle name="백_수량산출서(수정)_02-배수공_02-반중력식옹벽_토공_2.0토공3" xfId="9965" xr:uid="{00000000-0005-0000-0000-0000EB260000}"/>
    <cellStyle name="백_수량산출서(수정)_02-배수공_02-반중력식옹벽_토공_2.0토공3_02.구조물및추진,도달기지토공(D구간)" xfId="9966" xr:uid="{00000000-0005-0000-0000-0000EC260000}"/>
    <cellStyle name="백_수량산출서(수정)_02-배수공_02-반중력식옹벽_토공_보령깨기집계" xfId="9967" xr:uid="{00000000-0005-0000-0000-0000ED260000}"/>
    <cellStyle name="백_수량산출서(수정)_02-배수공_02-반중력식옹벽_토공_보령깨기집계_02.구조물및추진,도달기지토공(D구간)" xfId="9968" xr:uid="{00000000-0005-0000-0000-0000EE260000}"/>
    <cellStyle name="백_수량산출서(수정)_02-배수공_02-반중력식옹벽_토공_정부장님토적" xfId="9969" xr:uid="{00000000-0005-0000-0000-0000EF260000}"/>
    <cellStyle name="백_수량산출서(수정)_02-배수공_02-반중력식옹벽_토공_정부장님토적_02.구조물및추진,도달기지토공(D구간)" xfId="9970" xr:uid="{00000000-0005-0000-0000-0000F0260000}"/>
    <cellStyle name="백_수량산출서(수정)_02-배수공_02-반중력식옹벽_토공_토적표" xfId="9971" xr:uid="{00000000-0005-0000-0000-0000F1260000}"/>
    <cellStyle name="백_수량산출서(수정)_02-배수공_02-반중력식옹벽_토공_토적표_02.구조물및추진,도달기지토공(D구간)" xfId="9972" xr:uid="{00000000-0005-0000-0000-0000F2260000}"/>
    <cellStyle name="백_수량산출서(수정)_02-배수공_02-배수공" xfId="9973" xr:uid="{00000000-0005-0000-0000-0000F3260000}"/>
    <cellStyle name="백_수량산출서(수정)_02-배수공_02-배수공_02.구조물및추진,도달기지토공(D구간)" xfId="9974" xr:uid="{00000000-0005-0000-0000-0000F4260000}"/>
    <cellStyle name="백_수량산출서(수정)_02-배수공_02-배수공_토공" xfId="9975" xr:uid="{00000000-0005-0000-0000-0000F5260000}"/>
    <cellStyle name="백_수량산출서(수정)_02-배수공_02-배수공_토공_02.구조물및추진,도달기지토공(D구간)" xfId="9976" xr:uid="{00000000-0005-0000-0000-0000F6260000}"/>
    <cellStyle name="백_수량산출서(수정)_02-배수공_02-배수공_토공_2.0토공3" xfId="9977" xr:uid="{00000000-0005-0000-0000-0000F7260000}"/>
    <cellStyle name="백_수량산출서(수정)_02-배수공_02-배수공_토공_2.0토공3_02.구조물및추진,도달기지토공(D구간)" xfId="9978" xr:uid="{00000000-0005-0000-0000-0000F8260000}"/>
    <cellStyle name="백_수량산출서(수정)_02-배수공_02-배수공_토공_보령깨기집계" xfId="9979" xr:uid="{00000000-0005-0000-0000-0000F9260000}"/>
    <cellStyle name="백_수량산출서(수정)_02-배수공_02-배수공_토공_보령깨기집계_02.구조물및추진,도달기지토공(D구간)" xfId="9980" xr:uid="{00000000-0005-0000-0000-0000FA260000}"/>
    <cellStyle name="백_수량산출서(수정)_02-배수공_02-배수공_토공_정부장님토적" xfId="9981" xr:uid="{00000000-0005-0000-0000-0000FB260000}"/>
    <cellStyle name="백_수량산출서(수정)_02-배수공_02-배수공_토공_정부장님토적_02.구조물및추진,도달기지토공(D구간)" xfId="9982" xr:uid="{00000000-0005-0000-0000-0000FC260000}"/>
    <cellStyle name="백_수량산출서(수정)_02-배수공_02-배수공_토공_토적표" xfId="9983" xr:uid="{00000000-0005-0000-0000-0000FD260000}"/>
    <cellStyle name="백_수량산출서(수정)_02-배수공_02-배수공_토공_토적표_02.구조물및추진,도달기지토공(D구간)" xfId="9984" xr:uid="{00000000-0005-0000-0000-0000FE260000}"/>
    <cellStyle name="백_수량산출서(수정)_02-배수공_반중력" xfId="9985" xr:uid="{00000000-0005-0000-0000-0000FF260000}"/>
    <cellStyle name="백_수량산출서(수정)_02-배수공_반중력_02.구조물및추진,도달기지토공(D구간)" xfId="9986" xr:uid="{00000000-0005-0000-0000-000000270000}"/>
    <cellStyle name="백_수량산출서(수정)_02-배수공_반중력_토공" xfId="9987" xr:uid="{00000000-0005-0000-0000-000001270000}"/>
    <cellStyle name="백_수량산출서(수정)_02-배수공_반중력_토공_02.구조물및추진,도달기지토공(D구간)" xfId="9988" xr:uid="{00000000-0005-0000-0000-000002270000}"/>
    <cellStyle name="백_수량산출서(수정)_02-배수공_반중력_토공_2.0토공3" xfId="9989" xr:uid="{00000000-0005-0000-0000-000003270000}"/>
    <cellStyle name="백_수량산출서(수정)_02-배수공_반중력_토공_2.0토공3_02.구조물및추진,도달기지토공(D구간)" xfId="9990" xr:uid="{00000000-0005-0000-0000-000004270000}"/>
    <cellStyle name="백_수량산출서(수정)_02-배수공_반중력_토공_보령깨기집계" xfId="9991" xr:uid="{00000000-0005-0000-0000-000005270000}"/>
    <cellStyle name="백_수량산출서(수정)_02-배수공_반중력_토공_보령깨기집계_02.구조물및추진,도달기지토공(D구간)" xfId="9992" xr:uid="{00000000-0005-0000-0000-000006270000}"/>
    <cellStyle name="백_수량산출서(수정)_02-배수공_반중력_토공_정부장님토적" xfId="9993" xr:uid="{00000000-0005-0000-0000-000007270000}"/>
    <cellStyle name="백_수량산출서(수정)_02-배수공_반중력_토공_정부장님토적_02.구조물및추진,도달기지토공(D구간)" xfId="9994" xr:uid="{00000000-0005-0000-0000-000008270000}"/>
    <cellStyle name="백_수량산출서(수정)_02-배수공_반중력_토공_토적표" xfId="9995" xr:uid="{00000000-0005-0000-0000-000009270000}"/>
    <cellStyle name="백_수량산출서(수정)_02-배수공_반중력_토공_토적표_02.구조물및추진,도달기지토공(D구간)" xfId="9996" xr:uid="{00000000-0005-0000-0000-00000A270000}"/>
    <cellStyle name="백_수량산출서(수정)_02-배수공_토공" xfId="9997" xr:uid="{00000000-0005-0000-0000-00000B270000}"/>
    <cellStyle name="백_수량산출서(수정)_02-배수공_토공_02.구조물및추진,도달기지토공(D구간)" xfId="9998" xr:uid="{00000000-0005-0000-0000-00000C270000}"/>
    <cellStyle name="백_수량산출서(수정)_02-배수공_토공_2.0토공3" xfId="9999" xr:uid="{00000000-0005-0000-0000-00000D270000}"/>
    <cellStyle name="백_수량산출서(수정)_02-배수공_토공_2.0토공3_02.구조물및추진,도달기지토공(D구간)" xfId="10000" xr:uid="{00000000-0005-0000-0000-00000E270000}"/>
    <cellStyle name="백_수량산출서(수정)_02-배수공_토공_보령깨기집계" xfId="10001" xr:uid="{00000000-0005-0000-0000-00000F270000}"/>
    <cellStyle name="백_수량산출서(수정)_02-배수공_토공_보령깨기집계_02.구조물및추진,도달기지토공(D구간)" xfId="10002" xr:uid="{00000000-0005-0000-0000-000010270000}"/>
    <cellStyle name="백_수량산출서(수정)_02-배수공_토공_정부장님토적" xfId="10003" xr:uid="{00000000-0005-0000-0000-000011270000}"/>
    <cellStyle name="백_수량산출서(수정)_02-배수공_토공_정부장님토적_02.구조물및추진,도달기지토공(D구간)" xfId="10004" xr:uid="{00000000-0005-0000-0000-000012270000}"/>
    <cellStyle name="백_수량산출서(수정)_02-배수공_토공_토적표" xfId="10005" xr:uid="{00000000-0005-0000-0000-000013270000}"/>
    <cellStyle name="백_수량산출서(수정)_02-배수공_토공_토적표_02.구조물및추진,도달기지토공(D구간)" xfId="10006" xr:uid="{00000000-0005-0000-0000-000014270000}"/>
    <cellStyle name="백_수량산출서(수정)_04-포장공_02-배수공" xfId="10007" xr:uid="{00000000-0005-0000-0000-000015270000}"/>
    <cellStyle name="백_수량산출서(수정)_04-포장공_02-배수공_02.구조물및추진,도달기지토공(D구간)" xfId="10008" xr:uid="{00000000-0005-0000-0000-000016270000}"/>
    <cellStyle name="백_수량산출서(수정)_04-포장공_02-배수공_토공" xfId="10009" xr:uid="{00000000-0005-0000-0000-000017270000}"/>
    <cellStyle name="백_수량산출서(수정)_04-포장공_02-배수공_토공_02.구조물및추진,도달기지토공(D구간)" xfId="10010" xr:uid="{00000000-0005-0000-0000-000018270000}"/>
    <cellStyle name="백_수량산출서(수정)_04-포장공_02-배수공_토공_2.0토공3" xfId="10011" xr:uid="{00000000-0005-0000-0000-000019270000}"/>
    <cellStyle name="백_수량산출서(수정)_04-포장공_02-배수공_토공_2.0토공3_02.구조물및추진,도달기지토공(D구간)" xfId="10012" xr:uid="{00000000-0005-0000-0000-00001A270000}"/>
    <cellStyle name="백_수량산출서(수정)_04-포장공_02-배수공_토공_보령깨기집계" xfId="10013" xr:uid="{00000000-0005-0000-0000-00001B270000}"/>
    <cellStyle name="백_수량산출서(수정)_04-포장공_02-배수공_토공_보령깨기집계_02.구조물및추진,도달기지토공(D구간)" xfId="10014" xr:uid="{00000000-0005-0000-0000-00001C270000}"/>
    <cellStyle name="백_수량산출서(수정)_04-포장공_02-배수공_토공_정부장님토적" xfId="10015" xr:uid="{00000000-0005-0000-0000-00001D270000}"/>
    <cellStyle name="백_수량산출서(수정)_04-포장공_02-배수공_토공_정부장님토적_02.구조물및추진,도달기지토공(D구간)" xfId="10016" xr:uid="{00000000-0005-0000-0000-00001E270000}"/>
    <cellStyle name="백_수량산출서(수정)_04-포장공_02-배수공_토공_토적표" xfId="10017" xr:uid="{00000000-0005-0000-0000-00001F270000}"/>
    <cellStyle name="백_수량산출서(수정)_04-포장공_02-배수공_토공_토적표_02.구조물및추진,도달기지토공(D구간)" xfId="10018" xr:uid="{00000000-0005-0000-0000-000020270000}"/>
    <cellStyle name="백_수량산출서(수정)_06-부대공_02-배수공" xfId="10019" xr:uid="{00000000-0005-0000-0000-000021270000}"/>
    <cellStyle name="백_수량산출서(수정)_06-부대공_02-배수공_02.구조물및추진,도달기지토공(D구간)" xfId="10020" xr:uid="{00000000-0005-0000-0000-000022270000}"/>
    <cellStyle name="백_수량산출서(수정)_06-부대공_02-배수공_토공" xfId="10021" xr:uid="{00000000-0005-0000-0000-000023270000}"/>
    <cellStyle name="백_수량산출서(수정)_06-부대공_02-배수공_토공_02.구조물및추진,도달기지토공(D구간)" xfId="10022" xr:uid="{00000000-0005-0000-0000-000024270000}"/>
    <cellStyle name="백_수량산출서(수정)_06-부대공_02-배수공_토공_2.0토공3" xfId="10023" xr:uid="{00000000-0005-0000-0000-000025270000}"/>
    <cellStyle name="백_수량산출서(수정)_06-부대공_02-배수공_토공_2.0토공3_02.구조물및추진,도달기지토공(D구간)" xfId="10024" xr:uid="{00000000-0005-0000-0000-000026270000}"/>
    <cellStyle name="백_수량산출서(수정)_06-부대공_02-배수공_토공_보령깨기집계" xfId="10025" xr:uid="{00000000-0005-0000-0000-000027270000}"/>
    <cellStyle name="백_수량산출서(수정)_06-부대공_02-배수공_토공_보령깨기집계_02.구조물및추진,도달기지토공(D구간)" xfId="10026" xr:uid="{00000000-0005-0000-0000-000028270000}"/>
    <cellStyle name="백_수량산출서(수정)_06-부대공_02-배수공_토공_정부장님토적" xfId="10027" xr:uid="{00000000-0005-0000-0000-000029270000}"/>
    <cellStyle name="백_수량산출서(수정)_06-부대공_02-배수공_토공_정부장님토적_02.구조물및추진,도달기지토공(D구간)" xfId="10028" xr:uid="{00000000-0005-0000-0000-00002A270000}"/>
    <cellStyle name="백_수량산출서(수정)_06-부대공_02-배수공_토공_토적표" xfId="10029" xr:uid="{00000000-0005-0000-0000-00002B270000}"/>
    <cellStyle name="백_수량산출서(수정)_06-부대공_02-배수공_토공_토적표_02.구조물및추진,도달기지토공(D구간)" xfId="10030" xr:uid="{00000000-0005-0000-0000-00002C270000}"/>
    <cellStyle name="백_수량산출서(수정)_20_깨기취합" xfId="10031" xr:uid="{00000000-0005-0000-0000-00002D270000}"/>
    <cellStyle name="백_수량산출서(수정)_20_깨기취합_발파암소할 2003 버전" xfId="10032" xr:uid="{00000000-0005-0000-0000-00002E270000}"/>
    <cellStyle name="백_수량산출서(수정)_20_깨기취합_토공수량산출서-3공구-사토" xfId="10033" xr:uid="{00000000-0005-0000-0000-00002F270000}"/>
    <cellStyle name="백_수량산출서(수정)_21_깨기_배수1" xfId="10034" xr:uid="{00000000-0005-0000-0000-000030270000}"/>
    <cellStyle name="백_수량산출서(수정)_21_깨기_토공" xfId="10035" xr:uid="{00000000-0005-0000-0000-000031270000}"/>
    <cellStyle name="백_수량산출서(수정)_21_깨기_토공_발파암소할 2003 버전" xfId="10036" xr:uid="{00000000-0005-0000-0000-000032270000}"/>
    <cellStyle name="백_수량산출서(수정)_21_깨기_토공_토공수량산출서-3공구-사토" xfId="10037" xr:uid="{00000000-0005-0000-0000-000033270000}"/>
    <cellStyle name="백_수량산출서(수정)_기존구조물철거" xfId="10038" xr:uid="{00000000-0005-0000-0000-000034270000}"/>
    <cellStyle name="백_수량산출서(수정)_기존구조물철거_발파암소할 2003 버전" xfId="10039" xr:uid="{00000000-0005-0000-0000-000035270000}"/>
    <cellStyle name="백_수량산출서(수정)_기존구조물철거_토공수량산출서-3공구-사토" xfId="10040" xr:uid="{00000000-0005-0000-0000-000036270000}"/>
    <cellStyle name="백_수량산출서(수정)_기존구조물철거최종" xfId="10041" xr:uid="{00000000-0005-0000-0000-000037270000}"/>
    <cellStyle name="백_수량산출서(수정)_기존구조물철거최종_발파암소할 2003 버전" xfId="10042" xr:uid="{00000000-0005-0000-0000-000038270000}"/>
    <cellStyle name="백_수량산출서(수정)_기존구조물철거최종_토공수량산출서-3공구-사토" xfId="10043" xr:uid="{00000000-0005-0000-0000-000039270000}"/>
    <cellStyle name="백_수량산출서(수정)_발파암소할 2003 버전" xfId="10044" xr:uid="{00000000-0005-0000-0000-00003A270000}"/>
    <cellStyle name="백_수량산출서(수정)_오수공" xfId="10045" xr:uid="{00000000-0005-0000-0000-00003B270000}"/>
    <cellStyle name="백_수량산출서(수정)_오수공_20_깨기취합" xfId="10046" xr:uid="{00000000-0005-0000-0000-00003C270000}"/>
    <cellStyle name="백_수량산출서(수정)_오수공_20_깨기취합_발파암소할 2003 버전" xfId="10047" xr:uid="{00000000-0005-0000-0000-00003D270000}"/>
    <cellStyle name="백_수량산출서(수정)_오수공_20_깨기취합_토공수량산출서-3공구-사토" xfId="10048" xr:uid="{00000000-0005-0000-0000-00003E270000}"/>
    <cellStyle name="백_수량산출서(수정)_오수공_21_깨기_배수1" xfId="10049" xr:uid="{00000000-0005-0000-0000-00003F270000}"/>
    <cellStyle name="백_수량산출서(수정)_오수공_21_깨기_토공" xfId="10050" xr:uid="{00000000-0005-0000-0000-000040270000}"/>
    <cellStyle name="백_수량산출서(수정)_오수공_21_깨기_토공_발파암소할 2003 버전" xfId="10051" xr:uid="{00000000-0005-0000-0000-000041270000}"/>
    <cellStyle name="백_수량산출서(수정)_오수공_21_깨기_토공_토공수량산출서-3공구-사토" xfId="10052" xr:uid="{00000000-0005-0000-0000-000042270000}"/>
    <cellStyle name="백_수량산출서(수정)_오수공_기존구조물철거" xfId="10053" xr:uid="{00000000-0005-0000-0000-000043270000}"/>
    <cellStyle name="백_수량산출서(수정)_오수공_기존구조물철거_발파암소할 2003 버전" xfId="10054" xr:uid="{00000000-0005-0000-0000-000044270000}"/>
    <cellStyle name="백_수량산출서(수정)_오수공_기존구조물철거_토공수량산출서-3공구-사토" xfId="10055" xr:uid="{00000000-0005-0000-0000-000045270000}"/>
    <cellStyle name="백_수량산출서(수정)_오수공_기존구조물철거최종" xfId="10056" xr:uid="{00000000-0005-0000-0000-000046270000}"/>
    <cellStyle name="백_수량산출서(수정)_오수공_기존구조물철거최종_발파암소할 2003 버전" xfId="10057" xr:uid="{00000000-0005-0000-0000-000047270000}"/>
    <cellStyle name="백_수량산출서(수정)_오수공_기존구조물철거최종_토공수량산출서-3공구-사토" xfId="10058" xr:uid="{00000000-0005-0000-0000-000048270000}"/>
    <cellStyle name="백_수량산출서(수정)_오수공_발파암소할 2003 버전" xfId="10059" xr:uid="{00000000-0005-0000-0000-000049270000}"/>
    <cellStyle name="백_수량산출서(수정)_오수공_오수공" xfId="10060" xr:uid="{00000000-0005-0000-0000-00004A270000}"/>
    <cellStyle name="백_수량산출서(수정)_오수공_오수공_20_깨기취합" xfId="10061" xr:uid="{00000000-0005-0000-0000-00004B270000}"/>
    <cellStyle name="백_수량산출서(수정)_오수공_오수공_20_깨기취합_발파암소할 2003 버전" xfId="10062" xr:uid="{00000000-0005-0000-0000-00004C270000}"/>
    <cellStyle name="백_수량산출서(수정)_오수공_오수공_20_깨기취합_토공수량산출서-3공구-사토" xfId="10063" xr:uid="{00000000-0005-0000-0000-00004D270000}"/>
    <cellStyle name="백_수량산출서(수정)_오수공_오수공_21_깨기_배수1" xfId="10064" xr:uid="{00000000-0005-0000-0000-00004E270000}"/>
    <cellStyle name="백_수량산출서(수정)_오수공_오수공_21_깨기_토공" xfId="10065" xr:uid="{00000000-0005-0000-0000-00004F270000}"/>
    <cellStyle name="백_수량산출서(수정)_오수공_오수공_21_깨기_토공_발파암소할 2003 버전" xfId="10066" xr:uid="{00000000-0005-0000-0000-000050270000}"/>
    <cellStyle name="백_수량산출서(수정)_오수공_오수공_21_깨기_토공_토공수량산출서-3공구-사토" xfId="10067" xr:uid="{00000000-0005-0000-0000-000051270000}"/>
    <cellStyle name="백_수량산출서(수정)_오수공_오수공_기존구조물철거" xfId="10068" xr:uid="{00000000-0005-0000-0000-000052270000}"/>
    <cellStyle name="백_수량산출서(수정)_오수공_오수공_기존구조물철거_발파암소할 2003 버전" xfId="10069" xr:uid="{00000000-0005-0000-0000-000053270000}"/>
    <cellStyle name="백_수량산출서(수정)_오수공_오수공_기존구조물철거_토공수량산출서-3공구-사토" xfId="10070" xr:uid="{00000000-0005-0000-0000-000054270000}"/>
    <cellStyle name="백_수량산출서(수정)_오수공_오수공_기존구조물철거최종" xfId="10071" xr:uid="{00000000-0005-0000-0000-000055270000}"/>
    <cellStyle name="백_수량산출서(수정)_오수공_오수공_기존구조물철거최종_발파암소할 2003 버전" xfId="10072" xr:uid="{00000000-0005-0000-0000-000056270000}"/>
    <cellStyle name="백_수량산출서(수정)_오수공_오수공_기존구조물철거최종_토공수량산출서-3공구-사토" xfId="10073" xr:uid="{00000000-0005-0000-0000-000057270000}"/>
    <cellStyle name="백_수량산출서(수정)_오수공_오수공_발파암소할 2003 버전" xfId="10074" xr:uid="{00000000-0005-0000-0000-000058270000}"/>
    <cellStyle name="백_수량산출서(수정)_오수공_오수공_토공수량산출서-3공구-사토" xfId="10075" xr:uid="{00000000-0005-0000-0000-000059270000}"/>
    <cellStyle name="백_수량산출서(수정)_오수공_토공수량산출서-3공구-사토" xfId="10076" xr:uid="{00000000-0005-0000-0000-00005A270000}"/>
    <cellStyle name="백_수량산출서(수정)_토공수량산출서-3공구-사토" xfId="10077" xr:uid="{00000000-0005-0000-0000-00005B270000}"/>
    <cellStyle name="백_오수공" xfId="10078" xr:uid="{00000000-0005-0000-0000-00005C270000}"/>
    <cellStyle name="백_오수공_20_깨기취합" xfId="10079" xr:uid="{00000000-0005-0000-0000-00005D270000}"/>
    <cellStyle name="백_오수공_20_깨기취합_발파암소할 2003 버전" xfId="10080" xr:uid="{00000000-0005-0000-0000-00005E270000}"/>
    <cellStyle name="백_오수공_20_깨기취합_토공수량산출서-3공구-사토" xfId="10081" xr:uid="{00000000-0005-0000-0000-00005F270000}"/>
    <cellStyle name="백_오수공_21_깨기_배수1" xfId="10082" xr:uid="{00000000-0005-0000-0000-000060270000}"/>
    <cellStyle name="백_오수공_21_깨기_토공" xfId="10083" xr:uid="{00000000-0005-0000-0000-000061270000}"/>
    <cellStyle name="백_오수공_21_깨기_토공_발파암소할 2003 버전" xfId="10084" xr:uid="{00000000-0005-0000-0000-000062270000}"/>
    <cellStyle name="백_오수공_21_깨기_토공_토공수량산출서-3공구-사토" xfId="10085" xr:uid="{00000000-0005-0000-0000-000063270000}"/>
    <cellStyle name="백_오수공_기존구조물철거" xfId="10086" xr:uid="{00000000-0005-0000-0000-000064270000}"/>
    <cellStyle name="백_오수공_기존구조물철거_발파암소할 2003 버전" xfId="10087" xr:uid="{00000000-0005-0000-0000-000065270000}"/>
    <cellStyle name="백_오수공_기존구조물철거_토공수량산출서-3공구-사토" xfId="10088" xr:uid="{00000000-0005-0000-0000-000066270000}"/>
    <cellStyle name="백_오수공_기존구조물철거최종" xfId="10089" xr:uid="{00000000-0005-0000-0000-000067270000}"/>
    <cellStyle name="백_오수공_기존구조물철거최종_발파암소할 2003 버전" xfId="10090" xr:uid="{00000000-0005-0000-0000-000068270000}"/>
    <cellStyle name="백_오수공_기존구조물철거최종_토공수량산출서-3공구-사토" xfId="10091" xr:uid="{00000000-0005-0000-0000-000069270000}"/>
    <cellStyle name="백_오수공_발파암소할 2003 버전" xfId="10092" xr:uid="{00000000-0005-0000-0000-00006A270000}"/>
    <cellStyle name="백_오수공_오수공" xfId="10093" xr:uid="{00000000-0005-0000-0000-00006B270000}"/>
    <cellStyle name="백_오수공_오수공_20_깨기취합" xfId="10094" xr:uid="{00000000-0005-0000-0000-00006C270000}"/>
    <cellStyle name="백_오수공_오수공_20_깨기취합_발파암소할 2003 버전" xfId="10095" xr:uid="{00000000-0005-0000-0000-00006D270000}"/>
    <cellStyle name="백_오수공_오수공_20_깨기취합_토공수량산출서-3공구-사토" xfId="10096" xr:uid="{00000000-0005-0000-0000-00006E270000}"/>
    <cellStyle name="백_오수공_오수공_21_깨기_배수1" xfId="10097" xr:uid="{00000000-0005-0000-0000-00006F270000}"/>
    <cellStyle name="백_오수공_오수공_21_깨기_토공" xfId="10098" xr:uid="{00000000-0005-0000-0000-000070270000}"/>
    <cellStyle name="백_오수공_오수공_21_깨기_토공_발파암소할 2003 버전" xfId="10099" xr:uid="{00000000-0005-0000-0000-000071270000}"/>
    <cellStyle name="백_오수공_오수공_21_깨기_토공_토공수량산출서-3공구-사토" xfId="10100" xr:uid="{00000000-0005-0000-0000-000072270000}"/>
    <cellStyle name="백_오수공_오수공_기존구조물철거" xfId="10101" xr:uid="{00000000-0005-0000-0000-000073270000}"/>
    <cellStyle name="백_오수공_오수공_기존구조물철거_발파암소할 2003 버전" xfId="10102" xr:uid="{00000000-0005-0000-0000-000074270000}"/>
    <cellStyle name="백_오수공_오수공_기존구조물철거_토공수량산출서-3공구-사토" xfId="10103" xr:uid="{00000000-0005-0000-0000-000075270000}"/>
    <cellStyle name="백_오수공_오수공_기존구조물철거최종" xfId="10104" xr:uid="{00000000-0005-0000-0000-000076270000}"/>
    <cellStyle name="백_오수공_오수공_기존구조물철거최종_발파암소할 2003 버전" xfId="10105" xr:uid="{00000000-0005-0000-0000-000077270000}"/>
    <cellStyle name="백_오수공_오수공_기존구조물철거최종_토공수량산출서-3공구-사토" xfId="10106" xr:uid="{00000000-0005-0000-0000-000078270000}"/>
    <cellStyle name="백_오수공_오수공_발파암소할 2003 버전" xfId="10107" xr:uid="{00000000-0005-0000-0000-000079270000}"/>
    <cellStyle name="백_오수공_오수공_토공수량산출서-3공구-사토" xfId="10108" xr:uid="{00000000-0005-0000-0000-00007A270000}"/>
    <cellStyle name="백_오수공_토공수량산출서-3공구-사토" xfId="10109" xr:uid="{00000000-0005-0000-0000-00007B270000}"/>
    <cellStyle name="백_이형관재료계산서" xfId="10110" xr:uid="{00000000-0005-0000-0000-00007C270000}"/>
    <cellStyle name="백_이형관재료계산서_관수량 (2)" xfId="10111" xr:uid="{00000000-0005-0000-0000-00007D270000}"/>
    <cellStyle name="백_이형관재료계산서_관자재" xfId="10112" xr:uid="{00000000-0005-0000-0000-00007E270000}"/>
    <cellStyle name="백_이형관재료계산서_수량산출" xfId="10113" xr:uid="{00000000-0005-0000-0000-00007F270000}"/>
    <cellStyle name="백_토공수량산출서-3공구-사토" xfId="10114" xr:uid="{00000000-0005-0000-0000-000080270000}"/>
    <cellStyle name="백_하수처리시설(황간)" xfId="10115" xr:uid="{00000000-0005-0000-0000-000081270000}"/>
    <cellStyle name="백_하수처리시설(황간)_배수설비 제원표" xfId="10116" xr:uid="{00000000-0005-0000-0000-000082270000}"/>
    <cellStyle name="백_하수처리시설(황간)_배수설비 제원표_배수설비 수량(장선)" xfId="10117" xr:uid="{00000000-0005-0000-0000-000083270000}"/>
    <cellStyle name="백분율 [△1]" xfId="10118" xr:uid="{00000000-0005-0000-0000-000084270000}"/>
    <cellStyle name="백분율 [△1] 10" xfId="10119" xr:uid="{00000000-0005-0000-0000-000085270000}"/>
    <cellStyle name="백분율 [△1] 11" xfId="10120" xr:uid="{00000000-0005-0000-0000-000086270000}"/>
    <cellStyle name="백분율 [△1] 2" xfId="10121" xr:uid="{00000000-0005-0000-0000-000087270000}"/>
    <cellStyle name="백분율 [△1] 3" xfId="10122" xr:uid="{00000000-0005-0000-0000-000088270000}"/>
    <cellStyle name="백분율 [△1] 4" xfId="10123" xr:uid="{00000000-0005-0000-0000-000089270000}"/>
    <cellStyle name="백분율 [△1] 5" xfId="10124" xr:uid="{00000000-0005-0000-0000-00008A270000}"/>
    <cellStyle name="백분율 [△1] 6" xfId="10125" xr:uid="{00000000-0005-0000-0000-00008B270000}"/>
    <cellStyle name="백분율 [△1] 7" xfId="10126" xr:uid="{00000000-0005-0000-0000-00008C270000}"/>
    <cellStyle name="백분율 [△1] 8" xfId="10127" xr:uid="{00000000-0005-0000-0000-00008D270000}"/>
    <cellStyle name="백분율 [△1] 9" xfId="10128" xr:uid="{00000000-0005-0000-0000-00008E270000}"/>
    <cellStyle name="백분율 [△2]" xfId="10129" xr:uid="{00000000-0005-0000-0000-00008F270000}"/>
    <cellStyle name="백분율 [△2] 10" xfId="10130" xr:uid="{00000000-0005-0000-0000-000090270000}"/>
    <cellStyle name="백분율 [△2] 11" xfId="10131" xr:uid="{00000000-0005-0000-0000-000091270000}"/>
    <cellStyle name="백분율 [△2] 2" xfId="10132" xr:uid="{00000000-0005-0000-0000-000092270000}"/>
    <cellStyle name="백분율 [△2] 3" xfId="10133" xr:uid="{00000000-0005-0000-0000-000093270000}"/>
    <cellStyle name="백분율 [△2] 4" xfId="10134" xr:uid="{00000000-0005-0000-0000-000094270000}"/>
    <cellStyle name="백분율 [△2] 5" xfId="10135" xr:uid="{00000000-0005-0000-0000-000095270000}"/>
    <cellStyle name="백분율 [△2] 6" xfId="10136" xr:uid="{00000000-0005-0000-0000-000096270000}"/>
    <cellStyle name="백분율 [△2] 7" xfId="10137" xr:uid="{00000000-0005-0000-0000-000097270000}"/>
    <cellStyle name="백분율 [△2] 8" xfId="10138" xr:uid="{00000000-0005-0000-0000-000098270000}"/>
    <cellStyle name="백분율 [△2] 9" xfId="10139" xr:uid="{00000000-0005-0000-0000-000099270000}"/>
    <cellStyle name="백분율 [0]" xfId="10140" xr:uid="{00000000-0005-0000-0000-00009A270000}"/>
    <cellStyle name="백분율 [2]" xfId="10141" xr:uid="{00000000-0005-0000-0000-00009B270000}"/>
    <cellStyle name="백분율 10" xfId="10142" xr:uid="{00000000-0005-0000-0000-00009C270000}"/>
    <cellStyle name="백분율 10 2" xfId="10143" xr:uid="{00000000-0005-0000-0000-00009D270000}"/>
    <cellStyle name="백분율 10 2 2" xfId="10144" xr:uid="{00000000-0005-0000-0000-00009E270000}"/>
    <cellStyle name="백분율 10 3" xfId="10145" xr:uid="{00000000-0005-0000-0000-00009F270000}"/>
    <cellStyle name="백분율 10 4" xfId="10146" xr:uid="{00000000-0005-0000-0000-0000A0270000}"/>
    <cellStyle name="백분율 11" xfId="10147" xr:uid="{00000000-0005-0000-0000-0000A1270000}"/>
    <cellStyle name="백분율 11 2" xfId="10148" xr:uid="{00000000-0005-0000-0000-0000A2270000}"/>
    <cellStyle name="백분율 11 2 2" xfId="10149" xr:uid="{00000000-0005-0000-0000-0000A3270000}"/>
    <cellStyle name="백분율 11 3" xfId="10150" xr:uid="{00000000-0005-0000-0000-0000A4270000}"/>
    <cellStyle name="백분율 11 4" xfId="10151" xr:uid="{00000000-0005-0000-0000-0000A5270000}"/>
    <cellStyle name="백분율 12" xfId="10152" xr:uid="{00000000-0005-0000-0000-0000A6270000}"/>
    <cellStyle name="백분율 12 2" xfId="10153" xr:uid="{00000000-0005-0000-0000-0000A7270000}"/>
    <cellStyle name="백분율 12 2 2" xfId="10154" xr:uid="{00000000-0005-0000-0000-0000A8270000}"/>
    <cellStyle name="백분율 12 3" xfId="10155" xr:uid="{00000000-0005-0000-0000-0000A9270000}"/>
    <cellStyle name="백분율 12 4" xfId="10156" xr:uid="{00000000-0005-0000-0000-0000AA270000}"/>
    <cellStyle name="백분율 13" xfId="10157" xr:uid="{00000000-0005-0000-0000-0000AB270000}"/>
    <cellStyle name="백분율 14" xfId="10158" xr:uid="{00000000-0005-0000-0000-0000AC270000}"/>
    <cellStyle name="백분율 15" xfId="10159" xr:uid="{00000000-0005-0000-0000-0000AD270000}"/>
    <cellStyle name="백분율 15 2" xfId="10160" xr:uid="{00000000-0005-0000-0000-0000AE270000}"/>
    <cellStyle name="백분율 16" xfId="10161" xr:uid="{00000000-0005-0000-0000-0000AF270000}"/>
    <cellStyle name="백분율 17" xfId="10162" xr:uid="{00000000-0005-0000-0000-0000B0270000}"/>
    <cellStyle name="백분율 18" xfId="10163" xr:uid="{00000000-0005-0000-0000-0000B1270000}"/>
    <cellStyle name="백분율 19" xfId="10164" xr:uid="{00000000-0005-0000-0000-0000B2270000}"/>
    <cellStyle name="백분율 2" xfId="10165" xr:uid="{00000000-0005-0000-0000-0000B3270000}"/>
    <cellStyle name="백분율 2 10" xfId="10166" xr:uid="{00000000-0005-0000-0000-0000B4270000}"/>
    <cellStyle name="백분율 2 11" xfId="10167" xr:uid="{00000000-0005-0000-0000-0000B5270000}"/>
    <cellStyle name="백분율 2 2" xfId="10168" xr:uid="{00000000-0005-0000-0000-0000B6270000}"/>
    <cellStyle name="백분율 2 2 2" xfId="10169" xr:uid="{00000000-0005-0000-0000-0000B7270000}"/>
    <cellStyle name="백분율 2 3" xfId="10170" xr:uid="{00000000-0005-0000-0000-0000B8270000}"/>
    <cellStyle name="백분율 2 4" xfId="10171" xr:uid="{00000000-0005-0000-0000-0000B9270000}"/>
    <cellStyle name="백분율 2 5" xfId="10172" xr:uid="{00000000-0005-0000-0000-0000BA270000}"/>
    <cellStyle name="백분율 2 6" xfId="10173" xr:uid="{00000000-0005-0000-0000-0000BB270000}"/>
    <cellStyle name="백분율 2 7" xfId="10174" xr:uid="{00000000-0005-0000-0000-0000BC270000}"/>
    <cellStyle name="백분율 2 8" xfId="10175" xr:uid="{00000000-0005-0000-0000-0000BD270000}"/>
    <cellStyle name="백분율 2 9" xfId="10176" xr:uid="{00000000-0005-0000-0000-0000BE270000}"/>
    <cellStyle name="백분율 20" xfId="10177" xr:uid="{00000000-0005-0000-0000-0000BF270000}"/>
    <cellStyle name="백분율 21" xfId="10178" xr:uid="{00000000-0005-0000-0000-0000C0270000}"/>
    <cellStyle name="백분율 22" xfId="10179" xr:uid="{00000000-0005-0000-0000-0000C1270000}"/>
    <cellStyle name="백분율 23" xfId="10180" xr:uid="{00000000-0005-0000-0000-0000C2270000}"/>
    <cellStyle name="백분율 24" xfId="10181" xr:uid="{00000000-0005-0000-0000-0000C3270000}"/>
    <cellStyle name="백분율 25" xfId="10182" xr:uid="{00000000-0005-0000-0000-0000C4270000}"/>
    <cellStyle name="백분율 26" xfId="10183" xr:uid="{00000000-0005-0000-0000-0000C5270000}"/>
    <cellStyle name="백분율 27" xfId="10184" xr:uid="{00000000-0005-0000-0000-0000C6270000}"/>
    <cellStyle name="백분율 28" xfId="10185" xr:uid="{00000000-0005-0000-0000-0000C7270000}"/>
    <cellStyle name="백분율 29" xfId="10186" xr:uid="{00000000-0005-0000-0000-0000C8270000}"/>
    <cellStyle name="백분율 3" xfId="10187" xr:uid="{00000000-0005-0000-0000-0000C9270000}"/>
    <cellStyle name="백분율 3 2" xfId="10188" xr:uid="{00000000-0005-0000-0000-0000CA270000}"/>
    <cellStyle name="백분율 3 3" xfId="10189" xr:uid="{00000000-0005-0000-0000-0000CB270000}"/>
    <cellStyle name="백분율 30" xfId="10190" xr:uid="{00000000-0005-0000-0000-0000CC270000}"/>
    <cellStyle name="백분율 31" xfId="10191" xr:uid="{00000000-0005-0000-0000-0000CD270000}"/>
    <cellStyle name="백분율 32" xfId="10192" xr:uid="{00000000-0005-0000-0000-0000CE270000}"/>
    <cellStyle name="백분율 33" xfId="10193" xr:uid="{00000000-0005-0000-0000-0000CF270000}"/>
    <cellStyle name="백분율 34" xfId="10194" xr:uid="{00000000-0005-0000-0000-0000D0270000}"/>
    <cellStyle name="백분율 35" xfId="10195" xr:uid="{00000000-0005-0000-0000-0000D1270000}"/>
    <cellStyle name="백분율 36" xfId="10196" xr:uid="{00000000-0005-0000-0000-0000D2270000}"/>
    <cellStyle name="백분율 37" xfId="10197" xr:uid="{00000000-0005-0000-0000-0000D3270000}"/>
    <cellStyle name="백분율 38" xfId="10198" xr:uid="{00000000-0005-0000-0000-0000D4270000}"/>
    <cellStyle name="백분율 39" xfId="10199" xr:uid="{00000000-0005-0000-0000-0000D5270000}"/>
    <cellStyle name="백분율 4" xfId="10200" xr:uid="{00000000-0005-0000-0000-0000D6270000}"/>
    <cellStyle name="백분율 40" xfId="10201" xr:uid="{00000000-0005-0000-0000-0000D7270000}"/>
    <cellStyle name="백분율 41" xfId="10202" xr:uid="{00000000-0005-0000-0000-0000D8270000}"/>
    <cellStyle name="백분율 42" xfId="10203" xr:uid="{00000000-0005-0000-0000-0000D9270000}"/>
    <cellStyle name="백분율 43" xfId="10204" xr:uid="{00000000-0005-0000-0000-0000DA270000}"/>
    <cellStyle name="백분율 44" xfId="10205" xr:uid="{00000000-0005-0000-0000-0000DB270000}"/>
    <cellStyle name="백분율 45" xfId="10206" xr:uid="{00000000-0005-0000-0000-0000DC270000}"/>
    <cellStyle name="백분율 46" xfId="10207" xr:uid="{00000000-0005-0000-0000-0000DD270000}"/>
    <cellStyle name="백분율 47" xfId="10208" xr:uid="{00000000-0005-0000-0000-0000DE270000}"/>
    <cellStyle name="백분율 48" xfId="10209" xr:uid="{00000000-0005-0000-0000-0000DF270000}"/>
    <cellStyle name="백분율 49" xfId="10210" xr:uid="{00000000-0005-0000-0000-0000E0270000}"/>
    <cellStyle name="백분율 5" xfId="10211" xr:uid="{00000000-0005-0000-0000-0000E1270000}"/>
    <cellStyle name="백분율 5 2" xfId="10212" xr:uid="{00000000-0005-0000-0000-0000E2270000}"/>
    <cellStyle name="백분율 5 2 2" xfId="10213" xr:uid="{00000000-0005-0000-0000-0000E3270000}"/>
    <cellStyle name="백분율 5 3" xfId="10214" xr:uid="{00000000-0005-0000-0000-0000E4270000}"/>
    <cellStyle name="백분율 5 4" xfId="10215" xr:uid="{00000000-0005-0000-0000-0000E5270000}"/>
    <cellStyle name="백분율 50" xfId="10216" xr:uid="{00000000-0005-0000-0000-0000E6270000}"/>
    <cellStyle name="백분율 51" xfId="10217" xr:uid="{00000000-0005-0000-0000-0000E7270000}"/>
    <cellStyle name="백분율 52" xfId="10218" xr:uid="{00000000-0005-0000-0000-0000E8270000}"/>
    <cellStyle name="백분율 53" xfId="10219" xr:uid="{00000000-0005-0000-0000-0000E9270000}"/>
    <cellStyle name="백분율 54" xfId="10220" xr:uid="{00000000-0005-0000-0000-0000EA270000}"/>
    <cellStyle name="백분율 55" xfId="10221" xr:uid="{00000000-0005-0000-0000-0000EB270000}"/>
    <cellStyle name="백분율 56" xfId="10222" xr:uid="{00000000-0005-0000-0000-0000EC270000}"/>
    <cellStyle name="백분율 57" xfId="10223" xr:uid="{00000000-0005-0000-0000-0000ED270000}"/>
    <cellStyle name="백분율 58" xfId="10224" xr:uid="{00000000-0005-0000-0000-0000EE270000}"/>
    <cellStyle name="백분율 59" xfId="10225" xr:uid="{00000000-0005-0000-0000-0000EF270000}"/>
    <cellStyle name="백분율 6" xfId="10226" xr:uid="{00000000-0005-0000-0000-0000F0270000}"/>
    <cellStyle name="백분율 6 2" xfId="10227" xr:uid="{00000000-0005-0000-0000-0000F1270000}"/>
    <cellStyle name="백분율 6 2 2" xfId="10228" xr:uid="{00000000-0005-0000-0000-0000F2270000}"/>
    <cellStyle name="백분율 6 3" xfId="10229" xr:uid="{00000000-0005-0000-0000-0000F3270000}"/>
    <cellStyle name="백분율 6 4" xfId="10230" xr:uid="{00000000-0005-0000-0000-0000F4270000}"/>
    <cellStyle name="백분율 60" xfId="10231" xr:uid="{00000000-0005-0000-0000-0000F5270000}"/>
    <cellStyle name="백분율 61" xfId="10232" xr:uid="{00000000-0005-0000-0000-0000F6270000}"/>
    <cellStyle name="백분율 62" xfId="10233" xr:uid="{00000000-0005-0000-0000-0000F7270000}"/>
    <cellStyle name="백분율 63" xfId="10234" xr:uid="{00000000-0005-0000-0000-0000F8270000}"/>
    <cellStyle name="백분율 64" xfId="10235" xr:uid="{00000000-0005-0000-0000-0000F9270000}"/>
    <cellStyle name="백분율 65" xfId="10236" xr:uid="{00000000-0005-0000-0000-0000FA270000}"/>
    <cellStyle name="백분율 66" xfId="10237" xr:uid="{00000000-0005-0000-0000-0000FB270000}"/>
    <cellStyle name="백분율 67" xfId="10238" xr:uid="{00000000-0005-0000-0000-0000FC270000}"/>
    <cellStyle name="백분율 68" xfId="10239" xr:uid="{00000000-0005-0000-0000-0000FD270000}"/>
    <cellStyle name="백분율 69" xfId="10240" xr:uid="{00000000-0005-0000-0000-0000FE270000}"/>
    <cellStyle name="백분율 7" xfId="10241" xr:uid="{00000000-0005-0000-0000-0000FF270000}"/>
    <cellStyle name="백분율 7 2" xfId="10242" xr:uid="{00000000-0005-0000-0000-000000280000}"/>
    <cellStyle name="백분율 7 2 2" xfId="10243" xr:uid="{00000000-0005-0000-0000-000001280000}"/>
    <cellStyle name="백분율 7 3" xfId="10244" xr:uid="{00000000-0005-0000-0000-000002280000}"/>
    <cellStyle name="백분율 7 4" xfId="10245" xr:uid="{00000000-0005-0000-0000-000003280000}"/>
    <cellStyle name="백분율 70" xfId="10246" xr:uid="{00000000-0005-0000-0000-000004280000}"/>
    <cellStyle name="백분율 71" xfId="10247" xr:uid="{00000000-0005-0000-0000-000005280000}"/>
    <cellStyle name="백분율 72" xfId="10248" xr:uid="{00000000-0005-0000-0000-000006280000}"/>
    <cellStyle name="백분율 73" xfId="10249" xr:uid="{00000000-0005-0000-0000-000007280000}"/>
    <cellStyle name="백분율 74" xfId="10250" xr:uid="{00000000-0005-0000-0000-000008280000}"/>
    <cellStyle name="백분율 75" xfId="10251" xr:uid="{00000000-0005-0000-0000-000009280000}"/>
    <cellStyle name="백분율 76" xfId="10252" xr:uid="{00000000-0005-0000-0000-00000A280000}"/>
    <cellStyle name="백분율 77" xfId="10253" xr:uid="{00000000-0005-0000-0000-00000B280000}"/>
    <cellStyle name="백분율 78" xfId="10254" xr:uid="{00000000-0005-0000-0000-00000C280000}"/>
    <cellStyle name="백분율 79" xfId="10255" xr:uid="{00000000-0005-0000-0000-00000D280000}"/>
    <cellStyle name="백분율 8" xfId="10256" xr:uid="{00000000-0005-0000-0000-00000E280000}"/>
    <cellStyle name="백분율 8 2" xfId="10257" xr:uid="{00000000-0005-0000-0000-00000F280000}"/>
    <cellStyle name="백분율 8 2 2" xfId="10258" xr:uid="{00000000-0005-0000-0000-000010280000}"/>
    <cellStyle name="백분율 8 3" xfId="10259" xr:uid="{00000000-0005-0000-0000-000011280000}"/>
    <cellStyle name="백분율 8 4" xfId="10260" xr:uid="{00000000-0005-0000-0000-000012280000}"/>
    <cellStyle name="백분율 80" xfId="10261" xr:uid="{00000000-0005-0000-0000-000013280000}"/>
    <cellStyle name="백분율 81" xfId="10262" xr:uid="{00000000-0005-0000-0000-000014280000}"/>
    <cellStyle name="백분율 82" xfId="10263" xr:uid="{00000000-0005-0000-0000-000015280000}"/>
    <cellStyle name="백분율 83" xfId="10264" xr:uid="{00000000-0005-0000-0000-000016280000}"/>
    <cellStyle name="백분율 84" xfId="10265" xr:uid="{00000000-0005-0000-0000-000017280000}"/>
    <cellStyle name="백분율 85" xfId="10266" xr:uid="{00000000-0005-0000-0000-000018280000}"/>
    <cellStyle name="백분율 86" xfId="10267" xr:uid="{00000000-0005-0000-0000-000019280000}"/>
    <cellStyle name="백분율 87" xfId="10268" xr:uid="{00000000-0005-0000-0000-00001A280000}"/>
    <cellStyle name="백분율 88" xfId="10269" xr:uid="{00000000-0005-0000-0000-00001B280000}"/>
    <cellStyle name="백분율 89" xfId="10270" xr:uid="{00000000-0005-0000-0000-00001C280000}"/>
    <cellStyle name="백분율 9" xfId="10271" xr:uid="{00000000-0005-0000-0000-00001D280000}"/>
    <cellStyle name="백분율 9 2" xfId="10272" xr:uid="{00000000-0005-0000-0000-00001E280000}"/>
    <cellStyle name="백분율 9 2 2" xfId="10273" xr:uid="{00000000-0005-0000-0000-00001F280000}"/>
    <cellStyle name="백분율 9 3" xfId="10274" xr:uid="{00000000-0005-0000-0000-000020280000}"/>
    <cellStyle name="백분율 9 4" xfId="10275" xr:uid="{00000000-0005-0000-0000-000021280000}"/>
    <cellStyle name="백분율 90" xfId="10276" xr:uid="{00000000-0005-0000-0000-000022280000}"/>
    <cellStyle name="백분율 91" xfId="10277" xr:uid="{00000000-0005-0000-0000-000023280000}"/>
    <cellStyle name="백분율［△1］" xfId="10278" xr:uid="{00000000-0005-0000-0000-000024280000}"/>
    <cellStyle name="백분율［△1］ 10" xfId="10279" xr:uid="{00000000-0005-0000-0000-000025280000}"/>
    <cellStyle name="백분율［△1］ 11" xfId="10280" xr:uid="{00000000-0005-0000-0000-000026280000}"/>
    <cellStyle name="백분율［△1］ 2" xfId="10281" xr:uid="{00000000-0005-0000-0000-000027280000}"/>
    <cellStyle name="백분율［△1］ 3" xfId="10282" xr:uid="{00000000-0005-0000-0000-000028280000}"/>
    <cellStyle name="백분율［△1］ 4" xfId="10283" xr:uid="{00000000-0005-0000-0000-000029280000}"/>
    <cellStyle name="백분율［△1］ 5" xfId="10284" xr:uid="{00000000-0005-0000-0000-00002A280000}"/>
    <cellStyle name="백분율［△1］ 6" xfId="10285" xr:uid="{00000000-0005-0000-0000-00002B280000}"/>
    <cellStyle name="백분율［△1］ 7" xfId="10286" xr:uid="{00000000-0005-0000-0000-00002C280000}"/>
    <cellStyle name="백분율［△1］ 8" xfId="10287" xr:uid="{00000000-0005-0000-0000-00002D280000}"/>
    <cellStyle name="백분율［△1］ 9" xfId="10288" xr:uid="{00000000-0005-0000-0000-00002E280000}"/>
    <cellStyle name="백분율［△2］" xfId="10289" xr:uid="{00000000-0005-0000-0000-00002F280000}"/>
    <cellStyle name="백분율［△2］ 10" xfId="10290" xr:uid="{00000000-0005-0000-0000-000030280000}"/>
    <cellStyle name="백분율［△2］ 11" xfId="10291" xr:uid="{00000000-0005-0000-0000-000031280000}"/>
    <cellStyle name="백분율［△2］ 2" xfId="10292" xr:uid="{00000000-0005-0000-0000-000032280000}"/>
    <cellStyle name="백분율［△2］ 3" xfId="10293" xr:uid="{00000000-0005-0000-0000-000033280000}"/>
    <cellStyle name="백분율［△2］ 4" xfId="10294" xr:uid="{00000000-0005-0000-0000-000034280000}"/>
    <cellStyle name="백분율［△2］ 5" xfId="10295" xr:uid="{00000000-0005-0000-0000-000035280000}"/>
    <cellStyle name="백분율［△2］ 6" xfId="10296" xr:uid="{00000000-0005-0000-0000-000036280000}"/>
    <cellStyle name="백분율［△2］ 7" xfId="10297" xr:uid="{00000000-0005-0000-0000-000037280000}"/>
    <cellStyle name="백분율［△2］ 8" xfId="10298" xr:uid="{00000000-0005-0000-0000-000038280000}"/>
    <cellStyle name="백분율［△2］ 9" xfId="10299" xr:uid="{00000000-0005-0000-0000-000039280000}"/>
    <cellStyle name="범위" xfId="10300" xr:uid="{00000000-0005-0000-0000-00003A280000}"/>
    <cellStyle name="벭?_Q1 PRODUCT ACTUAL_4월 (2)" xfId="10301" xr:uid="{00000000-0005-0000-0000-00003B280000}"/>
    <cellStyle name="보통 2" xfId="10302" xr:uid="{00000000-0005-0000-0000-00003C280000}"/>
    <cellStyle name="분기" xfId="10303" xr:uid="{00000000-0005-0000-0000-00003D280000}"/>
    <cellStyle name="분기 2" xfId="10304" xr:uid="{00000000-0005-0000-0000-00003E280000}"/>
    <cellStyle name="분기 2 2" xfId="10305" xr:uid="{00000000-0005-0000-0000-00003F280000}"/>
    <cellStyle name="분기 2 3" xfId="10306" xr:uid="{00000000-0005-0000-0000-000040280000}"/>
    <cellStyle name="분기 2 4" xfId="10307" xr:uid="{00000000-0005-0000-0000-000041280000}"/>
    <cellStyle name="분기 3" xfId="10308" xr:uid="{00000000-0005-0000-0000-000042280000}"/>
    <cellStyle name="분기 3 2" xfId="10309" xr:uid="{00000000-0005-0000-0000-000043280000}"/>
    <cellStyle name="분기 3 3" xfId="10310" xr:uid="{00000000-0005-0000-0000-000044280000}"/>
    <cellStyle name="분기 3 4" xfId="10311" xr:uid="{00000000-0005-0000-0000-000045280000}"/>
    <cellStyle name="분기 4" xfId="10312" xr:uid="{00000000-0005-0000-0000-000046280000}"/>
    <cellStyle name="분기 4 2" xfId="10313" xr:uid="{00000000-0005-0000-0000-000047280000}"/>
    <cellStyle name="분기 4 3" xfId="10314" xr:uid="{00000000-0005-0000-0000-000048280000}"/>
    <cellStyle name="분기 4 4" xfId="10315" xr:uid="{00000000-0005-0000-0000-000049280000}"/>
    <cellStyle name="분기 5" xfId="10316" xr:uid="{00000000-0005-0000-0000-00004A280000}"/>
    <cellStyle name="분기 5 2" xfId="10317" xr:uid="{00000000-0005-0000-0000-00004B280000}"/>
    <cellStyle name="분기 5 3" xfId="10318" xr:uid="{00000000-0005-0000-0000-00004C280000}"/>
    <cellStyle name="분기 5 4" xfId="10319" xr:uid="{00000000-0005-0000-0000-00004D280000}"/>
    <cellStyle name="분기 6" xfId="10320" xr:uid="{00000000-0005-0000-0000-00004E280000}"/>
    <cellStyle name="분기 6 2" xfId="10321" xr:uid="{00000000-0005-0000-0000-00004F280000}"/>
    <cellStyle name="분기 6 3" xfId="10322" xr:uid="{00000000-0005-0000-0000-000050280000}"/>
    <cellStyle name="분기 6 4" xfId="10323" xr:uid="{00000000-0005-0000-0000-000051280000}"/>
    <cellStyle name="분기 7" xfId="10324" xr:uid="{00000000-0005-0000-0000-000052280000}"/>
    <cellStyle name="분기 7 2" xfId="10325" xr:uid="{00000000-0005-0000-0000-000053280000}"/>
    <cellStyle name="분기 7 3" xfId="10326" xr:uid="{00000000-0005-0000-0000-000054280000}"/>
    <cellStyle name="분기 7 4" xfId="10327" xr:uid="{00000000-0005-0000-0000-000055280000}"/>
    <cellStyle name="분기 8" xfId="10328" xr:uid="{00000000-0005-0000-0000-000056280000}"/>
    <cellStyle name="분기 8 2" xfId="10329" xr:uid="{00000000-0005-0000-0000-000057280000}"/>
    <cellStyle name="분기 8 3" xfId="10330" xr:uid="{00000000-0005-0000-0000-000058280000}"/>
    <cellStyle name="분기 8 4" xfId="10331" xr:uid="{00000000-0005-0000-0000-000059280000}"/>
    <cellStyle name="분수" xfId="10332" xr:uid="{00000000-0005-0000-0000-00005A280000}"/>
    <cellStyle name="분수 2" xfId="10333" xr:uid="{00000000-0005-0000-0000-00005B280000}"/>
    <cellStyle name="분수 2 2" xfId="10334" xr:uid="{00000000-0005-0000-0000-00005C280000}"/>
    <cellStyle name="분수 2 3" xfId="10335" xr:uid="{00000000-0005-0000-0000-00005D280000}"/>
    <cellStyle name="분수 2 4" xfId="10336" xr:uid="{00000000-0005-0000-0000-00005E280000}"/>
    <cellStyle name="분수 3" xfId="10337" xr:uid="{00000000-0005-0000-0000-00005F280000}"/>
    <cellStyle name="분수 3 2" xfId="10338" xr:uid="{00000000-0005-0000-0000-000060280000}"/>
    <cellStyle name="분수 3 3" xfId="10339" xr:uid="{00000000-0005-0000-0000-000061280000}"/>
    <cellStyle name="분수 3 4" xfId="10340" xr:uid="{00000000-0005-0000-0000-000062280000}"/>
    <cellStyle name="분수 4" xfId="10341" xr:uid="{00000000-0005-0000-0000-000063280000}"/>
    <cellStyle name="분수 4 2" xfId="10342" xr:uid="{00000000-0005-0000-0000-000064280000}"/>
    <cellStyle name="분수 4 3" xfId="10343" xr:uid="{00000000-0005-0000-0000-000065280000}"/>
    <cellStyle name="분수 4 4" xfId="10344" xr:uid="{00000000-0005-0000-0000-000066280000}"/>
    <cellStyle name="분수 5" xfId="10345" xr:uid="{00000000-0005-0000-0000-000067280000}"/>
    <cellStyle name="분수 5 2" xfId="10346" xr:uid="{00000000-0005-0000-0000-000068280000}"/>
    <cellStyle name="분수 5 3" xfId="10347" xr:uid="{00000000-0005-0000-0000-000069280000}"/>
    <cellStyle name="분수 5 4" xfId="10348" xr:uid="{00000000-0005-0000-0000-00006A280000}"/>
    <cellStyle name="분수 6" xfId="10349" xr:uid="{00000000-0005-0000-0000-00006B280000}"/>
    <cellStyle name="분수 6 2" xfId="10350" xr:uid="{00000000-0005-0000-0000-00006C280000}"/>
    <cellStyle name="분수 6 3" xfId="10351" xr:uid="{00000000-0005-0000-0000-00006D280000}"/>
    <cellStyle name="분수 6 4" xfId="10352" xr:uid="{00000000-0005-0000-0000-00006E280000}"/>
    <cellStyle name="분수 7" xfId="10353" xr:uid="{00000000-0005-0000-0000-00006F280000}"/>
    <cellStyle name="분수 7 2" xfId="10354" xr:uid="{00000000-0005-0000-0000-000070280000}"/>
    <cellStyle name="분수 7 3" xfId="10355" xr:uid="{00000000-0005-0000-0000-000071280000}"/>
    <cellStyle name="분수 7 4" xfId="10356" xr:uid="{00000000-0005-0000-0000-000072280000}"/>
    <cellStyle name="분수 8" xfId="10357" xr:uid="{00000000-0005-0000-0000-000073280000}"/>
    <cellStyle name="분수 8 2" xfId="10358" xr:uid="{00000000-0005-0000-0000-000074280000}"/>
    <cellStyle name="분수 8 3" xfId="10359" xr:uid="{00000000-0005-0000-0000-000075280000}"/>
    <cellStyle name="분수 8 4" xfId="10360" xr:uid="{00000000-0005-0000-0000-000076280000}"/>
    <cellStyle name="뷭?" xfId="10361" xr:uid="{00000000-0005-0000-0000-000077280000}"/>
    <cellStyle name="뷭? 2" xfId="10362" xr:uid="{00000000-0005-0000-0000-000078280000}"/>
    <cellStyle name="뷭?_7200000" xfId="10363" xr:uid="{00000000-0005-0000-0000-000079280000}"/>
    <cellStyle name="빨간색" xfId="10364" xr:uid="{00000000-0005-0000-0000-00007A280000}"/>
    <cellStyle name="빨간색 2" xfId="10365" xr:uid="{00000000-0005-0000-0000-00007B280000}"/>
    <cellStyle name="빨간색 2 2" xfId="10366" xr:uid="{00000000-0005-0000-0000-00007C280000}"/>
    <cellStyle name="빨간색 2 3" xfId="10367" xr:uid="{00000000-0005-0000-0000-00007D280000}"/>
    <cellStyle name="빨간색 2 4" xfId="10368" xr:uid="{00000000-0005-0000-0000-00007E280000}"/>
    <cellStyle name="빨간색 3" xfId="10369" xr:uid="{00000000-0005-0000-0000-00007F280000}"/>
    <cellStyle name="빨간색 3 2" xfId="10370" xr:uid="{00000000-0005-0000-0000-000080280000}"/>
    <cellStyle name="빨간색 3 3" xfId="10371" xr:uid="{00000000-0005-0000-0000-000081280000}"/>
    <cellStyle name="빨강" xfId="10372" xr:uid="{00000000-0005-0000-0000-000082280000}"/>
    <cellStyle name="산출근거" xfId="10373" xr:uid="{00000000-0005-0000-0000-000083280000}"/>
    <cellStyle name="산출식" xfId="10374" xr:uid="{00000000-0005-0000-0000-000084280000}"/>
    <cellStyle name="산출식 2" xfId="10375" xr:uid="{00000000-0005-0000-0000-000085280000}"/>
    <cellStyle name="산출식 2 2" xfId="10376" xr:uid="{00000000-0005-0000-0000-000086280000}"/>
    <cellStyle name="산출식 3" xfId="10377" xr:uid="{00000000-0005-0000-0000-000087280000}"/>
    <cellStyle name="산출식 3 2" xfId="10378" xr:uid="{00000000-0005-0000-0000-000088280000}"/>
    <cellStyle name="산출식 4" xfId="10379" xr:uid="{00000000-0005-0000-0000-000089280000}"/>
    <cellStyle name="산출식 4 2" xfId="10380" xr:uid="{00000000-0005-0000-0000-00008A280000}"/>
    <cellStyle name="常规_OPTION_9910" xfId="10381" xr:uid="{00000000-0005-0000-0000-00008B280000}"/>
    <cellStyle name="선택영역" xfId="10382" xr:uid="{00000000-0005-0000-0000-00008C280000}"/>
    <cellStyle name="선택영역 2" xfId="10383" xr:uid="{00000000-0005-0000-0000-00008D280000}"/>
    <cellStyle name="선택영역 가운데" xfId="10384" xr:uid="{00000000-0005-0000-0000-00008E280000}"/>
    <cellStyle name="선택영역 가운데 2" xfId="10385" xr:uid="{00000000-0005-0000-0000-00008F280000}"/>
    <cellStyle name="선택영역_토공수량" xfId="10386" xr:uid="{00000000-0005-0000-0000-000090280000}"/>
    <cellStyle name="선택영역의 가운데" xfId="10387" xr:uid="{00000000-0005-0000-0000-000091280000}"/>
    <cellStyle name="선택영역의 가운데 2" xfId="10388" xr:uid="{00000000-0005-0000-0000-000092280000}"/>
    <cellStyle name="선택영역의 가운데로" xfId="10389" xr:uid="{00000000-0005-0000-0000-000093280000}"/>
    <cellStyle name="선택영역의 가운데로 10" xfId="10390" xr:uid="{00000000-0005-0000-0000-000094280000}"/>
    <cellStyle name="선택영역의 가운데로 11" xfId="10391" xr:uid="{00000000-0005-0000-0000-000095280000}"/>
    <cellStyle name="선택영역의 가운데로 12" xfId="10392" xr:uid="{00000000-0005-0000-0000-000096280000}"/>
    <cellStyle name="선택영역의 가운데로 13" xfId="10393" xr:uid="{00000000-0005-0000-0000-000097280000}"/>
    <cellStyle name="선택영역의 가운데로 2" xfId="10394" xr:uid="{00000000-0005-0000-0000-000098280000}"/>
    <cellStyle name="선택영역의 가운데로 3" xfId="10395" xr:uid="{00000000-0005-0000-0000-000099280000}"/>
    <cellStyle name="선택영역의 가운데로 4" xfId="10396" xr:uid="{00000000-0005-0000-0000-00009A280000}"/>
    <cellStyle name="선택영역의 가운데로 5" xfId="10397" xr:uid="{00000000-0005-0000-0000-00009B280000}"/>
    <cellStyle name="선택영역의 가운데로 6" xfId="10398" xr:uid="{00000000-0005-0000-0000-00009C280000}"/>
    <cellStyle name="선택영역의 가운데로 7" xfId="10399" xr:uid="{00000000-0005-0000-0000-00009D280000}"/>
    <cellStyle name="선택영역의 가운데로 8" xfId="10400" xr:uid="{00000000-0005-0000-0000-00009E280000}"/>
    <cellStyle name="선택영역의 가운데로 9" xfId="10401" xr:uid="{00000000-0005-0000-0000-00009F280000}"/>
    <cellStyle name="선택영영" xfId="10402" xr:uid="{00000000-0005-0000-0000-0000A0280000}"/>
    <cellStyle name="설계변경" xfId="10403" xr:uid="{00000000-0005-0000-0000-0000A1280000}"/>
    <cellStyle name="설계서" xfId="10404" xr:uid="{00000000-0005-0000-0000-0000A2280000}"/>
    <cellStyle name="설계서 2" xfId="10405" xr:uid="{00000000-0005-0000-0000-0000A3280000}"/>
    <cellStyle name="설계서 3" xfId="10406" xr:uid="{00000000-0005-0000-0000-0000A4280000}"/>
    <cellStyle name="설명 텍스트 2" xfId="10407" xr:uid="{00000000-0005-0000-0000-0000A5280000}"/>
    <cellStyle name="셀 확인 2" xfId="10408" xr:uid="{00000000-0005-0000-0000-0000A6280000}"/>
    <cellStyle name="소공종" xfId="10409" xr:uid="{00000000-0005-0000-0000-0000A7280000}"/>
    <cellStyle name="소수" xfId="10410" xr:uid="{00000000-0005-0000-0000-0000A8280000}"/>
    <cellStyle name="소수3" xfId="10411" xr:uid="{00000000-0005-0000-0000-0000A9280000}"/>
    <cellStyle name="소수4" xfId="10412" xr:uid="{00000000-0005-0000-0000-0000AA280000}"/>
    <cellStyle name="소수점" xfId="10413" xr:uid="{00000000-0005-0000-0000-0000AB280000}"/>
    <cellStyle name="소수점 2" xfId="10414" xr:uid="{00000000-0005-0000-0000-0000AC280000}"/>
    <cellStyle name="소수점 2 2" xfId="10415" xr:uid="{00000000-0005-0000-0000-0000AD280000}"/>
    <cellStyle name="소수점 2 2 2" xfId="10416" xr:uid="{00000000-0005-0000-0000-0000AE280000}"/>
    <cellStyle name="소수점 2 3" xfId="10417" xr:uid="{00000000-0005-0000-0000-0000AF280000}"/>
    <cellStyle name="소수점 3" xfId="10418" xr:uid="{00000000-0005-0000-0000-0000B0280000}"/>
    <cellStyle name="소수점 3 2" xfId="10419" xr:uid="{00000000-0005-0000-0000-0000B1280000}"/>
    <cellStyle name="소수점 3 2 2" xfId="10420" xr:uid="{00000000-0005-0000-0000-0000B2280000}"/>
    <cellStyle name="소수점 3 3" xfId="10421" xr:uid="{00000000-0005-0000-0000-0000B3280000}"/>
    <cellStyle name="소수점 4" xfId="10422" xr:uid="{00000000-0005-0000-0000-0000B4280000}"/>
    <cellStyle name="소수점 4 2" xfId="10423" xr:uid="{00000000-0005-0000-0000-0000B5280000}"/>
    <cellStyle name="소수점 4 2 2" xfId="10424" xr:uid="{00000000-0005-0000-0000-0000B6280000}"/>
    <cellStyle name="소수점 4 3" xfId="10425" xr:uid="{00000000-0005-0000-0000-0000B7280000}"/>
    <cellStyle name="소수점 5" xfId="10426" xr:uid="{00000000-0005-0000-0000-0000B8280000}"/>
    <cellStyle name="소수점서식" xfId="10427" xr:uid="{00000000-0005-0000-0000-0000B9280000}"/>
    <cellStyle name="소수점서식 2" xfId="10428" xr:uid="{00000000-0005-0000-0000-0000BA280000}"/>
    <cellStyle name="소수점서식 2 2" xfId="10429" xr:uid="{00000000-0005-0000-0000-0000BB280000}"/>
    <cellStyle name="소수점서식 3" xfId="10430" xr:uid="{00000000-0005-0000-0000-0000BC280000}"/>
    <cellStyle name="소수점서식 3 2" xfId="10431" xr:uid="{00000000-0005-0000-0000-0000BD280000}"/>
    <cellStyle name="소수점서식 4" xfId="10432" xr:uid="{00000000-0005-0000-0000-0000BE280000}"/>
    <cellStyle name="소숫점0" xfId="10433" xr:uid="{00000000-0005-0000-0000-0000BF280000}"/>
    <cellStyle name="소숫점3" xfId="10434" xr:uid="{00000000-0005-0000-0000-0000C0280000}"/>
    <cellStyle name="손광봉" xfId="10435" xr:uid="{00000000-0005-0000-0000-0000C1280000}"/>
    <cellStyle name="수당" xfId="10436" xr:uid="{00000000-0005-0000-0000-0000C2280000}"/>
    <cellStyle name="수당2" xfId="10437" xr:uid="{00000000-0005-0000-0000-0000C3280000}"/>
    <cellStyle name="수량" xfId="10438" xr:uid="{00000000-0005-0000-0000-0000C4280000}"/>
    <cellStyle name="수량 2" xfId="10439" xr:uid="{00000000-0005-0000-0000-0000C5280000}"/>
    <cellStyle name="수량 3" xfId="10440" xr:uid="{00000000-0005-0000-0000-0000C6280000}"/>
    <cellStyle name="수량1" xfId="10441" xr:uid="{00000000-0005-0000-0000-0000C7280000}"/>
    <cellStyle name="수목명" xfId="10442" xr:uid="{00000000-0005-0000-0000-0000C8280000}"/>
    <cellStyle name="수목명 2" xfId="10443" xr:uid="{00000000-0005-0000-0000-0000C9280000}"/>
    <cellStyle name="수목명 2 2" xfId="10444" xr:uid="{00000000-0005-0000-0000-0000CA280000}"/>
    <cellStyle name="수목명 2 3" xfId="10445" xr:uid="{00000000-0005-0000-0000-0000CB280000}"/>
    <cellStyle name="수목명 2 4" xfId="10446" xr:uid="{00000000-0005-0000-0000-0000CC280000}"/>
    <cellStyle name="수목명 3" xfId="10447" xr:uid="{00000000-0005-0000-0000-0000CD280000}"/>
    <cellStyle name="수목명 3 2" xfId="10448" xr:uid="{00000000-0005-0000-0000-0000CE280000}"/>
    <cellStyle name="수목명 3 3" xfId="10449" xr:uid="{00000000-0005-0000-0000-0000CF280000}"/>
    <cellStyle name="숨김" xfId="10450" xr:uid="{00000000-0005-0000-0000-0000D0280000}"/>
    <cellStyle name="숫자" xfId="10451" xr:uid="{00000000-0005-0000-0000-0000D1280000}"/>
    <cellStyle name="숫자 2" xfId="10452" xr:uid="{00000000-0005-0000-0000-0000D2280000}"/>
    <cellStyle name="숫자(R)" xfId="10453" xr:uid="{00000000-0005-0000-0000-0000D3280000}"/>
    <cellStyle name="숫자(R) 2" xfId="10454" xr:uid="{00000000-0005-0000-0000-0000D4280000}"/>
    <cellStyle name="숫자(R) 3" xfId="10455" xr:uid="{00000000-0005-0000-0000-0000D5280000}"/>
    <cellStyle name="숫자_14.강교및가벤트" xfId="10456" xr:uid="{00000000-0005-0000-0000-0000D6280000}"/>
    <cellStyle name="숫자1" xfId="10457" xr:uid="{00000000-0005-0000-0000-0000D7280000}"/>
    <cellStyle name="숫자1 2" xfId="10458" xr:uid="{00000000-0005-0000-0000-0000D8280000}"/>
    <cellStyle name="숫자3" xfId="10459" xr:uid="{00000000-0005-0000-0000-0000D9280000}"/>
    <cellStyle name="숫자3R" xfId="10460" xr:uid="{00000000-0005-0000-0000-0000DA280000}"/>
    <cellStyle name="숫자3자리" xfId="10461" xr:uid="{00000000-0005-0000-0000-0000DB280000}"/>
    <cellStyle name="쉼표 [0] 10" xfId="10462" xr:uid="{00000000-0005-0000-0000-0000DC280000}"/>
    <cellStyle name="쉼표 [0] 10 2" xfId="10463" xr:uid="{00000000-0005-0000-0000-0000DD280000}"/>
    <cellStyle name="쉼표 [0] 10 2 2" xfId="10464" xr:uid="{00000000-0005-0000-0000-0000DE280000}"/>
    <cellStyle name="쉼표 [0] 10 3" xfId="10465" xr:uid="{00000000-0005-0000-0000-0000DF280000}"/>
    <cellStyle name="쉼표 [0] 10 4" xfId="10466" xr:uid="{00000000-0005-0000-0000-0000E0280000}"/>
    <cellStyle name="쉼표 [0] 10 5" xfId="10467" xr:uid="{00000000-0005-0000-0000-0000E1280000}"/>
    <cellStyle name="쉼표 [0] 10 6" xfId="10468" xr:uid="{00000000-0005-0000-0000-0000E2280000}"/>
    <cellStyle name="쉼표 [0] 10 7" xfId="10469" xr:uid="{00000000-0005-0000-0000-0000E3280000}"/>
    <cellStyle name="쉼표 [0] 10 8" xfId="10470" xr:uid="{00000000-0005-0000-0000-0000E4280000}"/>
    <cellStyle name="쉼표 [0] 11" xfId="10471" xr:uid="{00000000-0005-0000-0000-0000E5280000}"/>
    <cellStyle name="쉼표 [0] 12" xfId="10472" xr:uid="{00000000-0005-0000-0000-0000E6280000}"/>
    <cellStyle name="쉼표 [0] 12 10" xfId="10473" xr:uid="{00000000-0005-0000-0000-0000E7280000}"/>
    <cellStyle name="쉼표 [0] 12 10 2" xfId="10474" xr:uid="{00000000-0005-0000-0000-0000E8280000}"/>
    <cellStyle name="쉼표 [0] 12 10 2 2" xfId="10475" xr:uid="{00000000-0005-0000-0000-0000E9280000}"/>
    <cellStyle name="쉼표 [0] 12 10 3" xfId="10476" xr:uid="{00000000-0005-0000-0000-0000EA280000}"/>
    <cellStyle name="쉼표 [0] 12 10 4" xfId="10477" xr:uid="{00000000-0005-0000-0000-0000EB280000}"/>
    <cellStyle name="쉼표 [0] 12 2" xfId="10478" xr:uid="{00000000-0005-0000-0000-0000EC280000}"/>
    <cellStyle name="쉼표 [0] 12 2 10" xfId="10479" xr:uid="{00000000-0005-0000-0000-0000ED280000}"/>
    <cellStyle name="쉼표 [0] 12 2 10 2" xfId="10480" xr:uid="{00000000-0005-0000-0000-0000EE280000}"/>
    <cellStyle name="쉼표 [0] 12 2 11" xfId="10481" xr:uid="{00000000-0005-0000-0000-0000EF280000}"/>
    <cellStyle name="쉼표 [0] 12 2 12" xfId="10482" xr:uid="{00000000-0005-0000-0000-0000F0280000}"/>
    <cellStyle name="쉼표 [0] 12 2 2" xfId="10483" xr:uid="{00000000-0005-0000-0000-0000F1280000}"/>
    <cellStyle name="쉼표 [0] 12 2 2 2" xfId="10484" xr:uid="{00000000-0005-0000-0000-0000F2280000}"/>
    <cellStyle name="쉼표 [0] 12 2 2 2 2" xfId="10485" xr:uid="{00000000-0005-0000-0000-0000F3280000}"/>
    <cellStyle name="쉼표 [0] 12 2 2 2 2 2" xfId="10486" xr:uid="{00000000-0005-0000-0000-0000F4280000}"/>
    <cellStyle name="쉼표 [0] 12 2 2 2 2 2 2" xfId="10487" xr:uid="{00000000-0005-0000-0000-0000F5280000}"/>
    <cellStyle name="쉼표 [0] 12 2 2 2 2 3" xfId="10488" xr:uid="{00000000-0005-0000-0000-0000F6280000}"/>
    <cellStyle name="쉼표 [0] 12 2 2 2 2 4" xfId="10489" xr:uid="{00000000-0005-0000-0000-0000F7280000}"/>
    <cellStyle name="쉼표 [0] 12 2 2 2 3" xfId="10490" xr:uid="{00000000-0005-0000-0000-0000F8280000}"/>
    <cellStyle name="쉼표 [0] 12 2 2 2 3 2" xfId="10491" xr:uid="{00000000-0005-0000-0000-0000F9280000}"/>
    <cellStyle name="쉼표 [0] 12 2 2 2 4" xfId="10492" xr:uid="{00000000-0005-0000-0000-0000FA280000}"/>
    <cellStyle name="쉼표 [0] 12 2 2 2 5" xfId="10493" xr:uid="{00000000-0005-0000-0000-0000FB280000}"/>
    <cellStyle name="쉼표 [0] 12 2 2 3" xfId="10494" xr:uid="{00000000-0005-0000-0000-0000FC280000}"/>
    <cellStyle name="쉼표 [0] 12 2 2 3 2" xfId="10495" xr:uid="{00000000-0005-0000-0000-0000FD280000}"/>
    <cellStyle name="쉼표 [0] 12 2 2 3 2 2" xfId="10496" xr:uid="{00000000-0005-0000-0000-0000FE280000}"/>
    <cellStyle name="쉼표 [0] 12 2 2 3 2 2 2" xfId="10497" xr:uid="{00000000-0005-0000-0000-0000FF280000}"/>
    <cellStyle name="쉼표 [0] 12 2 2 3 2 3" xfId="10498" xr:uid="{00000000-0005-0000-0000-000000290000}"/>
    <cellStyle name="쉼표 [0] 12 2 2 3 2 4" xfId="10499" xr:uid="{00000000-0005-0000-0000-000001290000}"/>
    <cellStyle name="쉼표 [0] 12 2 2 3 3" xfId="10500" xr:uid="{00000000-0005-0000-0000-000002290000}"/>
    <cellStyle name="쉼표 [0] 12 2 2 3 3 2" xfId="10501" xr:uid="{00000000-0005-0000-0000-000003290000}"/>
    <cellStyle name="쉼표 [0] 12 2 2 3 4" xfId="10502" xr:uid="{00000000-0005-0000-0000-000004290000}"/>
    <cellStyle name="쉼표 [0] 12 2 2 3 5" xfId="10503" xr:uid="{00000000-0005-0000-0000-000005290000}"/>
    <cellStyle name="쉼표 [0] 12 2 2 4" xfId="10504" xr:uid="{00000000-0005-0000-0000-000006290000}"/>
    <cellStyle name="쉼표 [0] 12 2 2 4 2" xfId="10505" xr:uid="{00000000-0005-0000-0000-000007290000}"/>
    <cellStyle name="쉼표 [0] 12 2 2 4 2 2" xfId="10506" xr:uid="{00000000-0005-0000-0000-000008290000}"/>
    <cellStyle name="쉼표 [0] 12 2 2 4 3" xfId="10507" xr:uid="{00000000-0005-0000-0000-000009290000}"/>
    <cellStyle name="쉼표 [0] 12 2 2 4 4" xfId="10508" xr:uid="{00000000-0005-0000-0000-00000A290000}"/>
    <cellStyle name="쉼표 [0] 12 2 2 5" xfId="10509" xr:uid="{00000000-0005-0000-0000-00000B290000}"/>
    <cellStyle name="쉼표 [0] 12 2 2 5 2" xfId="10510" xr:uid="{00000000-0005-0000-0000-00000C290000}"/>
    <cellStyle name="쉼표 [0] 12 2 2 6" xfId="10511" xr:uid="{00000000-0005-0000-0000-00000D290000}"/>
    <cellStyle name="쉼표 [0] 12 2 2 7" xfId="10512" xr:uid="{00000000-0005-0000-0000-00000E290000}"/>
    <cellStyle name="쉼표 [0] 12 2 3" xfId="10513" xr:uid="{00000000-0005-0000-0000-00000F290000}"/>
    <cellStyle name="쉼표 [0] 12 2 3 2" xfId="10514" xr:uid="{00000000-0005-0000-0000-000010290000}"/>
    <cellStyle name="쉼표 [0] 12 2 3 2 2" xfId="10515" xr:uid="{00000000-0005-0000-0000-000011290000}"/>
    <cellStyle name="쉼표 [0] 12 2 3 2 2 2" xfId="10516" xr:uid="{00000000-0005-0000-0000-000012290000}"/>
    <cellStyle name="쉼표 [0] 12 2 3 2 3" xfId="10517" xr:uid="{00000000-0005-0000-0000-000013290000}"/>
    <cellStyle name="쉼표 [0] 12 2 3 2 4" xfId="10518" xr:uid="{00000000-0005-0000-0000-000014290000}"/>
    <cellStyle name="쉼표 [0] 12 2 3 3" xfId="10519" xr:uid="{00000000-0005-0000-0000-000015290000}"/>
    <cellStyle name="쉼표 [0] 12 2 3 3 2" xfId="10520" xr:uid="{00000000-0005-0000-0000-000016290000}"/>
    <cellStyle name="쉼표 [0] 12 2 3 4" xfId="10521" xr:uid="{00000000-0005-0000-0000-000017290000}"/>
    <cellStyle name="쉼표 [0] 12 2 3 5" xfId="10522" xr:uid="{00000000-0005-0000-0000-000018290000}"/>
    <cellStyle name="쉼표 [0] 12 2 4" xfId="10523" xr:uid="{00000000-0005-0000-0000-000019290000}"/>
    <cellStyle name="쉼표 [0] 12 2 4 2" xfId="10524" xr:uid="{00000000-0005-0000-0000-00001A290000}"/>
    <cellStyle name="쉼표 [0] 12 2 4 2 2" xfId="10525" xr:uid="{00000000-0005-0000-0000-00001B290000}"/>
    <cellStyle name="쉼표 [0] 12 2 4 2 2 2" xfId="10526" xr:uid="{00000000-0005-0000-0000-00001C290000}"/>
    <cellStyle name="쉼표 [0] 12 2 4 2 3" xfId="10527" xr:uid="{00000000-0005-0000-0000-00001D290000}"/>
    <cellStyle name="쉼표 [0] 12 2 4 2 4" xfId="10528" xr:uid="{00000000-0005-0000-0000-00001E290000}"/>
    <cellStyle name="쉼표 [0] 12 2 4 3" xfId="10529" xr:uid="{00000000-0005-0000-0000-00001F290000}"/>
    <cellStyle name="쉼표 [0] 12 2 4 3 2" xfId="10530" xr:uid="{00000000-0005-0000-0000-000020290000}"/>
    <cellStyle name="쉼표 [0] 12 2 4 4" xfId="10531" xr:uid="{00000000-0005-0000-0000-000021290000}"/>
    <cellStyle name="쉼표 [0] 12 2 4 5" xfId="10532" xr:uid="{00000000-0005-0000-0000-000022290000}"/>
    <cellStyle name="쉼표 [0] 12 2 5" xfId="10533" xr:uid="{00000000-0005-0000-0000-000023290000}"/>
    <cellStyle name="쉼표 [0] 12 2 5 2" xfId="10534" xr:uid="{00000000-0005-0000-0000-000024290000}"/>
    <cellStyle name="쉼표 [0] 12 2 5 2 2" xfId="10535" xr:uid="{00000000-0005-0000-0000-000025290000}"/>
    <cellStyle name="쉼표 [0] 12 2 5 2 2 2" xfId="10536" xr:uid="{00000000-0005-0000-0000-000026290000}"/>
    <cellStyle name="쉼표 [0] 12 2 5 2 3" xfId="10537" xr:uid="{00000000-0005-0000-0000-000027290000}"/>
    <cellStyle name="쉼표 [0] 12 2 5 2 4" xfId="10538" xr:uid="{00000000-0005-0000-0000-000028290000}"/>
    <cellStyle name="쉼표 [0] 12 2 5 3" xfId="10539" xr:uid="{00000000-0005-0000-0000-000029290000}"/>
    <cellStyle name="쉼표 [0] 12 2 5 3 2" xfId="10540" xr:uid="{00000000-0005-0000-0000-00002A290000}"/>
    <cellStyle name="쉼표 [0] 12 2 5 4" xfId="10541" xr:uid="{00000000-0005-0000-0000-00002B290000}"/>
    <cellStyle name="쉼표 [0] 12 2 5 5" xfId="10542" xr:uid="{00000000-0005-0000-0000-00002C290000}"/>
    <cellStyle name="쉼표 [0] 12 2 6" xfId="10543" xr:uid="{00000000-0005-0000-0000-00002D290000}"/>
    <cellStyle name="쉼표 [0] 12 2 6 2" xfId="10544" xr:uid="{00000000-0005-0000-0000-00002E290000}"/>
    <cellStyle name="쉼표 [0] 12 2 6 2 2" xfId="10545" xr:uid="{00000000-0005-0000-0000-00002F290000}"/>
    <cellStyle name="쉼표 [0] 12 2 6 2 2 2" xfId="10546" xr:uid="{00000000-0005-0000-0000-000030290000}"/>
    <cellStyle name="쉼표 [0] 12 2 6 2 3" xfId="10547" xr:uid="{00000000-0005-0000-0000-000031290000}"/>
    <cellStyle name="쉼표 [0] 12 2 6 2 4" xfId="10548" xr:uid="{00000000-0005-0000-0000-000032290000}"/>
    <cellStyle name="쉼표 [0] 12 2 6 3" xfId="10549" xr:uid="{00000000-0005-0000-0000-000033290000}"/>
    <cellStyle name="쉼표 [0] 12 2 6 3 2" xfId="10550" xr:uid="{00000000-0005-0000-0000-000034290000}"/>
    <cellStyle name="쉼표 [0] 12 2 6 4" xfId="10551" xr:uid="{00000000-0005-0000-0000-000035290000}"/>
    <cellStyle name="쉼표 [0] 12 2 6 5" xfId="10552" xr:uid="{00000000-0005-0000-0000-000036290000}"/>
    <cellStyle name="쉼표 [0] 12 2 7" xfId="10553" xr:uid="{00000000-0005-0000-0000-000037290000}"/>
    <cellStyle name="쉼표 [0] 12 2 7 2" xfId="10554" xr:uid="{00000000-0005-0000-0000-000038290000}"/>
    <cellStyle name="쉼표 [0] 12 2 7 2 2" xfId="10555" xr:uid="{00000000-0005-0000-0000-000039290000}"/>
    <cellStyle name="쉼표 [0] 12 2 7 2 2 2" xfId="10556" xr:uid="{00000000-0005-0000-0000-00003A290000}"/>
    <cellStyle name="쉼표 [0] 12 2 7 2 3" xfId="10557" xr:uid="{00000000-0005-0000-0000-00003B290000}"/>
    <cellStyle name="쉼표 [0] 12 2 7 2 4" xfId="10558" xr:uid="{00000000-0005-0000-0000-00003C290000}"/>
    <cellStyle name="쉼표 [0] 12 2 7 3" xfId="10559" xr:uid="{00000000-0005-0000-0000-00003D290000}"/>
    <cellStyle name="쉼표 [0] 12 2 7 3 2" xfId="10560" xr:uid="{00000000-0005-0000-0000-00003E290000}"/>
    <cellStyle name="쉼표 [0] 12 2 7 4" xfId="10561" xr:uid="{00000000-0005-0000-0000-00003F290000}"/>
    <cellStyle name="쉼표 [0] 12 2 7 5" xfId="10562" xr:uid="{00000000-0005-0000-0000-000040290000}"/>
    <cellStyle name="쉼표 [0] 12 2 8" xfId="10563" xr:uid="{00000000-0005-0000-0000-000041290000}"/>
    <cellStyle name="쉼표 [0] 12 2 8 2" xfId="10564" xr:uid="{00000000-0005-0000-0000-000042290000}"/>
    <cellStyle name="쉼표 [0] 12 2 8 2 2" xfId="10565" xr:uid="{00000000-0005-0000-0000-000043290000}"/>
    <cellStyle name="쉼표 [0] 12 2 8 2 2 2" xfId="10566" xr:uid="{00000000-0005-0000-0000-000044290000}"/>
    <cellStyle name="쉼표 [0] 12 2 8 2 3" xfId="10567" xr:uid="{00000000-0005-0000-0000-000045290000}"/>
    <cellStyle name="쉼표 [0] 12 2 8 2 4" xfId="10568" xr:uid="{00000000-0005-0000-0000-000046290000}"/>
    <cellStyle name="쉼표 [0] 12 2 8 3" xfId="10569" xr:uid="{00000000-0005-0000-0000-000047290000}"/>
    <cellStyle name="쉼표 [0] 12 2 8 3 2" xfId="10570" xr:uid="{00000000-0005-0000-0000-000048290000}"/>
    <cellStyle name="쉼표 [0] 12 2 8 4" xfId="10571" xr:uid="{00000000-0005-0000-0000-000049290000}"/>
    <cellStyle name="쉼표 [0] 12 2 8 5" xfId="10572" xr:uid="{00000000-0005-0000-0000-00004A290000}"/>
    <cellStyle name="쉼표 [0] 12 2 9" xfId="10573" xr:uid="{00000000-0005-0000-0000-00004B290000}"/>
    <cellStyle name="쉼표 [0] 12 2 9 2" xfId="10574" xr:uid="{00000000-0005-0000-0000-00004C290000}"/>
    <cellStyle name="쉼표 [0] 12 2 9 2 2" xfId="10575" xr:uid="{00000000-0005-0000-0000-00004D290000}"/>
    <cellStyle name="쉼표 [0] 12 2 9 3" xfId="10576" xr:uid="{00000000-0005-0000-0000-00004E290000}"/>
    <cellStyle name="쉼표 [0] 12 2 9 4" xfId="10577" xr:uid="{00000000-0005-0000-0000-00004F290000}"/>
    <cellStyle name="쉼표 [0] 12 3" xfId="10578" xr:uid="{00000000-0005-0000-0000-000050290000}"/>
    <cellStyle name="쉼표 [0] 12 3 2" xfId="10579" xr:uid="{00000000-0005-0000-0000-000051290000}"/>
    <cellStyle name="쉼표 [0] 12 3 2 2" xfId="10580" xr:uid="{00000000-0005-0000-0000-000052290000}"/>
    <cellStyle name="쉼표 [0] 12 3 2 2 2" xfId="10581" xr:uid="{00000000-0005-0000-0000-000053290000}"/>
    <cellStyle name="쉼표 [0] 12 3 2 2 2 2" xfId="10582" xr:uid="{00000000-0005-0000-0000-000054290000}"/>
    <cellStyle name="쉼표 [0] 12 3 2 2 3" xfId="10583" xr:uid="{00000000-0005-0000-0000-000055290000}"/>
    <cellStyle name="쉼표 [0] 12 3 2 2 4" xfId="10584" xr:uid="{00000000-0005-0000-0000-000056290000}"/>
    <cellStyle name="쉼표 [0] 12 3 2 3" xfId="10585" xr:uid="{00000000-0005-0000-0000-000057290000}"/>
    <cellStyle name="쉼표 [0] 12 3 2 3 2" xfId="10586" xr:uid="{00000000-0005-0000-0000-000058290000}"/>
    <cellStyle name="쉼표 [0] 12 3 2 4" xfId="10587" xr:uid="{00000000-0005-0000-0000-000059290000}"/>
    <cellStyle name="쉼표 [0] 12 3 2 5" xfId="10588" xr:uid="{00000000-0005-0000-0000-00005A290000}"/>
    <cellStyle name="쉼표 [0] 12 3 3" xfId="10589" xr:uid="{00000000-0005-0000-0000-00005B290000}"/>
    <cellStyle name="쉼표 [0] 12 3 3 2" xfId="10590" xr:uid="{00000000-0005-0000-0000-00005C290000}"/>
    <cellStyle name="쉼표 [0] 12 3 3 2 2" xfId="10591" xr:uid="{00000000-0005-0000-0000-00005D290000}"/>
    <cellStyle name="쉼표 [0] 12 3 3 2 2 2" xfId="10592" xr:uid="{00000000-0005-0000-0000-00005E290000}"/>
    <cellStyle name="쉼표 [0] 12 3 3 2 3" xfId="10593" xr:uid="{00000000-0005-0000-0000-00005F290000}"/>
    <cellStyle name="쉼표 [0] 12 3 3 2 4" xfId="10594" xr:uid="{00000000-0005-0000-0000-000060290000}"/>
    <cellStyle name="쉼표 [0] 12 3 3 3" xfId="10595" xr:uid="{00000000-0005-0000-0000-000061290000}"/>
    <cellStyle name="쉼표 [0] 12 3 3 3 2" xfId="10596" xr:uid="{00000000-0005-0000-0000-000062290000}"/>
    <cellStyle name="쉼표 [0] 12 3 3 4" xfId="10597" xr:uid="{00000000-0005-0000-0000-000063290000}"/>
    <cellStyle name="쉼표 [0] 12 3 3 5" xfId="10598" xr:uid="{00000000-0005-0000-0000-000064290000}"/>
    <cellStyle name="쉼표 [0] 12 3 4" xfId="10599" xr:uid="{00000000-0005-0000-0000-000065290000}"/>
    <cellStyle name="쉼표 [0] 12 3 4 2" xfId="10600" xr:uid="{00000000-0005-0000-0000-000066290000}"/>
    <cellStyle name="쉼표 [0] 12 3 4 2 2" xfId="10601" xr:uid="{00000000-0005-0000-0000-000067290000}"/>
    <cellStyle name="쉼표 [0] 12 3 4 3" xfId="10602" xr:uid="{00000000-0005-0000-0000-000068290000}"/>
    <cellStyle name="쉼표 [0] 12 3 4 4" xfId="10603" xr:uid="{00000000-0005-0000-0000-000069290000}"/>
    <cellStyle name="쉼표 [0] 12 3 5" xfId="10604" xr:uid="{00000000-0005-0000-0000-00006A290000}"/>
    <cellStyle name="쉼표 [0] 12 3 5 2" xfId="10605" xr:uid="{00000000-0005-0000-0000-00006B290000}"/>
    <cellStyle name="쉼표 [0] 12 3 6" xfId="10606" xr:uid="{00000000-0005-0000-0000-00006C290000}"/>
    <cellStyle name="쉼표 [0] 12 3 7" xfId="10607" xr:uid="{00000000-0005-0000-0000-00006D290000}"/>
    <cellStyle name="쉼표 [0] 12 4" xfId="10608" xr:uid="{00000000-0005-0000-0000-00006E290000}"/>
    <cellStyle name="쉼표 [0] 12 4 2" xfId="10609" xr:uid="{00000000-0005-0000-0000-00006F290000}"/>
    <cellStyle name="쉼표 [0] 12 4 2 2" xfId="10610" xr:uid="{00000000-0005-0000-0000-000070290000}"/>
    <cellStyle name="쉼표 [0] 12 4 2 2 2" xfId="10611" xr:uid="{00000000-0005-0000-0000-000071290000}"/>
    <cellStyle name="쉼표 [0] 12 4 2 3" xfId="10612" xr:uid="{00000000-0005-0000-0000-000072290000}"/>
    <cellStyle name="쉼표 [0] 12 4 2 4" xfId="10613" xr:uid="{00000000-0005-0000-0000-000073290000}"/>
    <cellStyle name="쉼표 [0] 12 4 3" xfId="10614" xr:uid="{00000000-0005-0000-0000-000074290000}"/>
    <cellStyle name="쉼표 [0] 12 4 3 2" xfId="10615" xr:uid="{00000000-0005-0000-0000-000075290000}"/>
    <cellStyle name="쉼표 [0] 12 4 4" xfId="10616" xr:uid="{00000000-0005-0000-0000-000076290000}"/>
    <cellStyle name="쉼표 [0] 12 4 5" xfId="10617" xr:uid="{00000000-0005-0000-0000-000077290000}"/>
    <cellStyle name="쉼표 [0] 12 5" xfId="10618" xr:uid="{00000000-0005-0000-0000-000078290000}"/>
    <cellStyle name="쉼표 [0] 12 5 2" xfId="10619" xr:uid="{00000000-0005-0000-0000-000079290000}"/>
    <cellStyle name="쉼표 [0] 12 5 2 2" xfId="10620" xr:uid="{00000000-0005-0000-0000-00007A290000}"/>
    <cellStyle name="쉼표 [0] 12 5 2 2 2" xfId="10621" xr:uid="{00000000-0005-0000-0000-00007B290000}"/>
    <cellStyle name="쉼표 [0] 12 5 2 3" xfId="10622" xr:uid="{00000000-0005-0000-0000-00007C290000}"/>
    <cellStyle name="쉼표 [0] 12 5 2 4" xfId="10623" xr:uid="{00000000-0005-0000-0000-00007D290000}"/>
    <cellStyle name="쉼표 [0] 12 5 3" xfId="10624" xr:uid="{00000000-0005-0000-0000-00007E290000}"/>
    <cellStyle name="쉼표 [0] 12 5 3 2" xfId="10625" xr:uid="{00000000-0005-0000-0000-00007F290000}"/>
    <cellStyle name="쉼표 [0] 12 5 4" xfId="10626" xr:uid="{00000000-0005-0000-0000-000080290000}"/>
    <cellStyle name="쉼표 [0] 12 5 5" xfId="10627" xr:uid="{00000000-0005-0000-0000-000081290000}"/>
    <cellStyle name="쉼표 [0] 12 6" xfId="10628" xr:uid="{00000000-0005-0000-0000-000082290000}"/>
    <cellStyle name="쉼표 [0] 12 6 2" xfId="10629" xr:uid="{00000000-0005-0000-0000-000083290000}"/>
    <cellStyle name="쉼표 [0] 12 6 2 2" xfId="10630" xr:uid="{00000000-0005-0000-0000-000084290000}"/>
    <cellStyle name="쉼표 [0] 12 6 2 2 2" xfId="10631" xr:uid="{00000000-0005-0000-0000-000085290000}"/>
    <cellStyle name="쉼표 [0] 12 6 2 3" xfId="10632" xr:uid="{00000000-0005-0000-0000-000086290000}"/>
    <cellStyle name="쉼표 [0] 12 6 2 4" xfId="10633" xr:uid="{00000000-0005-0000-0000-000087290000}"/>
    <cellStyle name="쉼표 [0] 12 6 3" xfId="10634" xr:uid="{00000000-0005-0000-0000-000088290000}"/>
    <cellStyle name="쉼표 [0] 12 6 3 2" xfId="10635" xr:uid="{00000000-0005-0000-0000-000089290000}"/>
    <cellStyle name="쉼표 [0] 12 6 4" xfId="10636" xr:uid="{00000000-0005-0000-0000-00008A290000}"/>
    <cellStyle name="쉼표 [0] 12 6 5" xfId="10637" xr:uid="{00000000-0005-0000-0000-00008B290000}"/>
    <cellStyle name="쉼표 [0] 12 7" xfId="10638" xr:uid="{00000000-0005-0000-0000-00008C290000}"/>
    <cellStyle name="쉼표 [0] 12 7 2" xfId="10639" xr:uid="{00000000-0005-0000-0000-00008D290000}"/>
    <cellStyle name="쉼표 [0] 12 7 2 2" xfId="10640" xr:uid="{00000000-0005-0000-0000-00008E290000}"/>
    <cellStyle name="쉼표 [0] 12 7 2 2 2" xfId="10641" xr:uid="{00000000-0005-0000-0000-00008F290000}"/>
    <cellStyle name="쉼표 [0] 12 7 2 3" xfId="10642" xr:uid="{00000000-0005-0000-0000-000090290000}"/>
    <cellStyle name="쉼표 [0] 12 7 2 4" xfId="10643" xr:uid="{00000000-0005-0000-0000-000091290000}"/>
    <cellStyle name="쉼표 [0] 12 7 3" xfId="10644" xr:uid="{00000000-0005-0000-0000-000092290000}"/>
    <cellStyle name="쉼표 [0] 12 7 3 2" xfId="10645" xr:uid="{00000000-0005-0000-0000-000093290000}"/>
    <cellStyle name="쉼표 [0] 12 7 4" xfId="10646" xr:uid="{00000000-0005-0000-0000-000094290000}"/>
    <cellStyle name="쉼표 [0] 12 7 5" xfId="10647" xr:uid="{00000000-0005-0000-0000-000095290000}"/>
    <cellStyle name="쉼표 [0] 12 8" xfId="10648" xr:uid="{00000000-0005-0000-0000-000096290000}"/>
    <cellStyle name="쉼표 [0] 12 8 2" xfId="10649" xr:uid="{00000000-0005-0000-0000-000097290000}"/>
    <cellStyle name="쉼표 [0] 12 8 2 2" xfId="10650" xr:uid="{00000000-0005-0000-0000-000098290000}"/>
    <cellStyle name="쉼표 [0] 12 8 2 2 2" xfId="10651" xr:uid="{00000000-0005-0000-0000-000099290000}"/>
    <cellStyle name="쉼표 [0] 12 8 2 3" xfId="10652" xr:uid="{00000000-0005-0000-0000-00009A290000}"/>
    <cellStyle name="쉼표 [0] 12 8 2 4" xfId="10653" xr:uid="{00000000-0005-0000-0000-00009B290000}"/>
    <cellStyle name="쉼표 [0] 12 8 3" xfId="10654" xr:uid="{00000000-0005-0000-0000-00009C290000}"/>
    <cellStyle name="쉼표 [0] 12 8 3 2" xfId="10655" xr:uid="{00000000-0005-0000-0000-00009D290000}"/>
    <cellStyle name="쉼표 [0] 12 8 4" xfId="10656" xr:uid="{00000000-0005-0000-0000-00009E290000}"/>
    <cellStyle name="쉼표 [0] 12 8 5" xfId="10657" xr:uid="{00000000-0005-0000-0000-00009F290000}"/>
    <cellStyle name="쉼표 [0] 12 9" xfId="10658" xr:uid="{00000000-0005-0000-0000-0000A0290000}"/>
    <cellStyle name="쉼표 [0] 12 9 2" xfId="10659" xr:uid="{00000000-0005-0000-0000-0000A1290000}"/>
    <cellStyle name="쉼표 [0] 12 9 2 2" xfId="10660" xr:uid="{00000000-0005-0000-0000-0000A2290000}"/>
    <cellStyle name="쉼표 [0] 12 9 2 2 2" xfId="10661" xr:uid="{00000000-0005-0000-0000-0000A3290000}"/>
    <cellStyle name="쉼표 [0] 12 9 2 3" xfId="10662" xr:uid="{00000000-0005-0000-0000-0000A4290000}"/>
    <cellStyle name="쉼표 [0] 12 9 2 4" xfId="10663" xr:uid="{00000000-0005-0000-0000-0000A5290000}"/>
    <cellStyle name="쉼표 [0] 12 9 3" xfId="10664" xr:uid="{00000000-0005-0000-0000-0000A6290000}"/>
    <cellStyle name="쉼표 [0] 12 9 3 2" xfId="10665" xr:uid="{00000000-0005-0000-0000-0000A7290000}"/>
    <cellStyle name="쉼표 [0] 12 9 4" xfId="10666" xr:uid="{00000000-0005-0000-0000-0000A8290000}"/>
    <cellStyle name="쉼표 [0] 12 9 5" xfId="10667" xr:uid="{00000000-0005-0000-0000-0000A9290000}"/>
    <cellStyle name="쉼표 [0] 13" xfId="10668" xr:uid="{00000000-0005-0000-0000-0000AA290000}"/>
    <cellStyle name="쉼표 [0] 13 2" xfId="10669" xr:uid="{00000000-0005-0000-0000-0000AB290000}"/>
    <cellStyle name="쉼표 [0] 13 3" xfId="10670" xr:uid="{00000000-0005-0000-0000-0000AC290000}"/>
    <cellStyle name="쉼표 [0] 13 4" xfId="10671" xr:uid="{00000000-0005-0000-0000-0000AD290000}"/>
    <cellStyle name="쉼표 [0] 13 5" xfId="10672" xr:uid="{00000000-0005-0000-0000-0000AE290000}"/>
    <cellStyle name="쉼표 [0] 13 6" xfId="10673" xr:uid="{00000000-0005-0000-0000-0000AF290000}"/>
    <cellStyle name="쉼표 [0] 13 7" xfId="10674" xr:uid="{00000000-0005-0000-0000-0000B0290000}"/>
    <cellStyle name="쉼표 [0] 13 7 2" xfId="10675" xr:uid="{00000000-0005-0000-0000-0000B1290000}"/>
    <cellStyle name="쉼표 [0] 13 8" xfId="10676" xr:uid="{00000000-0005-0000-0000-0000B2290000}"/>
    <cellStyle name="쉼표 [0] 13 9" xfId="10677" xr:uid="{00000000-0005-0000-0000-0000B3290000}"/>
    <cellStyle name="쉼표 [0] 14" xfId="10678" xr:uid="{00000000-0005-0000-0000-0000B4290000}"/>
    <cellStyle name="쉼표 [0] 14 2" xfId="10679" xr:uid="{00000000-0005-0000-0000-0000B5290000}"/>
    <cellStyle name="쉼표 [0] 14 3" xfId="10680" xr:uid="{00000000-0005-0000-0000-0000B6290000}"/>
    <cellStyle name="쉼표 [0] 14 4" xfId="10681" xr:uid="{00000000-0005-0000-0000-0000B7290000}"/>
    <cellStyle name="쉼표 [0] 14 5" xfId="10682" xr:uid="{00000000-0005-0000-0000-0000B8290000}"/>
    <cellStyle name="쉼표 [0] 14 6" xfId="10683" xr:uid="{00000000-0005-0000-0000-0000B9290000}"/>
    <cellStyle name="쉼표 [0] 14 7" xfId="10684" xr:uid="{00000000-0005-0000-0000-0000BA290000}"/>
    <cellStyle name="쉼표 [0] 14 7 2" xfId="10685" xr:uid="{00000000-0005-0000-0000-0000BB290000}"/>
    <cellStyle name="쉼표 [0] 14 8" xfId="10686" xr:uid="{00000000-0005-0000-0000-0000BC290000}"/>
    <cellStyle name="쉼표 [0] 14 9" xfId="10687" xr:uid="{00000000-0005-0000-0000-0000BD290000}"/>
    <cellStyle name="쉼표 [0] 15" xfId="10688" xr:uid="{00000000-0005-0000-0000-0000BE290000}"/>
    <cellStyle name="쉼표 [0] 16" xfId="10689" xr:uid="{00000000-0005-0000-0000-0000BF290000}"/>
    <cellStyle name="쉼표 [0] 16 10" xfId="10690" xr:uid="{00000000-0005-0000-0000-0000C0290000}"/>
    <cellStyle name="쉼표 [0] 16 10 2" xfId="10691" xr:uid="{00000000-0005-0000-0000-0000C1290000}"/>
    <cellStyle name="쉼표 [0] 16 11" xfId="10692" xr:uid="{00000000-0005-0000-0000-0000C2290000}"/>
    <cellStyle name="쉼표 [0] 16 12" xfId="10693" xr:uid="{00000000-0005-0000-0000-0000C3290000}"/>
    <cellStyle name="쉼표 [0] 16 2" xfId="10694" xr:uid="{00000000-0005-0000-0000-0000C4290000}"/>
    <cellStyle name="쉼표 [0] 16 2 2" xfId="10695" xr:uid="{00000000-0005-0000-0000-0000C5290000}"/>
    <cellStyle name="쉼표 [0] 16 2 2 2" xfId="10696" xr:uid="{00000000-0005-0000-0000-0000C6290000}"/>
    <cellStyle name="쉼표 [0] 16 2 2 2 2" xfId="10697" xr:uid="{00000000-0005-0000-0000-0000C7290000}"/>
    <cellStyle name="쉼표 [0] 16 2 2 2 2 2" xfId="10698" xr:uid="{00000000-0005-0000-0000-0000C8290000}"/>
    <cellStyle name="쉼표 [0] 16 2 2 2 3" xfId="10699" xr:uid="{00000000-0005-0000-0000-0000C9290000}"/>
    <cellStyle name="쉼표 [0] 16 2 2 2 4" xfId="10700" xr:uid="{00000000-0005-0000-0000-0000CA290000}"/>
    <cellStyle name="쉼표 [0] 16 2 2 3" xfId="10701" xr:uid="{00000000-0005-0000-0000-0000CB290000}"/>
    <cellStyle name="쉼표 [0] 16 2 2 3 2" xfId="10702" xr:uid="{00000000-0005-0000-0000-0000CC290000}"/>
    <cellStyle name="쉼표 [0] 16 2 2 4" xfId="10703" xr:uid="{00000000-0005-0000-0000-0000CD290000}"/>
    <cellStyle name="쉼표 [0] 16 2 2 5" xfId="10704" xr:uid="{00000000-0005-0000-0000-0000CE290000}"/>
    <cellStyle name="쉼표 [0] 16 2 3" xfId="10705" xr:uid="{00000000-0005-0000-0000-0000CF290000}"/>
    <cellStyle name="쉼표 [0] 16 2 3 2" xfId="10706" xr:uid="{00000000-0005-0000-0000-0000D0290000}"/>
    <cellStyle name="쉼표 [0] 16 2 3 2 2" xfId="10707" xr:uid="{00000000-0005-0000-0000-0000D1290000}"/>
    <cellStyle name="쉼표 [0] 16 2 3 2 2 2" xfId="10708" xr:uid="{00000000-0005-0000-0000-0000D2290000}"/>
    <cellStyle name="쉼표 [0] 16 2 3 2 3" xfId="10709" xr:uid="{00000000-0005-0000-0000-0000D3290000}"/>
    <cellStyle name="쉼표 [0] 16 2 3 2 4" xfId="10710" xr:uid="{00000000-0005-0000-0000-0000D4290000}"/>
    <cellStyle name="쉼표 [0] 16 2 3 3" xfId="10711" xr:uid="{00000000-0005-0000-0000-0000D5290000}"/>
    <cellStyle name="쉼표 [0] 16 2 3 3 2" xfId="10712" xr:uid="{00000000-0005-0000-0000-0000D6290000}"/>
    <cellStyle name="쉼표 [0] 16 2 3 4" xfId="10713" xr:uid="{00000000-0005-0000-0000-0000D7290000}"/>
    <cellStyle name="쉼표 [0] 16 2 3 5" xfId="10714" xr:uid="{00000000-0005-0000-0000-0000D8290000}"/>
    <cellStyle name="쉼표 [0] 16 2 4" xfId="10715" xr:uid="{00000000-0005-0000-0000-0000D9290000}"/>
    <cellStyle name="쉼표 [0] 16 2 4 2" xfId="10716" xr:uid="{00000000-0005-0000-0000-0000DA290000}"/>
    <cellStyle name="쉼표 [0] 16 2 4 2 2" xfId="10717" xr:uid="{00000000-0005-0000-0000-0000DB290000}"/>
    <cellStyle name="쉼표 [0] 16 2 4 3" xfId="10718" xr:uid="{00000000-0005-0000-0000-0000DC290000}"/>
    <cellStyle name="쉼표 [0] 16 2 4 4" xfId="10719" xr:uid="{00000000-0005-0000-0000-0000DD290000}"/>
    <cellStyle name="쉼표 [0] 16 2 5" xfId="10720" xr:uid="{00000000-0005-0000-0000-0000DE290000}"/>
    <cellStyle name="쉼표 [0] 16 2 5 2" xfId="10721" xr:uid="{00000000-0005-0000-0000-0000DF290000}"/>
    <cellStyle name="쉼표 [0] 16 2 6" xfId="10722" xr:uid="{00000000-0005-0000-0000-0000E0290000}"/>
    <cellStyle name="쉼표 [0] 16 2 7" xfId="10723" xr:uid="{00000000-0005-0000-0000-0000E1290000}"/>
    <cellStyle name="쉼표 [0] 16 3" xfId="10724" xr:uid="{00000000-0005-0000-0000-0000E2290000}"/>
    <cellStyle name="쉼표 [0] 16 3 2" xfId="10725" xr:uid="{00000000-0005-0000-0000-0000E3290000}"/>
    <cellStyle name="쉼표 [0] 16 3 2 2" xfId="10726" xr:uid="{00000000-0005-0000-0000-0000E4290000}"/>
    <cellStyle name="쉼표 [0] 16 3 2 2 2" xfId="10727" xr:uid="{00000000-0005-0000-0000-0000E5290000}"/>
    <cellStyle name="쉼표 [0] 16 3 2 3" xfId="10728" xr:uid="{00000000-0005-0000-0000-0000E6290000}"/>
    <cellStyle name="쉼표 [0] 16 3 2 4" xfId="10729" xr:uid="{00000000-0005-0000-0000-0000E7290000}"/>
    <cellStyle name="쉼표 [0] 16 3 3" xfId="10730" xr:uid="{00000000-0005-0000-0000-0000E8290000}"/>
    <cellStyle name="쉼표 [0] 16 3 3 2" xfId="10731" xr:uid="{00000000-0005-0000-0000-0000E9290000}"/>
    <cellStyle name="쉼표 [0] 16 3 4" xfId="10732" xr:uid="{00000000-0005-0000-0000-0000EA290000}"/>
    <cellStyle name="쉼표 [0] 16 3 5" xfId="10733" xr:uid="{00000000-0005-0000-0000-0000EB290000}"/>
    <cellStyle name="쉼표 [0] 16 4" xfId="10734" xr:uid="{00000000-0005-0000-0000-0000EC290000}"/>
    <cellStyle name="쉼표 [0] 16 4 2" xfId="10735" xr:uid="{00000000-0005-0000-0000-0000ED290000}"/>
    <cellStyle name="쉼표 [0] 16 4 2 2" xfId="10736" xr:uid="{00000000-0005-0000-0000-0000EE290000}"/>
    <cellStyle name="쉼표 [0] 16 4 2 2 2" xfId="10737" xr:uid="{00000000-0005-0000-0000-0000EF290000}"/>
    <cellStyle name="쉼표 [0] 16 4 2 3" xfId="10738" xr:uid="{00000000-0005-0000-0000-0000F0290000}"/>
    <cellStyle name="쉼표 [0] 16 4 2 4" xfId="10739" xr:uid="{00000000-0005-0000-0000-0000F1290000}"/>
    <cellStyle name="쉼표 [0] 16 4 3" xfId="10740" xr:uid="{00000000-0005-0000-0000-0000F2290000}"/>
    <cellStyle name="쉼표 [0] 16 4 3 2" xfId="10741" xr:uid="{00000000-0005-0000-0000-0000F3290000}"/>
    <cellStyle name="쉼표 [0] 16 4 4" xfId="10742" xr:uid="{00000000-0005-0000-0000-0000F4290000}"/>
    <cellStyle name="쉼표 [0] 16 4 5" xfId="10743" xr:uid="{00000000-0005-0000-0000-0000F5290000}"/>
    <cellStyle name="쉼표 [0] 16 5" xfId="10744" xr:uid="{00000000-0005-0000-0000-0000F6290000}"/>
    <cellStyle name="쉼표 [0] 16 5 2" xfId="10745" xr:uid="{00000000-0005-0000-0000-0000F7290000}"/>
    <cellStyle name="쉼표 [0] 16 5 2 2" xfId="10746" xr:uid="{00000000-0005-0000-0000-0000F8290000}"/>
    <cellStyle name="쉼표 [0] 16 5 2 2 2" xfId="10747" xr:uid="{00000000-0005-0000-0000-0000F9290000}"/>
    <cellStyle name="쉼표 [0] 16 5 2 3" xfId="10748" xr:uid="{00000000-0005-0000-0000-0000FA290000}"/>
    <cellStyle name="쉼표 [0] 16 5 2 4" xfId="10749" xr:uid="{00000000-0005-0000-0000-0000FB290000}"/>
    <cellStyle name="쉼표 [0] 16 5 3" xfId="10750" xr:uid="{00000000-0005-0000-0000-0000FC290000}"/>
    <cellStyle name="쉼표 [0] 16 5 3 2" xfId="10751" xr:uid="{00000000-0005-0000-0000-0000FD290000}"/>
    <cellStyle name="쉼표 [0] 16 5 4" xfId="10752" xr:uid="{00000000-0005-0000-0000-0000FE290000}"/>
    <cellStyle name="쉼표 [0] 16 5 5" xfId="10753" xr:uid="{00000000-0005-0000-0000-0000FF290000}"/>
    <cellStyle name="쉼표 [0] 16 6" xfId="10754" xr:uid="{00000000-0005-0000-0000-0000002A0000}"/>
    <cellStyle name="쉼표 [0] 16 6 2" xfId="10755" xr:uid="{00000000-0005-0000-0000-0000012A0000}"/>
    <cellStyle name="쉼표 [0] 16 6 2 2" xfId="10756" xr:uid="{00000000-0005-0000-0000-0000022A0000}"/>
    <cellStyle name="쉼표 [0] 16 6 2 2 2" xfId="10757" xr:uid="{00000000-0005-0000-0000-0000032A0000}"/>
    <cellStyle name="쉼표 [0] 16 6 2 3" xfId="10758" xr:uid="{00000000-0005-0000-0000-0000042A0000}"/>
    <cellStyle name="쉼표 [0] 16 6 2 4" xfId="10759" xr:uid="{00000000-0005-0000-0000-0000052A0000}"/>
    <cellStyle name="쉼표 [0] 16 6 3" xfId="10760" xr:uid="{00000000-0005-0000-0000-0000062A0000}"/>
    <cellStyle name="쉼표 [0] 16 6 3 2" xfId="10761" xr:uid="{00000000-0005-0000-0000-0000072A0000}"/>
    <cellStyle name="쉼표 [0] 16 6 4" xfId="10762" xr:uid="{00000000-0005-0000-0000-0000082A0000}"/>
    <cellStyle name="쉼표 [0] 16 6 5" xfId="10763" xr:uid="{00000000-0005-0000-0000-0000092A0000}"/>
    <cellStyle name="쉼표 [0] 16 7" xfId="10764" xr:uid="{00000000-0005-0000-0000-00000A2A0000}"/>
    <cellStyle name="쉼표 [0] 16 7 2" xfId="10765" xr:uid="{00000000-0005-0000-0000-00000B2A0000}"/>
    <cellStyle name="쉼표 [0] 16 7 2 2" xfId="10766" xr:uid="{00000000-0005-0000-0000-00000C2A0000}"/>
    <cellStyle name="쉼표 [0] 16 7 2 2 2" xfId="10767" xr:uid="{00000000-0005-0000-0000-00000D2A0000}"/>
    <cellStyle name="쉼표 [0] 16 7 2 3" xfId="10768" xr:uid="{00000000-0005-0000-0000-00000E2A0000}"/>
    <cellStyle name="쉼표 [0] 16 7 2 4" xfId="10769" xr:uid="{00000000-0005-0000-0000-00000F2A0000}"/>
    <cellStyle name="쉼표 [0] 16 7 3" xfId="10770" xr:uid="{00000000-0005-0000-0000-0000102A0000}"/>
    <cellStyle name="쉼표 [0] 16 7 3 2" xfId="10771" xr:uid="{00000000-0005-0000-0000-0000112A0000}"/>
    <cellStyle name="쉼표 [0] 16 7 4" xfId="10772" xr:uid="{00000000-0005-0000-0000-0000122A0000}"/>
    <cellStyle name="쉼표 [0] 16 7 5" xfId="10773" xr:uid="{00000000-0005-0000-0000-0000132A0000}"/>
    <cellStyle name="쉼표 [0] 16 8" xfId="10774" xr:uid="{00000000-0005-0000-0000-0000142A0000}"/>
    <cellStyle name="쉼표 [0] 16 8 2" xfId="10775" xr:uid="{00000000-0005-0000-0000-0000152A0000}"/>
    <cellStyle name="쉼표 [0] 16 8 2 2" xfId="10776" xr:uid="{00000000-0005-0000-0000-0000162A0000}"/>
    <cellStyle name="쉼표 [0] 16 8 2 2 2" xfId="10777" xr:uid="{00000000-0005-0000-0000-0000172A0000}"/>
    <cellStyle name="쉼표 [0] 16 8 2 3" xfId="10778" xr:uid="{00000000-0005-0000-0000-0000182A0000}"/>
    <cellStyle name="쉼표 [0] 16 8 2 4" xfId="10779" xr:uid="{00000000-0005-0000-0000-0000192A0000}"/>
    <cellStyle name="쉼표 [0] 16 8 3" xfId="10780" xr:uid="{00000000-0005-0000-0000-00001A2A0000}"/>
    <cellStyle name="쉼표 [0] 16 8 3 2" xfId="10781" xr:uid="{00000000-0005-0000-0000-00001B2A0000}"/>
    <cellStyle name="쉼표 [0] 16 8 4" xfId="10782" xr:uid="{00000000-0005-0000-0000-00001C2A0000}"/>
    <cellStyle name="쉼표 [0] 16 8 5" xfId="10783" xr:uid="{00000000-0005-0000-0000-00001D2A0000}"/>
    <cellStyle name="쉼표 [0] 16 9" xfId="10784" xr:uid="{00000000-0005-0000-0000-00001E2A0000}"/>
    <cellStyle name="쉼표 [0] 16 9 2" xfId="10785" xr:uid="{00000000-0005-0000-0000-00001F2A0000}"/>
    <cellStyle name="쉼표 [0] 16 9 2 2" xfId="10786" xr:uid="{00000000-0005-0000-0000-0000202A0000}"/>
    <cellStyle name="쉼표 [0] 16 9 3" xfId="10787" xr:uid="{00000000-0005-0000-0000-0000212A0000}"/>
    <cellStyle name="쉼표 [0] 16 9 4" xfId="10788" xr:uid="{00000000-0005-0000-0000-0000222A0000}"/>
    <cellStyle name="쉼표 [0] 17" xfId="10789" xr:uid="{00000000-0005-0000-0000-0000232A0000}"/>
    <cellStyle name="쉼표 [0] 17 10" xfId="10790" xr:uid="{00000000-0005-0000-0000-0000242A0000}"/>
    <cellStyle name="쉼표 [0] 17 10 2" xfId="10791" xr:uid="{00000000-0005-0000-0000-0000252A0000}"/>
    <cellStyle name="쉼표 [0] 17 11" xfId="10792" xr:uid="{00000000-0005-0000-0000-0000262A0000}"/>
    <cellStyle name="쉼표 [0] 17 12" xfId="10793" xr:uid="{00000000-0005-0000-0000-0000272A0000}"/>
    <cellStyle name="쉼표 [0] 17 2" xfId="10794" xr:uid="{00000000-0005-0000-0000-0000282A0000}"/>
    <cellStyle name="쉼표 [0] 17 2 2" xfId="10795" xr:uid="{00000000-0005-0000-0000-0000292A0000}"/>
    <cellStyle name="쉼표 [0] 17 2 2 2" xfId="10796" xr:uid="{00000000-0005-0000-0000-00002A2A0000}"/>
    <cellStyle name="쉼표 [0] 17 2 2 2 2" xfId="10797" xr:uid="{00000000-0005-0000-0000-00002B2A0000}"/>
    <cellStyle name="쉼표 [0] 17 2 2 2 2 2" xfId="10798" xr:uid="{00000000-0005-0000-0000-00002C2A0000}"/>
    <cellStyle name="쉼표 [0] 17 2 2 2 3" xfId="10799" xr:uid="{00000000-0005-0000-0000-00002D2A0000}"/>
    <cellStyle name="쉼표 [0] 17 2 2 2 4" xfId="10800" xr:uid="{00000000-0005-0000-0000-00002E2A0000}"/>
    <cellStyle name="쉼표 [0] 17 2 2 3" xfId="10801" xr:uid="{00000000-0005-0000-0000-00002F2A0000}"/>
    <cellStyle name="쉼표 [0] 17 2 2 3 2" xfId="10802" xr:uid="{00000000-0005-0000-0000-0000302A0000}"/>
    <cellStyle name="쉼표 [0] 17 2 2 4" xfId="10803" xr:uid="{00000000-0005-0000-0000-0000312A0000}"/>
    <cellStyle name="쉼표 [0] 17 2 2 5" xfId="10804" xr:uid="{00000000-0005-0000-0000-0000322A0000}"/>
    <cellStyle name="쉼표 [0] 17 2 3" xfId="10805" xr:uid="{00000000-0005-0000-0000-0000332A0000}"/>
    <cellStyle name="쉼표 [0] 17 2 3 2" xfId="10806" xr:uid="{00000000-0005-0000-0000-0000342A0000}"/>
    <cellStyle name="쉼표 [0] 17 2 3 2 2" xfId="10807" xr:uid="{00000000-0005-0000-0000-0000352A0000}"/>
    <cellStyle name="쉼표 [0] 17 2 3 2 2 2" xfId="10808" xr:uid="{00000000-0005-0000-0000-0000362A0000}"/>
    <cellStyle name="쉼표 [0] 17 2 3 2 3" xfId="10809" xr:uid="{00000000-0005-0000-0000-0000372A0000}"/>
    <cellStyle name="쉼표 [0] 17 2 3 2 4" xfId="10810" xr:uid="{00000000-0005-0000-0000-0000382A0000}"/>
    <cellStyle name="쉼표 [0] 17 2 3 3" xfId="10811" xr:uid="{00000000-0005-0000-0000-0000392A0000}"/>
    <cellStyle name="쉼표 [0] 17 2 3 3 2" xfId="10812" xr:uid="{00000000-0005-0000-0000-00003A2A0000}"/>
    <cellStyle name="쉼표 [0] 17 2 3 4" xfId="10813" xr:uid="{00000000-0005-0000-0000-00003B2A0000}"/>
    <cellStyle name="쉼표 [0] 17 2 3 5" xfId="10814" xr:uid="{00000000-0005-0000-0000-00003C2A0000}"/>
    <cellStyle name="쉼표 [0] 17 2 4" xfId="10815" xr:uid="{00000000-0005-0000-0000-00003D2A0000}"/>
    <cellStyle name="쉼표 [0] 17 2 4 2" xfId="10816" xr:uid="{00000000-0005-0000-0000-00003E2A0000}"/>
    <cellStyle name="쉼표 [0] 17 2 4 2 2" xfId="10817" xr:uid="{00000000-0005-0000-0000-00003F2A0000}"/>
    <cellStyle name="쉼표 [0] 17 2 4 3" xfId="10818" xr:uid="{00000000-0005-0000-0000-0000402A0000}"/>
    <cellStyle name="쉼표 [0] 17 2 4 4" xfId="10819" xr:uid="{00000000-0005-0000-0000-0000412A0000}"/>
    <cellStyle name="쉼표 [0] 17 2 5" xfId="10820" xr:uid="{00000000-0005-0000-0000-0000422A0000}"/>
    <cellStyle name="쉼표 [0] 17 2 5 2" xfId="10821" xr:uid="{00000000-0005-0000-0000-0000432A0000}"/>
    <cellStyle name="쉼표 [0] 17 2 6" xfId="10822" xr:uid="{00000000-0005-0000-0000-0000442A0000}"/>
    <cellStyle name="쉼표 [0] 17 2 7" xfId="10823" xr:uid="{00000000-0005-0000-0000-0000452A0000}"/>
    <cellStyle name="쉼표 [0] 17 3" xfId="10824" xr:uid="{00000000-0005-0000-0000-0000462A0000}"/>
    <cellStyle name="쉼표 [0] 17 3 2" xfId="10825" xr:uid="{00000000-0005-0000-0000-0000472A0000}"/>
    <cellStyle name="쉼표 [0] 17 3 2 2" xfId="10826" xr:uid="{00000000-0005-0000-0000-0000482A0000}"/>
    <cellStyle name="쉼표 [0] 17 3 2 2 2" xfId="10827" xr:uid="{00000000-0005-0000-0000-0000492A0000}"/>
    <cellStyle name="쉼표 [0] 17 3 2 3" xfId="10828" xr:uid="{00000000-0005-0000-0000-00004A2A0000}"/>
    <cellStyle name="쉼표 [0] 17 3 2 4" xfId="10829" xr:uid="{00000000-0005-0000-0000-00004B2A0000}"/>
    <cellStyle name="쉼표 [0] 17 3 3" xfId="10830" xr:uid="{00000000-0005-0000-0000-00004C2A0000}"/>
    <cellStyle name="쉼표 [0] 17 3 3 2" xfId="10831" xr:uid="{00000000-0005-0000-0000-00004D2A0000}"/>
    <cellStyle name="쉼표 [0] 17 3 4" xfId="10832" xr:uid="{00000000-0005-0000-0000-00004E2A0000}"/>
    <cellStyle name="쉼표 [0] 17 3 5" xfId="10833" xr:uid="{00000000-0005-0000-0000-00004F2A0000}"/>
    <cellStyle name="쉼표 [0] 17 4" xfId="10834" xr:uid="{00000000-0005-0000-0000-0000502A0000}"/>
    <cellStyle name="쉼표 [0] 17 4 2" xfId="10835" xr:uid="{00000000-0005-0000-0000-0000512A0000}"/>
    <cellStyle name="쉼표 [0] 17 4 2 2" xfId="10836" xr:uid="{00000000-0005-0000-0000-0000522A0000}"/>
    <cellStyle name="쉼표 [0] 17 4 2 2 2" xfId="10837" xr:uid="{00000000-0005-0000-0000-0000532A0000}"/>
    <cellStyle name="쉼표 [0] 17 4 2 3" xfId="10838" xr:uid="{00000000-0005-0000-0000-0000542A0000}"/>
    <cellStyle name="쉼표 [0] 17 4 2 4" xfId="10839" xr:uid="{00000000-0005-0000-0000-0000552A0000}"/>
    <cellStyle name="쉼표 [0] 17 4 3" xfId="10840" xr:uid="{00000000-0005-0000-0000-0000562A0000}"/>
    <cellStyle name="쉼표 [0] 17 4 3 2" xfId="10841" xr:uid="{00000000-0005-0000-0000-0000572A0000}"/>
    <cellStyle name="쉼표 [0] 17 4 4" xfId="10842" xr:uid="{00000000-0005-0000-0000-0000582A0000}"/>
    <cellStyle name="쉼표 [0] 17 4 5" xfId="10843" xr:uid="{00000000-0005-0000-0000-0000592A0000}"/>
    <cellStyle name="쉼표 [0] 17 5" xfId="10844" xr:uid="{00000000-0005-0000-0000-00005A2A0000}"/>
    <cellStyle name="쉼표 [0] 17 5 2" xfId="10845" xr:uid="{00000000-0005-0000-0000-00005B2A0000}"/>
    <cellStyle name="쉼표 [0] 17 5 2 2" xfId="10846" xr:uid="{00000000-0005-0000-0000-00005C2A0000}"/>
    <cellStyle name="쉼표 [0] 17 5 2 2 2" xfId="10847" xr:uid="{00000000-0005-0000-0000-00005D2A0000}"/>
    <cellStyle name="쉼표 [0] 17 5 2 3" xfId="10848" xr:uid="{00000000-0005-0000-0000-00005E2A0000}"/>
    <cellStyle name="쉼표 [0] 17 5 2 4" xfId="10849" xr:uid="{00000000-0005-0000-0000-00005F2A0000}"/>
    <cellStyle name="쉼표 [0] 17 5 3" xfId="10850" xr:uid="{00000000-0005-0000-0000-0000602A0000}"/>
    <cellStyle name="쉼표 [0] 17 5 3 2" xfId="10851" xr:uid="{00000000-0005-0000-0000-0000612A0000}"/>
    <cellStyle name="쉼표 [0] 17 5 4" xfId="10852" xr:uid="{00000000-0005-0000-0000-0000622A0000}"/>
    <cellStyle name="쉼표 [0] 17 5 5" xfId="10853" xr:uid="{00000000-0005-0000-0000-0000632A0000}"/>
    <cellStyle name="쉼표 [0] 17 6" xfId="10854" xr:uid="{00000000-0005-0000-0000-0000642A0000}"/>
    <cellStyle name="쉼표 [0] 17 6 2" xfId="10855" xr:uid="{00000000-0005-0000-0000-0000652A0000}"/>
    <cellStyle name="쉼표 [0] 17 6 2 2" xfId="10856" xr:uid="{00000000-0005-0000-0000-0000662A0000}"/>
    <cellStyle name="쉼표 [0] 17 6 2 2 2" xfId="10857" xr:uid="{00000000-0005-0000-0000-0000672A0000}"/>
    <cellStyle name="쉼표 [0] 17 6 2 3" xfId="10858" xr:uid="{00000000-0005-0000-0000-0000682A0000}"/>
    <cellStyle name="쉼표 [0] 17 6 2 4" xfId="10859" xr:uid="{00000000-0005-0000-0000-0000692A0000}"/>
    <cellStyle name="쉼표 [0] 17 6 3" xfId="10860" xr:uid="{00000000-0005-0000-0000-00006A2A0000}"/>
    <cellStyle name="쉼표 [0] 17 6 3 2" xfId="10861" xr:uid="{00000000-0005-0000-0000-00006B2A0000}"/>
    <cellStyle name="쉼표 [0] 17 6 4" xfId="10862" xr:uid="{00000000-0005-0000-0000-00006C2A0000}"/>
    <cellStyle name="쉼표 [0] 17 6 5" xfId="10863" xr:uid="{00000000-0005-0000-0000-00006D2A0000}"/>
    <cellStyle name="쉼표 [0] 17 7" xfId="10864" xr:uid="{00000000-0005-0000-0000-00006E2A0000}"/>
    <cellStyle name="쉼표 [0] 17 7 2" xfId="10865" xr:uid="{00000000-0005-0000-0000-00006F2A0000}"/>
    <cellStyle name="쉼표 [0] 17 7 2 2" xfId="10866" xr:uid="{00000000-0005-0000-0000-0000702A0000}"/>
    <cellStyle name="쉼표 [0] 17 7 2 2 2" xfId="10867" xr:uid="{00000000-0005-0000-0000-0000712A0000}"/>
    <cellStyle name="쉼표 [0] 17 7 2 3" xfId="10868" xr:uid="{00000000-0005-0000-0000-0000722A0000}"/>
    <cellStyle name="쉼표 [0] 17 7 2 4" xfId="10869" xr:uid="{00000000-0005-0000-0000-0000732A0000}"/>
    <cellStyle name="쉼표 [0] 17 7 3" xfId="10870" xr:uid="{00000000-0005-0000-0000-0000742A0000}"/>
    <cellStyle name="쉼표 [0] 17 7 3 2" xfId="10871" xr:uid="{00000000-0005-0000-0000-0000752A0000}"/>
    <cellStyle name="쉼표 [0] 17 7 4" xfId="10872" xr:uid="{00000000-0005-0000-0000-0000762A0000}"/>
    <cellStyle name="쉼표 [0] 17 7 5" xfId="10873" xr:uid="{00000000-0005-0000-0000-0000772A0000}"/>
    <cellStyle name="쉼표 [0] 17 8" xfId="10874" xr:uid="{00000000-0005-0000-0000-0000782A0000}"/>
    <cellStyle name="쉼표 [0] 17 8 2" xfId="10875" xr:uid="{00000000-0005-0000-0000-0000792A0000}"/>
    <cellStyle name="쉼표 [0] 17 8 2 2" xfId="10876" xr:uid="{00000000-0005-0000-0000-00007A2A0000}"/>
    <cellStyle name="쉼표 [0] 17 8 2 2 2" xfId="10877" xr:uid="{00000000-0005-0000-0000-00007B2A0000}"/>
    <cellStyle name="쉼표 [0] 17 8 2 3" xfId="10878" xr:uid="{00000000-0005-0000-0000-00007C2A0000}"/>
    <cellStyle name="쉼표 [0] 17 8 2 4" xfId="10879" xr:uid="{00000000-0005-0000-0000-00007D2A0000}"/>
    <cellStyle name="쉼표 [0] 17 8 3" xfId="10880" xr:uid="{00000000-0005-0000-0000-00007E2A0000}"/>
    <cellStyle name="쉼표 [0] 17 8 3 2" xfId="10881" xr:uid="{00000000-0005-0000-0000-00007F2A0000}"/>
    <cellStyle name="쉼표 [0] 17 8 4" xfId="10882" xr:uid="{00000000-0005-0000-0000-0000802A0000}"/>
    <cellStyle name="쉼표 [0] 17 8 5" xfId="10883" xr:uid="{00000000-0005-0000-0000-0000812A0000}"/>
    <cellStyle name="쉼표 [0] 17 9" xfId="10884" xr:uid="{00000000-0005-0000-0000-0000822A0000}"/>
    <cellStyle name="쉼표 [0] 17 9 2" xfId="10885" xr:uid="{00000000-0005-0000-0000-0000832A0000}"/>
    <cellStyle name="쉼표 [0] 17 9 2 2" xfId="10886" xr:uid="{00000000-0005-0000-0000-0000842A0000}"/>
    <cellStyle name="쉼표 [0] 17 9 3" xfId="10887" xr:uid="{00000000-0005-0000-0000-0000852A0000}"/>
    <cellStyle name="쉼표 [0] 17 9 4" xfId="10888" xr:uid="{00000000-0005-0000-0000-0000862A0000}"/>
    <cellStyle name="쉼표 [0] 18" xfId="10889" xr:uid="{00000000-0005-0000-0000-0000872A0000}"/>
    <cellStyle name="쉼표 [0] 18 2" xfId="10890" xr:uid="{00000000-0005-0000-0000-0000882A0000}"/>
    <cellStyle name="쉼표 [0] 18 2 2" xfId="10891" xr:uid="{00000000-0005-0000-0000-0000892A0000}"/>
    <cellStyle name="쉼표 [0] 18 2 2 2" xfId="10892" xr:uid="{00000000-0005-0000-0000-00008A2A0000}"/>
    <cellStyle name="쉼표 [0] 18 2 2 2 2" xfId="10893" xr:uid="{00000000-0005-0000-0000-00008B2A0000}"/>
    <cellStyle name="쉼표 [0] 18 2 2 3" xfId="10894" xr:uid="{00000000-0005-0000-0000-00008C2A0000}"/>
    <cellStyle name="쉼표 [0] 18 2 2 4" xfId="10895" xr:uid="{00000000-0005-0000-0000-00008D2A0000}"/>
    <cellStyle name="쉼표 [0] 18 2 3" xfId="10896" xr:uid="{00000000-0005-0000-0000-00008E2A0000}"/>
    <cellStyle name="쉼표 [0] 18 2 3 2" xfId="10897" xr:uid="{00000000-0005-0000-0000-00008F2A0000}"/>
    <cellStyle name="쉼표 [0] 18 2 4" xfId="10898" xr:uid="{00000000-0005-0000-0000-0000902A0000}"/>
    <cellStyle name="쉼표 [0] 18 2 5" xfId="10899" xr:uid="{00000000-0005-0000-0000-0000912A0000}"/>
    <cellStyle name="쉼표 [0] 18 3" xfId="10900" xr:uid="{00000000-0005-0000-0000-0000922A0000}"/>
    <cellStyle name="쉼표 [0] 18 3 2" xfId="10901" xr:uid="{00000000-0005-0000-0000-0000932A0000}"/>
    <cellStyle name="쉼표 [0] 18 3 2 2" xfId="10902" xr:uid="{00000000-0005-0000-0000-0000942A0000}"/>
    <cellStyle name="쉼표 [0] 18 3 2 2 2" xfId="10903" xr:uid="{00000000-0005-0000-0000-0000952A0000}"/>
    <cellStyle name="쉼표 [0] 18 3 2 3" xfId="10904" xr:uid="{00000000-0005-0000-0000-0000962A0000}"/>
    <cellStyle name="쉼표 [0] 18 3 2 4" xfId="10905" xr:uid="{00000000-0005-0000-0000-0000972A0000}"/>
    <cellStyle name="쉼표 [0] 18 3 3" xfId="10906" xr:uid="{00000000-0005-0000-0000-0000982A0000}"/>
    <cellStyle name="쉼표 [0] 18 3 3 2" xfId="10907" xr:uid="{00000000-0005-0000-0000-0000992A0000}"/>
    <cellStyle name="쉼표 [0] 18 3 4" xfId="10908" xr:uid="{00000000-0005-0000-0000-00009A2A0000}"/>
    <cellStyle name="쉼표 [0] 18 3 5" xfId="10909" xr:uid="{00000000-0005-0000-0000-00009B2A0000}"/>
    <cellStyle name="쉼표 [0] 18 4" xfId="10910" xr:uid="{00000000-0005-0000-0000-00009C2A0000}"/>
    <cellStyle name="쉼표 [0] 18 4 2" xfId="10911" xr:uid="{00000000-0005-0000-0000-00009D2A0000}"/>
    <cellStyle name="쉼표 [0] 18 4 2 2" xfId="10912" xr:uid="{00000000-0005-0000-0000-00009E2A0000}"/>
    <cellStyle name="쉼표 [0] 18 4 3" xfId="10913" xr:uid="{00000000-0005-0000-0000-00009F2A0000}"/>
    <cellStyle name="쉼표 [0] 18 4 4" xfId="10914" xr:uid="{00000000-0005-0000-0000-0000A02A0000}"/>
    <cellStyle name="쉼표 [0] 18 5" xfId="10915" xr:uid="{00000000-0005-0000-0000-0000A12A0000}"/>
    <cellStyle name="쉼표 [0] 18 5 2" xfId="10916" xr:uid="{00000000-0005-0000-0000-0000A22A0000}"/>
    <cellStyle name="쉼표 [0] 18 6" xfId="10917" xr:uid="{00000000-0005-0000-0000-0000A32A0000}"/>
    <cellStyle name="쉼표 [0] 18 7" xfId="10918" xr:uid="{00000000-0005-0000-0000-0000A42A0000}"/>
    <cellStyle name="쉼표 [0] 19" xfId="10919" xr:uid="{00000000-0005-0000-0000-0000A52A0000}"/>
    <cellStyle name="쉼표 [0] 19 2" xfId="10920" xr:uid="{00000000-0005-0000-0000-0000A62A0000}"/>
    <cellStyle name="쉼표 [0] 19 2 2" xfId="10921" xr:uid="{00000000-0005-0000-0000-0000A72A0000}"/>
    <cellStyle name="쉼표 [0] 19 2 2 2" xfId="10922" xr:uid="{00000000-0005-0000-0000-0000A82A0000}"/>
    <cellStyle name="쉼표 [0] 19 2 3" xfId="10923" xr:uid="{00000000-0005-0000-0000-0000A92A0000}"/>
    <cellStyle name="쉼표 [0] 19 2 4" xfId="10924" xr:uid="{00000000-0005-0000-0000-0000AA2A0000}"/>
    <cellStyle name="쉼표 [0] 19 3" xfId="10925" xr:uid="{00000000-0005-0000-0000-0000AB2A0000}"/>
    <cellStyle name="쉼표 [0] 19 3 2" xfId="10926" xr:uid="{00000000-0005-0000-0000-0000AC2A0000}"/>
    <cellStyle name="쉼표 [0] 19 4" xfId="10927" xr:uid="{00000000-0005-0000-0000-0000AD2A0000}"/>
    <cellStyle name="쉼표 [0] 19 5" xfId="10928" xr:uid="{00000000-0005-0000-0000-0000AE2A0000}"/>
    <cellStyle name="쉼표 [0] 2" xfId="10929" xr:uid="{00000000-0005-0000-0000-0000AF2A0000}"/>
    <cellStyle name="쉼표 [0] 2 10" xfId="10930" xr:uid="{00000000-0005-0000-0000-0000B02A0000}"/>
    <cellStyle name="쉼표 [0] 2 10 2" xfId="10931" xr:uid="{00000000-0005-0000-0000-0000B12A0000}"/>
    <cellStyle name="쉼표 [0] 2 10 3" xfId="10932" xr:uid="{00000000-0005-0000-0000-0000B22A0000}"/>
    <cellStyle name="쉼표 [0] 2 10 4" xfId="10933" xr:uid="{00000000-0005-0000-0000-0000B32A0000}"/>
    <cellStyle name="쉼표 [0] 2 10 5" xfId="10934" xr:uid="{00000000-0005-0000-0000-0000B42A0000}"/>
    <cellStyle name="쉼표 [0] 2 10 6" xfId="10935" xr:uid="{00000000-0005-0000-0000-0000B52A0000}"/>
    <cellStyle name="쉼표 [0] 2 10 7" xfId="10936" xr:uid="{00000000-0005-0000-0000-0000B62A0000}"/>
    <cellStyle name="쉼표 [0] 2 11" xfId="10937" xr:uid="{00000000-0005-0000-0000-0000B72A0000}"/>
    <cellStyle name="쉼표 [0] 2 11 2" xfId="10938" xr:uid="{00000000-0005-0000-0000-0000B82A0000}"/>
    <cellStyle name="쉼표 [0] 2 11 3" xfId="10939" xr:uid="{00000000-0005-0000-0000-0000B92A0000}"/>
    <cellStyle name="쉼표 [0] 2 11 4" xfId="10940" xr:uid="{00000000-0005-0000-0000-0000BA2A0000}"/>
    <cellStyle name="쉼표 [0] 2 11 5" xfId="10941" xr:uid="{00000000-0005-0000-0000-0000BB2A0000}"/>
    <cellStyle name="쉼표 [0] 2 11 6" xfId="10942" xr:uid="{00000000-0005-0000-0000-0000BC2A0000}"/>
    <cellStyle name="쉼표 [0] 2 12" xfId="10943" xr:uid="{00000000-0005-0000-0000-0000BD2A0000}"/>
    <cellStyle name="쉼표 [0] 2 12 2" xfId="10944" xr:uid="{00000000-0005-0000-0000-0000BE2A0000}"/>
    <cellStyle name="쉼표 [0] 2 12 3" xfId="10945" xr:uid="{00000000-0005-0000-0000-0000BF2A0000}"/>
    <cellStyle name="쉼표 [0] 2 12 4" xfId="10946" xr:uid="{00000000-0005-0000-0000-0000C02A0000}"/>
    <cellStyle name="쉼표 [0] 2 12 5" xfId="10947" xr:uid="{00000000-0005-0000-0000-0000C12A0000}"/>
    <cellStyle name="쉼표 [0] 2 12 6" xfId="10948" xr:uid="{00000000-0005-0000-0000-0000C22A0000}"/>
    <cellStyle name="쉼표 [0] 2 13" xfId="10949" xr:uid="{00000000-0005-0000-0000-0000C32A0000}"/>
    <cellStyle name="쉼표 [0] 2 14" xfId="10950" xr:uid="{00000000-0005-0000-0000-0000C42A0000}"/>
    <cellStyle name="쉼표 [0] 2 15" xfId="10951" xr:uid="{00000000-0005-0000-0000-0000C52A0000}"/>
    <cellStyle name="쉼표 [0] 2 16" xfId="10952" xr:uid="{00000000-0005-0000-0000-0000C62A0000}"/>
    <cellStyle name="쉼표 [0] 2 17" xfId="10953" xr:uid="{00000000-0005-0000-0000-0000C72A0000}"/>
    <cellStyle name="쉼표 [0] 2 18" xfId="10954" xr:uid="{00000000-0005-0000-0000-0000C82A0000}"/>
    <cellStyle name="쉼표 [0] 2 19" xfId="15038" xr:uid="{00000000-0005-0000-0000-0000C92A0000}"/>
    <cellStyle name="쉼표 [0] 2 2" xfId="10955" xr:uid="{00000000-0005-0000-0000-0000CA2A0000}"/>
    <cellStyle name="쉼표 [0] 2 2 2" xfId="10956" xr:uid="{00000000-0005-0000-0000-0000CB2A0000}"/>
    <cellStyle name="쉼표 [0] 2 2 3" xfId="10957" xr:uid="{00000000-0005-0000-0000-0000CC2A0000}"/>
    <cellStyle name="쉼표 [0] 2 2 4" xfId="10958" xr:uid="{00000000-0005-0000-0000-0000CD2A0000}"/>
    <cellStyle name="쉼표 [0] 2 2 5" xfId="10959" xr:uid="{00000000-0005-0000-0000-0000CE2A0000}"/>
    <cellStyle name="쉼표 [0] 2 2 6" xfId="10960" xr:uid="{00000000-0005-0000-0000-0000CF2A0000}"/>
    <cellStyle name="쉼표 [0] 2 2 7" xfId="10961" xr:uid="{00000000-0005-0000-0000-0000D02A0000}"/>
    <cellStyle name="쉼표 [0] 2 2 8" xfId="10962" xr:uid="{00000000-0005-0000-0000-0000D12A0000}"/>
    <cellStyle name="쉼표 [0] 2 3" xfId="10963" xr:uid="{00000000-0005-0000-0000-0000D22A0000}"/>
    <cellStyle name="쉼표 [0] 2 3 2" xfId="10964" xr:uid="{00000000-0005-0000-0000-0000D32A0000}"/>
    <cellStyle name="쉼표 [0] 2 3 2 2" xfId="10965" xr:uid="{00000000-0005-0000-0000-0000D42A0000}"/>
    <cellStyle name="쉼표 [0] 2 3 2 3" xfId="10966" xr:uid="{00000000-0005-0000-0000-0000D52A0000}"/>
    <cellStyle name="쉼표 [0] 2 3 3" xfId="10967" xr:uid="{00000000-0005-0000-0000-0000D62A0000}"/>
    <cellStyle name="쉼표 [0] 2 3 4" xfId="10968" xr:uid="{00000000-0005-0000-0000-0000D72A0000}"/>
    <cellStyle name="쉼표 [0] 2 3 5" xfId="10969" xr:uid="{00000000-0005-0000-0000-0000D82A0000}"/>
    <cellStyle name="쉼표 [0] 2 3 6" xfId="10970" xr:uid="{00000000-0005-0000-0000-0000D92A0000}"/>
    <cellStyle name="쉼표 [0] 2 3 7" xfId="10971" xr:uid="{00000000-0005-0000-0000-0000DA2A0000}"/>
    <cellStyle name="쉼표 [0] 2 3 8" xfId="10972" xr:uid="{00000000-0005-0000-0000-0000DB2A0000}"/>
    <cellStyle name="쉼표 [0] 2 4" xfId="10973" xr:uid="{00000000-0005-0000-0000-0000DC2A0000}"/>
    <cellStyle name="쉼표 [0] 2 4 2" xfId="10974" xr:uid="{00000000-0005-0000-0000-0000DD2A0000}"/>
    <cellStyle name="쉼표 [0] 2 4 3" xfId="10975" xr:uid="{00000000-0005-0000-0000-0000DE2A0000}"/>
    <cellStyle name="쉼표 [0] 2 4 4" xfId="10976" xr:uid="{00000000-0005-0000-0000-0000DF2A0000}"/>
    <cellStyle name="쉼표 [0] 2 4 5" xfId="10977" xr:uid="{00000000-0005-0000-0000-0000E02A0000}"/>
    <cellStyle name="쉼표 [0] 2 4 6" xfId="10978" xr:uid="{00000000-0005-0000-0000-0000E12A0000}"/>
    <cellStyle name="쉼표 [0] 2 5" xfId="10979" xr:uid="{00000000-0005-0000-0000-0000E22A0000}"/>
    <cellStyle name="쉼표 [0] 2 5 2" xfId="10980" xr:uid="{00000000-0005-0000-0000-0000E32A0000}"/>
    <cellStyle name="쉼표 [0] 2 5 3" xfId="10981" xr:uid="{00000000-0005-0000-0000-0000E42A0000}"/>
    <cellStyle name="쉼표 [0] 2 5 4" xfId="10982" xr:uid="{00000000-0005-0000-0000-0000E52A0000}"/>
    <cellStyle name="쉼표 [0] 2 5 5" xfId="10983" xr:uid="{00000000-0005-0000-0000-0000E62A0000}"/>
    <cellStyle name="쉼표 [0] 2 5 6" xfId="10984" xr:uid="{00000000-0005-0000-0000-0000E72A0000}"/>
    <cellStyle name="쉼표 [0] 2 6" xfId="10985" xr:uid="{00000000-0005-0000-0000-0000E82A0000}"/>
    <cellStyle name="쉼표 [0] 2 6 2" xfId="10986" xr:uid="{00000000-0005-0000-0000-0000E92A0000}"/>
    <cellStyle name="쉼표 [0] 2 6 3" xfId="10987" xr:uid="{00000000-0005-0000-0000-0000EA2A0000}"/>
    <cellStyle name="쉼표 [0] 2 6 4" xfId="10988" xr:uid="{00000000-0005-0000-0000-0000EB2A0000}"/>
    <cellStyle name="쉼표 [0] 2 6 5" xfId="10989" xr:uid="{00000000-0005-0000-0000-0000EC2A0000}"/>
    <cellStyle name="쉼표 [0] 2 6 6" xfId="10990" xr:uid="{00000000-0005-0000-0000-0000ED2A0000}"/>
    <cellStyle name="쉼표 [0] 2 7" xfId="10991" xr:uid="{00000000-0005-0000-0000-0000EE2A0000}"/>
    <cellStyle name="쉼표 [0] 2 7 2" xfId="10992" xr:uid="{00000000-0005-0000-0000-0000EF2A0000}"/>
    <cellStyle name="쉼표 [0] 2 7 3" xfId="10993" xr:uid="{00000000-0005-0000-0000-0000F02A0000}"/>
    <cellStyle name="쉼표 [0] 2 7 4" xfId="10994" xr:uid="{00000000-0005-0000-0000-0000F12A0000}"/>
    <cellStyle name="쉼표 [0] 2 7 5" xfId="10995" xr:uid="{00000000-0005-0000-0000-0000F22A0000}"/>
    <cellStyle name="쉼표 [0] 2 7 6" xfId="10996" xr:uid="{00000000-0005-0000-0000-0000F32A0000}"/>
    <cellStyle name="쉼표 [0] 2 8" xfId="10997" xr:uid="{00000000-0005-0000-0000-0000F42A0000}"/>
    <cellStyle name="쉼표 [0] 2 8 2" xfId="10998" xr:uid="{00000000-0005-0000-0000-0000F52A0000}"/>
    <cellStyle name="쉼표 [0] 2 8 3" xfId="10999" xr:uid="{00000000-0005-0000-0000-0000F62A0000}"/>
    <cellStyle name="쉼표 [0] 2 8 4" xfId="11000" xr:uid="{00000000-0005-0000-0000-0000F72A0000}"/>
    <cellStyle name="쉼표 [0] 2 8 5" xfId="11001" xr:uid="{00000000-0005-0000-0000-0000F82A0000}"/>
    <cellStyle name="쉼표 [0] 2 8 6" xfId="11002" xr:uid="{00000000-0005-0000-0000-0000F92A0000}"/>
    <cellStyle name="쉼표 [0] 2 9" xfId="11003" xr:uid="{00000000-0005-0000-0000-0000FA2A0000}"/>
    <cellStyle name="쉼표 [0] 2 9 2" xfId="11004" xr:uid="{00000000-0005-0000-0000-0000FB2A0000}"/>
    <cellStyle name="쉼표 [0] 2 9 3" xfId="11005" xr:uid="{00000000-0005-0000-0000-0000FC2A0000}"/>
    <cellStyle name="쉼표 [0] 2 9 4" xfId="11006" xr:uid="{00000000-0005-0000-0000-0000FD2A0000}"/>
    <cellStyle name="쉼표 [0] 2 9 5" xfId="11007" xr:uid="{00000000-0005-0000-0000-0000FE2A0000}"/>
    <cellStyle name="쉼표 [0] 2 9 6" xfId="11008" xr:uid="{00000000-0005-0000-0000-0000FF2A0000}"/>
    <cellStyle name="쉼표 [0] 2_5.0순공사비산출서(전체)" xfId="11009" xr:uid="{00000000-0005-0000-0000-0000002B0000}"/>
    <cellStyle name="쉼표 [0] 20" xfId="11010" xr:uid="{00000000-0005-0000-0000-0000012B0000}"/>
    <cellStyle name="쉼표 [0] 20 2" xfId="11011" xr:uid="{00000000-0005-0000-0000-0000022B0000}"/>
    <cellStyle name="쉼표 [0] 20 2 2" xfId="11012" xr:uid="{00000000-0005-0000-0000-0000032B0000}"/>
    <cellStyle name="쉼표 [0] 20 3" xfId="11013" xr:uid="{00000000-0005-0000-0000-0000042B0000}"/>
    <cellStyle name="쉼표 [0] 20 4" xfId="11014" xr:uid="{00000000-0005-0000-0000-0000052B0000}"/>
    <cellStyle name="쉼표 [0] 21" xfId="11015" xr:uid="{00000000-0005-0000-0000-0000062B0000}"/>
    <cellStyle name="쉼표 [0] 22" xfId="11016" xr:uid="{00000000-0005-0000-0000-0000072B0000}"/>
    <cellStyle name="쉼표 [0] 22 2" xfId="11017" xr:uid="{00000000-0005-0000-0000-0000082B0000}"/>
    <cellStyle name="쉼표 [0] 22 2 2" xfId="11018" xr:uid="{00000000-0005-0000-0000-0000092B0000}"/>
    <cellStyle name="쉼표 [0] 22 3" xfId="11019" xr:uid="{00000000-0005-0000-0000-00000A2B0000}"/>
    <cellStyle name="쉼표 [0] 22 4" xfId="11020" xr:uid="{00000000-0005-0000-0000-00000B2B0000}"/>
    <cellStyle name="쉼표 [0] 23" xfId="11021" xr:uid="{00000000-0005-0000-0000-00000C2B0000}"/>
    <cellStyle name="쉼표 [0] 24" xfId="15041" xr:uid="{00000000-0005-0000-0000-00000D2B0000}"/>
    <cellStyle name="쉼표 [0] 3" xfId="11022" xr:uid="{00000000-0005-0000-0000-00000E2B0000}"/>
    <cellStyle name="쉼표 [0] 3 10" xfId="11023" xr:uid="{00000000-0005-0000-0000-00000F2B0000}"/>
    <cellStyle name="쉼표 [0] 3 11" xfId="11024" xr:uid="{00000000-0005-0000-0000-0000102B0000}"/>
    <cellStyle name="쉼표 [0] 3 12" xfId="11025" xr:uid="{00000000-0005-0000-0000-0000112B0000}"/>
    <cellStyle name="쉼표 [0] 3 13" xfId="11026" xr:uid="{00000000-0005-0000-0000-0000122B0000}"/>
    <cellStyle name="쉼표 [0] 3 14" xfId="11027" xr:uid="{00000000-0005-0000-0000-0000132B0000}"/>
    <cellStyle name="쉼표 [0] 3 2" xfId="11028" xr:uid="{00000000-0005-0000-0000-0000142B0000}"/>
    <cellStyle name="쉼표 [0] 3 2 2" xfId="11029" xr:uid="{00000000-0005-0000-0000-0000152B0000}"/>
    <cellStyle name="쉼표 [0] 3 2 3" xfId="11030" xr:uid="{00000000-0005-0000-0000-0000162B0000}"/>
    <cellStyle name="쉼표 [0] 3 3" xfId="11031" xr:uid="{00000000-0005-0000-0000-0000172B0000}"/>
    <cellStyle name="쉼표 [0] 3 4" xfId="11032" xr:uid="{00000000-0005-0000-0000-0000182B0000}"/>
    <cellStyle name="쉼표 [0] 3 5" xfId="11033" xr:uid="{00000000-0005-0000-0000-0000192B0000}"/>
    <cellStyle name="쉼표 [0] 3 6" xfId="11034" xr:uid="{00000000-0005-0000-0000-00001A2B0000}"/>
    <cellStyle name="쉼표 [0] 3 7" xfId="11035" xr:uid="{00000000-0005-0000-0000-00001B2B0000}"/>
    <cellStyle name="쉼표 [0] 3 7 2" xfId="11036" xr:uid="{00000000-0005-0000-0000-00001C2B0000}"/>
    <cellStyle name="쉼표 [0] 3 8" xfId="11037" xr:uid="{00000000-0005-0000-0000-00001D2B0000}"/>
    <cellStyle name="쉼표 [0] 3 9" xfId="11038" xr:uid="{00000000-0005-0000-0000-00001E2B0000}"/>
    <cellStyle name="쉼표 [0] 4" xfId="11039" xr:uid="{00000000-0005-0000-0000-00001F2B0000}"/>
    <cellStyle name="쉼표 [0] 4 2" xfId="11040" xr:uid="{00000000-0005-0000-0000-0000202B0000}"/>
    <cellStyle name="쉼표 [0] 4 3" xfId="11041" xr:uid="{00000000-0005-0000-0000-0000212B0000}"/>
    <cellStyle name="쉼표 [0] 4 3 2" xfId="11042" xr:uid="{00000000-0005-0000-0000-0000222B0000}"/>
    <cellStyle name="쉼표 [0] 4 4" xfId="11043" xr:uid="{00000000-0005-0000-0000-0000232B0000}"/>
    <cellStyle name="쉼표 [0] 4 5" xfId="11044" xr:uid="{00000000-0005-0000-0000-0000242B0000}"/>
    <cellStyle name="쉼표 [0] 4 6" xfId="11045" xr:uid="{00000000-0005-0000-0000-0000252B0000}"/>
    <cellStyle name="쉼표 [0] 4 6 2" xfId="11046" xr:uid="{00000000-0005-0000-0000-0000262B0000}"/>
    <cellStyle name="쉼표 [0] 5" xfId="11047" xr:uid="{00000000-0005-0000-0000-0000272B0000}"/>
    <cellStyle name="쉼표 [0] 5 10" xfId="11048" xr:uid="{00000000-0005-0000-0000-0000282B0000}"/>
    <cellStyle name="쉼표 [0] 5 10 10" xfId="11049" xr:uid="{00000000-0005-0000-0000-0000292B0000}"/>
    <cellStyle name="쉼표 [0] 5 10 10 2" xfId="11050" xr:uid="{00000000-0005-0000-0000-00002A2B0000}"/>
    <cellStyle name="쉼표 [0] 5 10 11" xfId="11051" xr:uid="{00000000-0005-0000-0000-00002B2B0000}"/>
    <cellStyle name="쉼표 [0] 5 10 12" xfId="11052" xr:uid="{00000000-0005-0000-0000-00002C2B0000}"/>
    <cellStyle name="쉼표 [0] 5 10 2" xfId="11053" xr:uid="{00000000-0005-0000-0000-00002D2B0000}"/>
    <cellStyle name="쉼표 [0] 5 10 2 2" xfId="11054" xr:uid="{00000000-0005-0000-0000-00002E2B0000}"/>
    <cellStyle name="쉼표 [0] 5 10 2 2 2" xfId="11055" xr:uid="{00000000-0005-0000-0000-00002F2B0000}"/>
    <cellStyle name="쉼표 [0] 5 10 2 2 2 2" xfId="11056" xr:uid="{00000000-0005-0000-0000-0000302B0000}"/>
    <cellStyle name="쉼표 [0] 5 10 2 2 2 2 2" xfId="11057" xr:uid="{00000000-0005-0000-0000-0000312B0000}"/>
    <cellStyle name="쉼표 [0] 5 10 2 2 2 3" xfId="11058" xr:uid="{00000000-0005-0000-0000-0000322B0000}"/>
    <cellStyle name="쉼표 [0] 5 10 2 2 2 4" xfId="11059" xr:uid="{00000000-0005-0000-0000-0000332B0000}"/>
    <cellStyle name="쉼표 [0] 5 10 2 2 3" xfId="11060" xr:uid="{00000000-0005-0000-0000-0000342B0000}"/>
    <cellStyle name="쉼표 [0] 5 10 2 2 3 2" xfId="11061" xr:uid="{00000000-0005-0000-0000-0000352B0000}"/>
    <cellStyle name="쉼표 [0] 5 10 2 2 4" xfId="11062" xr:uid="{00000000-0005-0000-0000-0000362B0000}"/>
    <cellStyle name="쉼표 [0] 5 10 2 2 5" xfId="11063" xr:uid="{00000000-0005-0000-0000-0000372B0000}"/>
    <cellStyle name="쉼표 [0] 5 10 2 3" xfId="11064" xr:uid="{00000000-0005-0000-0000-0000382B0000}"/>
    <cellStyle name="쉼표 [0] 5 10 2 3 2" xfId="11065" xr:uid="{00000000-0005-0000-0000-0000392B0000}"/>
    <cellStyle name="쉼표 [0] 5 10 2 3 2 2" xfId="11066" xr:uid="{00000000-0005-0000-0000-00003A2B0000}"/>
    <cellStyle name="쉼표 [0] 5 10 2 3 2 2 2" xfId="11067" xr:uid="{00000000-0005-0000-0000-00003B2B0000}"/>
    <cellStyle name="쉼표 [0] 5 10 2 3 2 3" xfId="11068" xr:uid="{00000000-0005-0000-0000-00003C2B0000}"/>
    <cellStyle name="쉼표 [0] 5 10 2 3 2 4" xfId="11069" xr:uid="{00000000-0005-0000-0000-00003D2B0000}"/>
    <cellStyle name="쉼표 [0] 5 10 2 3 3" xfId="11070" xr:uid="{00000000-0005-0000-0000-00003E2B0000}"/>
    <cellStyle name="쉼표 [0] 5 10 2 3 3 2" xfId="11071" xr:uid="{00000000-0005-0000-0000-00003F2B0000}"/>
    <cellStyle name="쉼표 [0] 5 10 2 3 4" xfId="11072" xr:uid="{00000000-0005-0000-0000-0000402B0000}"/>
    <cellStyle name="쉼표 [0] 5 10 2 3 5" xfId="11073" xr:uid="{00000000-0005-0000-0000-0000412B0000}"/>
    <cellStyle name="쉼표 [0] 5 10 2 4" xfId="11074" xr:uid="{00000000-0005-0000-0000-0000422B0000}"/>
    <cellStyle name="쉼표 [0] 5 10 2 4 2" xfId="11075" xr:uid="{00000000-0005-0000-0000-0000432B0000}"/>
    <cellStyle name="쉼표 [0] 5 10 2 4 2 2" xfId="11076" xr:uid="{00000000-0005-0000-0000-0000442B0000}"/>
    <cellStyle name="쉼표 [0] 5 10 2 4 3" xfId="11077" xr:uid="{00000000-0005-0000-0000-0000452B0000}"/>
    <cellStyle name="쉼표 [0] 5 10 2 4 4" xfId="11078" xr:uid="{00000000-0005-0000-0000-0000462B0000}"/>
    <cellStyle name="쉼표 [0] 5 10 2 5" xfId="11079" xr:uid="{00000000-0005-0000-0000-0000472B0000}"/>
    <cellStyle name="쉼표 [0] 5 10 2 5 2" xfId="11080" xr:uid="{00000000-0005-0000-0000-0000482B0000}"/>
    <cellStyle name="쉼표 [0] 5 10 2 6" xfId="11081" xr:uid="{00000000-0005-0000-0000-0000492B0000}"/>
    <cellStyle name="쉼표 [0] 5 10 2 7" xfId="11082" xr:uid="{00000000-0005-0000-0000-00004A2B0000}"/>
    <cellStyle name="쉼표 [0] 5 10 3" xfId="11083" xr:uid="{00000000-0005-0000-0000-00004B2B0000}"/>
    <cellStyle name="쉼표 [0] 5 10 3 2" xfId="11084" xr:uid="{00000000-0005-0000-0000-00004C2B0000}"/>
    <cellStyle name="쉼표 [0] 5 10 3 2 2" xfId="11085" xr:uid="{00000000-0005-0000-0000-00004D2B0000}"/>
    <cellStyle name="쉼표 [0] 5 10 3 2 2 2" xfId="11086" xr:uid="{00000000-0005-0000-0000-00004E2B0000}"/>
    <cellStyle name="쉼표 [0] 5 10 3 2 3" xfId="11087" xr:uid="{00000000-0005-0000-0000-00004F2B0000}"/>
    <cellStyle name="쉼표 [0] 5 10 3 2 4" xfId="11088" xr:uid="{00000000-0005-0000-0000-0000502B0000}"/>
    <cellStyle name="쉼표 [0] 5 10 3 3" xfId="11089" xr:uid="{00000000-0005-0000-0000-0000512B0000}"/>
    <cellStyle name="쉼표 [0] 5 10 3 3 2" xfId="11090" xr:uid="{00000000-0005-0000-0000-0000522B0000}"/>
    <cellStyle name="쉼표 [0] 5 10 3 4" xfId="11091" xr:uid="{00000000-0005-0000-0000-0000532B0000}"/>
    <cellStyle name="쉼표 [0] 5 10 3 5" xfId="11092" xr:uid="{00000000-0005-0000-0000-0000542B0000}"/>
    <cellStyle name="쉼표 [0] 5 10 4" xfId="11093" xr:uid="{00000000-0005-0000-0000-0000552B0000}"/>
    <cellStyle name="쉼표 [0] 5 10 4 2" xfId="11094" xr:uid="{00000000-0005-0000-0000-0000562B0000}"/>
    <cellStyle name="쉼표 [0] 5 10 4 2 2" xfId="11095" xr:uid="{00000000-0005-0000-0000-0000572B0000}"/>
    <cellStyle name="쉼표 [0] 5 10 4 2 2 2" xfId="11096" xr:uid="{00000000-0005-0000-0000-0000582B0000}"/>
    <cellStyle name="쉼표 [0] 5 10 4 2 3" xfId="11097" xr:uid="{00000000-0005-0000-0000-0000592B0000}"/>
    <cellStyle name="쉼표 [0] 5 10 4 2 4" xfId="11098" xr:uid="{00000000-0005-0000-0000-00005A2B0000}"/>
    <cellStyle name="쉼표 [0] 5 10 4 3" xfId="11099" xr:uid="{00000000-0005-0000-0000-00005B2B0000}"/>
    <cellStyle name="쉼표 [0] 5 10 4 3 2" xfId="11100" xr:uid="{00000000-0005-0000-0000-00005C2B0000}"/>
    <cellStyle name="쉼표 [0] 5 10 4 4" xfId="11101" xr:uid="{00000000-0005-0000-0000-00005D2B0000}"/>
    <cellStyle name="쉼표 [0] 5 10 4 5" xfId="11102" xr:uid="{00000000-0005-0000-0000-00005E2B0000}"/>
    <cellStyle name="쉼표 [0] 5 10 5" xfId="11103" xr:uid="{00000000-0005-0000-0000-00005F2B0000}"/>
    <cellStyle name="쉼표 [0] 5 10 5 2" xfId="11104" xr:uid="{00000000-0005-0000-0000-0000602B0000}"/>
    <cellStyle name="쉼표 [0] 5 10 5 2 2" xfId="11105" xr:uid="{00000000-0005-0000-0000-0000612B0000}"/>
    <cellStyle name="쉼표 [0] 5 10 5 2 2 2" xfId="11106" xr:uid="{00000000-0005-0000-0000-0000622B0000}"/>
    <cellStyle name="쉼표 [0] 5 10 5 2 3" xfId="11107" xr:uid="{00000000-0005-0000-0000-0000632B0000}"/>
    <cellStyle name="쉼표 [0] 5 10 5 2 4" xfId="11108" xr:uid="{00000000-0005-0000-0000-0000642B0000}"/>
    <cellStyle name="쉼표 [0] 5 10 5 3" xfId="11109" xr:uid="{00000000-0005-0000-0000-0000652B0000}"/>
    <cellStyle name="쉼표 [0] 5 10 5 3 2" xfId="11110" xr:uid="{00000000-0005-0000-0000-0000662B0000}"/>
    <cellStyle name="쉼표 [0] 5 10 5 4" xfId="11111" xr:uid="{00000000-0005-0000-0000-0000672B0000}"/>
    <cellStyle name="쉼표 [0] 5 10 5 5" xfId="11112" xr:uid="{00000000-0005-0000-0000-0000682B0000}"/>
    <cellStyle name="쉼표 [0] 5 10 6" xfId="11113" xr:uid="{00000000-0005-0000-0000-0000692B0000}"/>
    <cellStyle name="쉼표 [0] 5 10 6 2" xfId="11114" xr:uid="{00000000-0005-0000-0000-00006A2B0000}"/>
    <cellStyle name="쉼표 [0] 5 10 6 2 2" xfId="11115" xr:uid="{00000000-0005-0000-0000-00006B2B0000}"/>
    <cellStyle name="쉼표 [0] 5 10 6 2 2 2" xfId="11116" xr:uid="{00000000-0005-0000-0000-00006C2B0000}"/>
    <cellStyle name="쉼표 [0] 5 10 6 2 3" xfId="11117" xr:uid="{00000000-0005-0000-0000-00006D2B0000}"/>
    <cellStyle name="쉼표 [0] 5 10 6 2 4" xfId="11118" xr:uid="{00000000-0005-0000-0000-00006E2B0000}"/>
    <cellStyle name="쉼표 [0] 5 10 6 3" xfId="11119" xr:uid="{00000000-0005-0000-0000-00006F2B0000}"/>
    <cellStyle name="쉼표 [0] 5 10 6 3 2" xfId="11120" xr:uid="{00000000-0005-0000-0000-0000702B0000}"/>
    <cellStyle name="쉼표 [0] 5 10 6 4" xfId="11121" xr:uid="{00000000-0005-0000-0000-0000712B0000}"/>
    <cellStyle name="쉼표 [0] 5 10 6 5" xfId="11122" xr:uid="{00000000-0005-0000-0000-0000722B0000}"/>
    <cellStyle name="쉼표 [0] 5 10 7" xfId="11123" xr:uid="{00000000-0005-0000-0000-0000732B0000}"/>
    <cellStyle name="쉼표 [0] 5 10 7 2" xfId="11124" xr:uid="{00000000-0005-0000-0000-0000742B0000}"/>
    <cellStyle name="쉼표 [0] 5 10 7 2 2" xfId="11125" xr:uid="{00000000-0005-0000-0000-0000752B0000}"/>
    <cellStyle name="쉼표 [0] 5 10 7 2 2 2" xfId="11126" xr:uid="{00000000-0005-0000-0000-0000762B0000}"/>
    <cellStyle name="쉼표 [0] 5 10 7 2 3" xfId="11127" xr:uid="{00000000-0005-0000-0000-0000772B0000}"/>
    <cellStyle name="쉼표 [0] 5 10 7 2 4" xfId="11128" xr:uid="{00000000-0005-0000-0000-0000782B0000}"/>
    <cellStyle name="쉼표 [0] 5 10 7 3" xfId="11129" xr:uid="{00000000-0005-0000-0000-0000792B0000}"/>
    <cellStyle name="쉼표 [0] 5 10 7 3 2" xfId="11130" xr:uid="{00000000-0005-0000-0000-00007A2B0000}"/>
    <cellStyle name="쉼표 [0] 5 10 7 4" xfId="11131" xr:uid="{00000000-0005-0000-0000-00007B2B0000}"/>
    <cellStyle name="쉼표 [0] 5 10 7 5" xfId="11132" xr:uid="{00000000-0005-0000-0000-00007C2B0000}"/>
    <cellStyle name="쉼표 [0] 5 10 8" xfId="11133" xr:uid="{00000000-0005-0000-0000-00007D2B0000}"/>
    <cellStyle name="쉼표 [0] 5 10 8 2" xfId="11134" xr:uid="{00000000-0005-0000-0000-00007E2B0000}"/>
    <cellStyle name="쉼표 [0] 5 10 8 2 2" xfId="11135" xr:uid="{00000000-0005-0000-0000-00007F2B0000}"/>
    <cellStyle name="쉼표 [0] 5 10 8 2 2 2" xfId="11136" xr:uid="{00000000-0005-0000-0000-0000802B0000}"/>
    <cellStyle name="쉼표 [0] 5 10 8 2 3" xfId="11137" xr:uid="{00000000-0005-0000-0000-0000812B0000}"/>
    <cellStyle name="쉼표 [0] 5 10 8 2 4" xfId="11138" xr:uid="{00000000-0005-0000-0000-0000822B0000}"/>
    <cellStyle name="쉼표 [0] 5 10 8 3" xfId="11139" xr:uid="{00000000-0005-0000-0000-0000832B0000}"/>
    <cellStyle name="쉼표 [0] 5 10 8 3 2" xfId="11140" xr:uid="{00000000-0005-0000-0000-0000842B0000}"/>
    <cellStyle name="쉼표 [0] 5 10 8 4" xfId="11141" xr:uid="{00000000-0005-0000-0000-0000852B0000}"/>
    <cellStyle name="쉼표 [0] 5 10 8 5" xfId="11142" xr:uid="{00000000-0005-0000-0000-0000862B0000}"/>
    <cellStyle name="쉼표 [0] 5 10 9" xfId="11143" xr:uid="{00000000-0005-0000-0000-0000872B0000}"/>
    <cellStyle name="쉼표 [0] 5 10 9 2" xfId="11144" xr:uid="{00000000-0005-0000-0000-0000882B0000}"/>
    <cellStyle name="쉼표 [0] 5 10 9 2 2" xfId="11145" xr:uid="{00000000-0005-0000-0000-0000892B0000}"/>
    <cellStyle name="쉼표 [0] 5 10 9 3" xfId="11146" xr:uid="{00000000-0005-0000-0000-00008A2B0000}"/>
    <cellStyle name="쉼표 [0] 5 10 9 4" xfId="11147" xr:uid="{00000000-0005-0000-0000-00008B2B0000}"/>
    <cellStyle name="쉼표 [0] 5 11" xfId="11148" xr:uid="{00000000-0005-0000-0000-00008C2B0000}"/>
    <cellStyle name="쉼표 [0] 5 2" xfId="11149" xr:uid="{00000000-0005-0000-0000-00008D2B0000}"/>
    <cellStyle name="쉼표 [0] 5 2 2" xfId="11150" xr:uid="{00000000-0005-0000-0000-00008E2B0000}"/>
    <cellStyle name="쉼표 [0] 5 2 2 10" xfId="11151" xr:uid="{00000000-0005-0000-0000-00008F2B0000}"/>
    <cellStyle name="쉼표 [0] 5 2 2 10 2" xfId="11152" xr:uid="{00000000-0005-0000-0000-0000902B0000}"/>
    <cellStyle name="쉼표 [0] 5 2 2 10 2 2" xfId="11153" xr:uid="{00000000-0005-0000-0000-0000912B0000}"/>
    <cellStyle name="쉼표 [0] 5 2 2 10 3" xfId="11154" xr:uid="{00000000-0005-0000-0000-0000922B0000}"/>
    <cellStyle name="쉼표 [0] 5 2 2 10 4" xfId="11155" xr:uid="{00000000-0005-0000-0000-0000932B0000}"/>
    <cellStyle name="쉼표 [0] 5 2 2 11" xfId="11156" xr:uid="{00000000-0005-0000-0000-0000942B0000}"/>
    <cellStyle name="쉼표 [0] 5 2 2 11 2" xfId="11157" xr:uid="{00000000-0005-0000-0000-0000952B0000}"/>
    <cellStyle name="쉼표 [0] 5 2 2 12" xfId="11158" xr:uid="{00000000-0005-0000-0000-0000962B0000}"/>
    <cellStyle name="쉼표 [0] 5 2 2 13" xfId="11159" xr:uid="{00000000-0005-0000-0000-0000972B0000}"/>
    <cellStyle name="쉼표 [0] 5 2 2 2" xfId="11160" xr:uid="{00000000-0005-0000-0000-0000982B0000}"/>
    <cellStyle name="쉼표 [0] 5 2 2 2 10" xfId="11161" xr:uid="{00000000-0005-0000-0000-0000992B0000}"/>
    <cellStyle name="쉼표 [0] 5 2 2 2 10 2" xfId="11162" xr:uid="{00000000-0005-0000-0000-00009A2B0000}"/>
    <cellStyle name="쉼표 [0] 5 2 2 2 11" xfId="11163" xr:uid="{00000000-0005-0000-0000-00009B2B0000}"/>
    <cellStyle name="쉼표 [0] 5 2 2 2 12" xfId="11164" xr:uid="{00000000-0005-0000-0000-00009C2B0000}"/>
    <cellStyle name="쉼표 [0] 5 2 2 2 2" xfId="11165" xr:uid="{00000000-0005-0000-0000-00009D2B0000}"/>
    <cellStyle name="쉼표 [0] 5 2 2 2 2 2" xfId="11166" xr:uid="{00000000-0005-0000-0000-00009E2B0000}"/>
    <cellStyle name="쉼표 [0] 5 2 2 2 2 2 2" xfId="11167" xr:uid="{00000000-0005-0000-0000-00009F2B0000}"/>
    <cellStyle name="쉼표 [0] 5 2 2 2 2 2 2 2" xfId="11168" xr:uid="{00000000-0005-0000-0000-0000A02B0000}"/>
    <cellStyle name="쉼표 [0] 5 2 2 2 2 2 2 2 2" xfId="11169" xr:uid="{00000000-0005-0000-0000-0000A12B0000}"/>
    <cellStyle name="쉼표 [0] 5 2 2 2 2 2 2 3" xfId="11170" xr:uid="{00000000-0005-0000-0000-0000A22B0000}"/>
    <cellStyle name="쉼표 [0] 5 2 2 2 2 2 2 4" xfId="11171" xr:uid="{00000000-0005-0000-0000-0000A32B0000}"/>
    <cellStyle name="쉼표 [0] 5 2 2 2 2 2 3" xfId="11172" xr:uid="{00000000-0005-0000-0000-0000A42B0000}"/>
    <cellStyle name="쉼표 [0] 5 2 2 2 2 2 3 2" xfId="11173" xr:uid="{00000000-0005-0000-0000-0000A52B0000}"/>
    <cellStyle name="쉼표 [0] 5 2 2 2 2 2 4" xfId="11174" xr:uid="{00000000-0005-0000-0000-0000A62B0000}"/>
    <cellStyle name="쉼표 [0] 5 2 2 2 2 2 5" xfId="11175" xr:uid="{00000000-0005-0000-0000-0000A72B0000}"/>
    <cellStyle name="쉼표 [0] 5 2 2 2 2 3" xfId="11176" xr:uid="{00000000-0005-0000-0000-0000A82B0000}"/>
    <cellStyle name="쉼표 [0] 5 2 2 2 2 3 2" xfId="11177" xr:uid="{00000000-0005-0000-0000-0000A92B0000}"/>
    <cellStyle name="쉼표 [0] 5 2 2 2 2 3 2 2" xfId="11178" xr:uid="{00000000-0005-0000-0000-0000AA2B0000}"/>
    <cellStyle name="쉼표 [0] 5 2 2 2 2 3 2 2 2" xfId="11179" xr:uid="{00000000-0005-0000-0000-0000AB2B0000}"/>
    <cellStyle name="쉼표 [0] 5 2 2 2 2 3 2 3" xfId="11180" xr:uid="{00000000-0005-0000-0000-0000AC2B0000}"/>
    <cellStyle name="쉼표 [0] 5 2 2 2 2 3 2 4" xfId="11181" xr:uid="{00000000-0005-0000-0000-0000AD2B0000}"/>
    <cellStyle name="쉼표 [0] 5 2 2 2 2 3 3" xfId="11182" xr:uid="{00000000-0005-0000-0000-0000AE2B0000}"/>
    <cellStyle name="쉼표 [0] 5 2 2 2 2 3 3 2" xfId="11183" xr:uid="{00000000-0005-0000-0000-0000AF2B0000}"/>
    <cellStyle name="쉼표 [0] 5 2 2 2 2 3 4" xfId="11184" xr:uid="{00000000-0005-0000-0000-0000B02B0000}"/>
    <cellStyle name="쉼표 [0] 5 2 2 2 2 3 5" xfId="11185" xr:uid="{00000000-0005-0000-0000-0000B12B0000}"/>
    <cellStyle name="쉼표 [0] 5 2 2 2 2 4" xfId="11186" xr:uid="{00000000-0005-0000-0000-0000B22B0000}"/>
    <cellStyle name="쉼표 [0] 5 2 2 2 2 4 2" xfId="11187" xr:uid="{00000000-0005-0000-0000-0000B32B0000}"/>
    <cellStyle name="쉼표 [0] 5 2 2 2 2 4 2 2" xfId="11188" xr:uid="{00000000-0005-0000-0000-0000B42B0000}"/>
    <cellStyle name="쉼표 [0] 5 2 2 2 2 4 3" xfId="11189" xr:uid="{00000000-0005-0000-0000-0000B52B0000}"/>
    <cellStyle name="쉼표 [0] 5 2 2 2 2 4 4" xfId="11190" xr:uid="{00000000-0005-0000-0000-0000B62B0000}"/>
    <cellStyle name="쉼표 [0] 5 2 2 2 2 5" xfId="11191" xr:uid="{00000000-0005-0000-0000-0000B72B0000}"/>
    <cellStyle name="쉼표 [0] 5 2 2 2 2 5 2" xfId="11192" xr:uid="{00000000-0005-0000-0000-0000B82B0000}"/>
    <cellStyle name="쉼표 [0] 5 2 2 2 2 6" xfId="11193" xr:uid="{00000000-0005-0000-0000-0000B92B0000}"/>
    <cellStyle name="쉼표 [0] 5 2 2 2 2 7" xfId="11194" xr:uid="{00000000-0005-0000-0000-0000BA2B0000}"/>
    <cellStyle name="쉼표 [0] 5 2 2 2 3" xfId="11195" xr:uid="{00000000-0005-0000-0000-0000BB2B0000}"/>
    <cellStyle name="쉼표 [0] 5 2 2 2 3 2" xfId="11196" xr:uid="{00000000-0005-0000-0000-0000BC2B0000}"/>
    <cellStyle name="쉼표 [0] 5 2 2 2 3 2 2" xfId="11197" xr:uid="{00000000-0005-0000-0000-0000BD2B0000}"/>
    <cellStyle name="쉼표 [0] 5 2 2 2 3 2 2 2" xfId="11198" xr:uid="{00000000-0005-0000-0000-0000BE2B0000}"/>
    <cellStyle name="쉼표 [0] 5 2 2 2 3 2 3" xfId="11199" xr:uid="{00000000-0005-0000-0000-0000BF2B0000}"/>
    <cellStyle name="쉼표 [0] 5 2 2 2 3 2 4" xfId="11200" xr:uid="{00000000-0005-0000-0000-0000C02B0000}"/>
    <cellStyle name="쉼표 [0] 5 2 2 2 3 3" xfId="11201" xr:uid="{00000000-0005-0000-0000-0000C12B0000}"/>
    <cellStyle name="쉼표 [0] 5 2 2 2 3 3 2" xfId="11202" xr:uid="{00000000-0005-0000-0000-0000C22B0000}"/>
    <cellStyle name="쉼표 [0] 5 2 2 2 3 4" xfId="11203" xr:uid="{00000000-0005-0000-0000-0000C32B0000}"/>
    <cellStyle name="쉼표 [0] 5 2 2 2 3 5" xfId="11204" xr:uid="{00000000-0005-0000-0000-0000C42B0000}"/>
    <cellStyle name="쉼표 [0] 5 2 2 2 4" xfId="11205" xr:uid="{00000000-0005-0000-0000-0000C52B0000}"/>
    <cellStyle name="쉼표 [0] 5 2 2 2 4 2" xfId="11206" xr:uid="{00000000-0005-0000-0000-0000C62B0000}"/>
    <cellStyle name="쉼표 [0] 5 2 2 2 4 2 2" xfId="11207" xr:uid="{00000000-0005-0000-0000-0000C72B0000}"/>
    <cellStyle name="쉼표 [0] 5 2 2 2 4 2 2 2" xfId="11208" xr:uid="{00000000-0005-0000-0000-0000C82B0000}"/>
    <cellStyle name="쉼표 [0] 5 2 2 2 4 2 3" xfId="11209" xr:uid="{00000000-0005-0000-0000-0000C92B0000}"/>
    <cellStyle name="쉼표 [0] 5 2 2 2 4 2 4" xfId="11210" xr:uid="{00000000-0005-0000-0000-0000CA2B0000}"/>
    <cellStyle name="쉼표 [0] 5 2 2 2 4 3" xfId="11211" xr:uid="{00000000-0005-0000-0000-0000CB2B0000}"/>
    <cellStyle name="쉼표 [0] 5 2 2 2 4 3 2" xfId="11212" xr:uid="{00000000-0005-0000-0000-0000CC2B0000}"/>
    <cellStyle name="쉼표 [0] 5 2 2 2 4 4" xfId="11213" xr:uid="{00000000-0005-0000-0000-0000CD2B0000}"/>
    <cellStyle name="쉼표 [0] 5 2 2 2 4 5" xfId="11214" xr:uid="{00000000-0005-0000-0000-0000CE2B0000}"/>
    <cellStyle name="쉼표 [0] 5 2 2 2 5" xfId="11215" xr:uid="{00000000-0005-0000-0000-0000CF2B0000}"/>
    <cellStyle name="쉼표 [0] 5 2 2 2 5 2" xfId="11216" xr:uid="{00000000-0005-0000-0000-0000D02B0000}"/>
    <cellStyle name="쉼표 [0] 5 2 2 2 5 2 2" xfId="11217" xr:uid="{00000000-0005-0000-0000-0000D12B0000}"/>
    <cellStyle name="쉼표 [0] 5 2 2 2 5 2 2 2" xfId="11218" xr:uid="{00000000-0005-0000-0000-0000D22B0000}"/>
    <cellStyle name="쉼표 [0] 5 2 2 2 5 2 3" xfId="11219" xr:uid="{00000000-0005-0000-0000-0000D32B0000}"/>
    <cellStyle name="쉼표 [0] 5 2 2 2 5 2 4" xfId="11220" xr:uid="{00000000-0005-0000-0000-0000D42B0000}"/>
    <cellStyle name="쉼표 [0] 5 2 2 2 5 3" xfId="11221" xr:uid="{00000000-0005-0000-0000-0000D52B0000}"/>
    <cellStyle name="쉼표 [0] 5 2 2 2 5 3 2" xfId="11222" xr:uid="{00000000-0005-0000-0000-0000D62B0000}"/>
    <cellStyle name="쉼표 [0] 5 2 2 2 5 4" xfId="11223" xr:uid="{00000000-0005-0000-0000-0000D72B0000}"/>
    <cellStyle name="쉼표 [0] 5 2 2 2 5 5" xfId="11224" xr:uid="{00000000-0005-0000-0000-0000D82B0000}"/>
    <cellStyle name="쉼표 [0] 5 2 2 2 6" xfId="11225" xr:uid="{00000000-0005-0000-0000-0000D92B0000}"/>
    <cellStyle name="쉼표 [0] 5 2 2 2 6 2" xfId="11226" xr:uid="{00000000-0005-0000-0000-0000DA2B0000}"/>
    <cellStyle name="쉼표 [0] 5 2 2 2 6 2 2" xfId="11227" xr:uid="{00000000-0005-0000-0000-0000DB2B0000}"/>
    <cellStyle name="쉼표 [0] 5 2 2 2 6 2 2 2" xfId="11228" xr:uid="{00000000-0005-0000-0000-0000DC2B0000}"/>
    <cellStyle name="쉼표 [0] 5 2 2 2 6 2 3" xfId="11229" xr:uid="{00000000-0005-0000-0000-0000DD2B0000}"/>
    <cellStyle name="쉼표 [0] 5 2 2 2 6 2 4" xfId="11230" xr:uid="{00000000-0005-0000-0000-0000DE2B0000}"/>
    <cellStyle name="쉼표 [0] 5 2 2 2 6 3" xfId="11231" xr:uid="{00000000-0005-0000-0000-0000DF2B0000}"/>
    <cellStyle name="쉼표 [0] 5 2 2 2 6 3 2" xfId="11232" xr:uid="{00000000-0005-0000-0000-0000E02B0000}"/>
    <cellStyle name="쉼표 [0] 5 2 2 2 6 4" xfId="11233" xr:uid="{00000000-0005-0000-0000-0000E12B0000}"/>
    <cellStyle name="쉼표 [0] 5 2 2 2 6 5" xfId="11234" xr:uid="{00000000-0005-0000-0000-0000E22B0000}"/>
    <cellStyle name="쉼표 [0] 5 2 2 2 7" xfId="11235" xr:uid="{00000000-0005-0000-0000-0000E32B0000}"/>
    <cellStyle name="쉼표 [0] 5 2 2 2 7 2" xfId="11236" xr:uid="{00000000-0005-0000-0000-0000E42B0000}"/>
    <cellStyle name="쉼표 [0] 5 2 2 2 7 2 2" xfId="11237" xr:uid="{00000000-0005-0000-0000-0000E52B0000}"/>
    <cellStyle name="쉼표 [0] 5 2 2 2 7 2 2 2" xfId="11238" xr:uid="{00000000-0005-0000-0000-0000E62B0000}"/>
    <cellStyle name="쉼표 [0] 5 2 2 2 7 2 3" xfId="11239" xr:uid="{00000000-0005-0000-0000-0000E72B0000}"/>
    <cellStyle name="쉼표 [0] 5 2 2 2 7 2 4" xfId="11240" xr:uid="{00000000-0005-0000-0000-0000E82B0000}"/>
    <cellStyle name="쉼표 [0] 5 2 2 2 7 3" xfId="11241" xr:uid="{00000000-0005-0000-0000-0000E92B0000}"/>
    <cellStyle name="쉼표 [0] 5 2 2 2 7 3 2" xfId="11242" xr:uid="{00000000-0005-0000-0000-0000EA2B0000}"/>
    <cellStyle name="쉼표 [0] 5 2 2 2 7 4" xfId="11243" xr:uid="{00000000-0005-0000-0000-0000EB2B0000}"/>
    <cellStyle name="쉼표 [0] 5 2 2 2 7 5" xfId="11244" xr:uid="{00000000-0005-0000-0000-0000EC2B0000}"/>
    <cellStyle name="쉼표 [0] 5 2 2 2 8" xfId="11245" xr:uid="{00000000-0005-0000-0000-0000ED2B0000}"/>
    <cellStyle name="쉼표 [0] 5 2 2 2 8 2" xfId="11246" xr:uid="{00000000-0005-0000-0000-0000EE2B0000}"/>
    <cellStyle name="쉼표 [0] 5 2 2 2 8 2 2" xfId="11247" xr:uid="{00000000-0005-0000-0000-0000EF2B0000}"/>
    <cellStyle name="쉼표 [0] 5 2 2 2 8 2 2 2" xfId="11248" xr:uid="{00000000-0005-0000-0000-0000F02B0000}"/>
    <cellStyle name="쉼표 [0] 5 2 2 2 8 2 3" xfId="11249" xr:uid="{00000000-0005-0000-0000-0000F12B0000}"/>
    <cellStyle name="쉼표 [0] 5 2 2 2 8 2 4" xfId="11250" xr:uid="{00000000-0005-0000-0000-0000F22B0000}"/>
    <cellStyle name="쉼표 [0] 5 2 2 2 8 3" xfId="11251" xr:uid="{00000000-0005-0000-0000-0000F32B0000}"/>
    <cellStyle name="쉼표 [0] 5 2 2 2 8 3 2" xfId="11252" xr:uid="{00000000-0005-0000-0000-0000F42B0000}"/>
    <cellStyle name="쉼표 [0] 5 2 2 2 8 4" xfId="11253" xr:uid="{00000000-0005-0000-0000-0000F52B0000}"/>
    <cellStyle name="쉼표 [0] 5 2 2 2 8 5" xfId="11254" xr:uid="{00000000-0005-0000-0000-0000F62B0000}"/>
    <cellStyle name="쉼표 [0] 5 2 2 2 9" xfId="11255" xr:uid="{00000000-0005-0000-0000-0000F72B0000}"/>
    <cellStyle name="쉼표 [0] 5 2 2 2 9 2" xfId="11256" xr:uid="{00000000-0005-0000-0000-0000F82B0000}"/>
    <cellStyle name="쉼표 [0] 5 2 2 2 9 2 2" xfId="11257" xr:uid="{00000000-0005-0000-0000-0000F92B0000}"/>
    <cellStyle name="쉼표 [0] 5 2 2 2 9 3" xfId="11258" xr:uid="{00000000-0005-0000-0000-0000FA2B0000}"/>
    <cellStyle name="쉼표 [0] 5 2 2 2 9 4" xfId="11259" xr:uid="{00000000-0005-0000-0000-0000FB2B0000}"/>
    <cellStyle name="쉼표 [0] 5 2 2 3" xfId="11260" xr:uid="{00000000-0005-0000-0000-0000FC2B0000}"/>
    <cellStyle name="쉼표 [0] 5 2 2 3 2" xfId="11261" xr:uid="{00000000-0005-0000-0000-0000FD2B0000}"/>
    <cellStyle name="쉼표 [0] 5 2 2 3 2 2" xfId="11262" xr:uid="{00000000-0005-0000-0000-0000FE2B0000}"/>
    <cellStyle name="쉼표 [0] 5 2 2 3 2 2 2" xfId="11263" xr:uid="{00000000-0005-0000-0000-0000FF2B0000}"/>
    <cellStyle name="쉼표 [0] 5 2 2 3 2 2 2 2" xfId="11264" xr:uid="{00000000-0005-0000-0000-0000002C0000}"/>
    <cellStyle name="쉼표 [0] 5 2 2 3 2 2 3" xfId="11265" xr:uid="{00000000-0005-0000-0000-0000012C0000}"/>
    <cellStyle name="쉼표 [0] 5 2 2 3 2 2 4" xfId="11266" xr:uid="{00000000-0005-0000-0000-0000022C0000}"/>
    <cellStyle name="쉼표 [0] 5 2 2 3 2 3" xfId="11267" xr:uid="{00000000-0005-0000-0000-0000032C0000}"/>
    <cellStyle name="쉼표 [0] 5 2 2 3 2 3 2" xfId="11268" xr:uid="{00000000-0005-0000-0000-0000042C0000}"/>
    <cellStyle name="쉼표 [0] 5 2 2 3 2 4" xfId="11269" xr:uid="{00000000-0005-0000-0000-0000052C0000}"/>
    <cellStyle name="쉼표 [0] 5 2 2 3 2 5" xfId="11270" xr:uid="{00000000-0005-0000-0000-0000062C0000}"/>
    <cellStyle name="쉼표 [0] 5 2 2 3 3" xfId="11271" xr:uid="{00000000-0005-0000-0000-0000072C0000}"/>
    <cellStyle name="쉼표 [0] 5 2 2 3 3 2" xfId="11272" xr:uid="{00000000-0005-0000-0000-0000082C0000}"/>
    <cellStyle name="쉼표 [0] 5 2 2 3 3 2 2" xfId="11273" xr:uid="{00000000-0005-0000-0000-0000092C0000}"/>
    <cellStyle name="쉼표 [0] 5 2 2 3 3 2 2 2" xfId="11274" xr:uid="{00000000-0005-0000-0000-00000A2C0000}"/>
    <cellStyle name="쉼표 [0] 5 2 2 3 3 2 3" xfId="11275" xr:uid="{00000000-0005-0000-0000-00000B2C0000}"/>
    <cellStyle name="쉼표 [0] 5 2 2 3 3 2 4" xfId="11276" xr:uid="{00000000-0005-0000-0000-00000C2C0000}"/>
    <cellStyle name="쉼표 [0] 5 2 2 3 3 3" xfId="11277" xr:uid="{00000000-0005-0000-0000-00000D2C0000}"/>
    <cellStyle name="쉼표 [0] 5 2 2 3 3 3 2" xfId="11278" xr:uid="{00000000-0005-0000-0000-00000E2C0000}"/>
    <cellStyle name="쉼표 [0] 5 2 2 3 3 4" xfId="11279" xr:uid="{00000000-0005-0000-0000-00000F2C0000}"/>
    <cellStyle name="쉼표 [0] 5 2 2 3 3 5" xfId="11280" xr:uid="{00000000-0005-0000-0000-0000102C0000}"/>
    <cellStyle name="쉼표 [0] 5 2 2 3 4" xfId="11281" xr:uid="{00000000-0005-0000-0000-0000112C0000}"/>
    <cellStyle name="쉼표 [0] 5 2 2 3 4 2" xfId="11282" xr:uid="{00000000-0005-0000-0000-0000122C0000}"/>
    <cellStyle name="쉼표 [0] 5 2 2 3 4 2 2" xfId="11283" xr:uid="{00000000-0005-0000-0000-0000132C0000}"/>
    <cellStyle name="쉼표 [0] 5 2 2 3 4 3" xfId="11284" xr:uid="{00000000-0005-0000-0000-0000142C0000}"/>
    <cellStyle name="쉼표 [0] 5 2 2 3 4 4" xfId="11285" xr:uid="{00000000-0005-0000-0000-0000152C0000}"/>
    <cellStyle name="쉼표 [0] 5 2 2 3 5" xfId="11286" xr:uid="{00000000-0005-0000-0000-0000162C0000}"/>
    <cellStyle name="쉼표 [0] 5 2 2 3 5 2" xfId="11287" xr:uid="{00000000-0005-0000-0000-0000172C0000}"/>
    <cellStyle name="쉼표 [0] 5 2 2 3 6" xfId="11288" xr:uid="{00000000-0005-0000-0000-0000182C0000}"/>
    <cellStyle name="쉼표 [0] 5 2 2 3 7" xfId="11289" xr:uid="{00000000-0005-0000-0000-0000192C0000}"/>
    <cellStyle name="쉼표 [0] 5 2 2 4" xfId="11290" xr:uid="{00000000-0005-0000-0000-00001A2C0000}"/>
    <cellStyle name="쉼표 [0] 5 2 2 4 2" xfId="11291" xr:uid="{00000000-0005-0000-0000-00001B2C0000}"/>
    <cellStyle name="쉼표 [0] 5 2 2 4 2 2" xfId="11292" xr:uid="{00000000-0005-0000-0000-00001C2C0000}"/>
    <cellStyle name="쉼표 [0] 5 2 2 4 2 2 2" xfId="11293" xr:uid="{00000000-0005-0000-0000-00001D2C0000}"/>
    <cellStyle name="쉼표 [0] 5 2 2 4 2 3" xfId="11294" xr:uid="{00000000-0005-0000-0000-00001E2C0000}"/>
    <cellStyle name="쉼표 [0] 5 2 2 4 2 4" xfId="11295" xr:uid="{00000000-0005-0000-0000-00001F2C0000}"/>
    <cellStyle name="쉼표 [0] 5 2 2 4 3" xfId="11296" xr:uid="{00000000-0005-0000-0000-0000202C0000}"/>
    <cellStyle name="쉼표 [0] 5 2 2 4 3 2" xfId="11297" xr:uid="{00000000-0005-0000-0000-0000212C0000}"/>
    <cellStyle name="쉼표 [0] 5 2 2 4 4" xfId="11298" xr:uid="{00000000-0005-0000-0000-0000222C0000}"/>
    <cellStyle name="쉼표 [0] 5 2 2 4 5" xfId="11299" xr:uid="{00000000-0005-0000-0000-0000232C0000}"/>
    <cellStyle name="쉼표 [0] 5 2 2 5" xfId="11300" xr:uid="{00000000-0005-0000-0000-0000242C0000}"/>
    <cellStyle name="쉼표 [0] 5 2 2 5 2" xfId="11301" xr:uid="{00000000-0005-0000-0000-0000252C0000}"/>
    <cellStyle name="쉼표 [0] 5 2 2 5 2 2" xfId="11302" xr:uid="{00000000-0005-0000-0000-0000262C0000}"/>
    <cellStyle name="쉼표 [0] 5 2 2 5 2 2 2" xfId="11303" xr:uid="{00000000-0005-0000-0000-0000272C0000}"/>
    <cellStyle name="쉼표 [0] 5 2 2 5 2 3" xfId="11304" xr:uid="{00000000-0005-0000-0000-0000282C0000}"/>
    <cellStyle name="쉼표 [0] 5 2 2 5 2 4" xfId="11305" xr:uid="{00000000-0005-0000-0000-0000292C0000}"/>
    <cellStyle name="쉼표 [0] 5 2 2 5 3" xfId="11306" xr:uid="{00000000-0005-0000-0000-00002A2C0000}"/>
    <cellStyle name="쉼표 [0] 5 2 2 5 3 2" xfId="11307" xr:uid="{00000000-0005-0000-0000-00002B2C0000}"/>
    <cellStyle name="쉼표 [0] 5 2 2 5 4" xfId="11308" xr:uid="{00000000-0005-0000-0000-00002C2C0000}"/>
    <cellStyle name="쉼표 [0] 5 2 2 5 5" xfId="11309" xr:uid="{00000000-0005-0000-0000-00002D2C0000}"/>
    <cellStyle name="쉼표 [0] 5 2 2 6" xfId="11310" xr:uid="{00000000-0005-0000-0000-00002E2C0000}"/>
    <cellStyle name="쉼표 [0] 5 2 2 6 2" xfId="11311" xr:uid="{00000000-0005-0000-0000-00002F2C0000}"/>
    <cellStyle name="쉼표 [0] 5 2 2 6 2 2" xfId="11312" xr:uid="{00000000-0005-0000-0000-0000302C0000}"/>
    <cellStyle name="쉼표 [0] 5 2 2 6 2 2 2" xfId="11313" xr:uid="{00000000-0005-0000-0000-0000312C0000}"/>
    <cellStyle name="쉼표 [0] 5 2 2 6 2 3" xfId="11314" xr:uid="{00000000-0005-0000-0000-0000322C0000}"/>
    <cellStyle name="쉼표 [0] 5 2 2 6 2 4" xfId="11315" xr:uid="{00000000-0005-0000-0000-0000332C0000}"/>
    <cellStyle name="쉼표 [0] 5 2 2 6 3" xfId="11316" xr:uid="{00000000-0005-0000-0000-0000342C0000}"/>
    <cellStyle name="쉼표 [0] 5 2 2 6 3 2" xfId="11317" xr:uid="{00000000-0005-0000-0000-0000352C0000}"/>
    <cellStyle name="쉼표 [0] 5 2 2 6 4" xfId="11318" xr:uid="{00000000-0005-0000-0000-0000362C0000}"/>
    <cellStyle name="쉼표 [0] 5 2 2 6 5" xfId="11319" xr:uid="{00000000-0005-0000-0000-0000372C0000}"/>
    <cellStyle name="쉼표 [0] 5 2 2 7" xfId="11320" xr:uid="{00000000-0005-0000-0000-0000382C0000}"/>
    <cellStyle name="쉼표 [0] 5 2 2 7 2" xfId="11321" xr:uid="{00000000-0005-0000-0000-0000392C0000}"/>
    <cellStyle name="쉼표 [0] 5 2 2 7 2 2" xfId="11322" xr:uid="{00000000-0005-0000-0000-00003A2C0000}"/>
    <cellStyle name="쉼표 [0] 5 2 2 7 2 2 2" xfId="11323" xr:uid="{00000000-0005-0000-0000-00003B2C0000}"/>
    <cellStyle name="쉼표 [0] 5 2 2 7 2 3" xfId="11324" xr:uid="{00000000-0005-0000-0000-00003C2C0000}"/>
    <cellStyle name="쉼표 [0] 5 2 2 7 2 4" xfId="11325" xr:uid="{00000000-0005-0000-0000-00003D2C0000}"/>
    <cellStyle name="쉼표 [0] 5 2 2 7 3" xfId="11326" xr:uid="{00000000-0005-0000-0000-00003E2C0000}"/>
    <cellStyle name="쉼표 [0] 5 2 2 7 3 2" xfId="11327" xr:uid="{00000000-0005-0000-0000-00003F2C0000}"/>
    <cellStyle name="쉼표 [0] 5 2 2 7 4" xfId="11328" xr:uid="{00000000-0005-0000-0000-0000402C0000}"/>
    <cellStyle name="쉼표 [0] 5 2 2 7 5" xfId="11329" xr:uid="{00000000-0005-0000-0000-0000412C0000}"/>
    <cellStyle name="쉼표 [0] 5 2 2 8" xfId="11330" xr:uid="{00000000-0005-0000-0000-0000422C0000}"/>
    <cellStyle name="쉼표 [0] 5 2 2 8 2" xfId="11331" xr:uid="{00000000-0005-0000-0000-0000432C0000}"/>
    <cellStyle name="쉼표 [0] 5 2 2 8 2 2" xfId="11332" xr:uid="{00000000-0005-0000-0000-0000442C0000}"/>
    <cellStyle name="쉼표 [0] 5 2 2 8 2 2 2" xfId="11333" xr:uid="{00000000-0005-0000-0000-0000452C0000}"/>
    <cellStyle name="쉼표 [0] 5 2 2 8 2 3" xfId="11334" xr:uid="{00000000-0005-0000-0000-0000462C0000}"/>
    <cellStyle name="쉼표 [0] 5 2 2 8 2 4" xfId="11335" xr:uid="{00000000-0005-0000-0000-0000472C0000}"/>
    <cellStyle name="쉼표 [0] 5 2 2 8 3" xfId="11336" xr:uid="{00000000-0005-0000-0000-0000482C0000}"/>
    <cellStyle name="쉼표 [0] 5 2 2 8 3 2" xfId="11337" xr:uid="{00000000-0005-0000-0000-0000492C0000}"/>
    <cellStyle name="쉼표 [0] 5 2 2 8 4" xfId="11338" xr:uid="{00000000-0005-0000-0000-00004A2C0000}"/>
    <cellStyle name="쉼표 [0] 5 2 2 8 5" xfId="11339" xr:uid="{00000000-0005-0000-0000-00004B2C0000}"/>
    <cellStyle name="쉼표 [0] 5 2 2 9" xfId="11340" xr:uid="{00000000-0005-0000-0000-00004C2C0000}"/>
    <cellStyle name="쉼표 [0] 5 2 2 9 2" xfId="11341" xr:uid="{00000000-0005-0000-0000-00004D2C0000}"/>
    <cellStyle name="쉼표 [0] 5 2 2 9 2 2" xfId="11342" xr:uid="{00000000-0005-0000-0000-00004E2C0000}"/>
    <cellStyle name="쉼표 [0] 5 2 2 9 2 2 2" xfId="11343" xr:uid="{00000000-0005-0000-0000-00004F2C0000}"/>
    <cellStyle name="쉼표 [0] 5 2 2 9 2 3" xfId="11344" xr:uid="{00000000-0005-0000-0000-0000502C0000}"/>
    <cellStyle name="쉼표 [0] 5 2 2 9 2 4" xfId="11345" xr:uid="{00000000-0005-0000-0000-0000512C0000}"/>
    <cellStyle name="쉼표 [0] 5 2 2 9 3" xfId="11346" xr:uid="{00000000-0005-0000-0000-0000522C0000}"/>
    <cellStyle name="쉼표 [0] 5 2 2 9 3 2" xfId="11347" xr:uid="{00000000-0005-0000-0000-0000532C0000}"/>
    <cellStyle name="쉼표 [0] 5 2 2 9 4" xfId="11348" xr:uid="{00000000-0005-0000-0000-0000542C0000}"/>
    <cellStyle name="쉼표 [0] 5 2 2 9 5" xfId="11349" xr:uid="{00000000-0005-0000-0000-0000552C0000}"/>
    <cellStyle name="쉼표 [0] 5 2 3" xfId="11350" xr:uid="{00000000-0005-0000-0000-0000562C0000}"/>
    <cellStyle name="쉼표 [0] 5 2 4" xfId="11351" xr:uid="{00000000-0005-0000-0000-0000572C0000}"/>
    <cellStyle name="쉼표 [0] 5 2 4 10" xfId="11352" xr:uid="{00000000-0005-0000-0000-0000582C0000}"/>
    <cellStyle name="쉼표 [0] 5 2 4 10 2" xfId="11353" xr:uid="{00000000-0005-0000-0000-0000592C0000}"/>
    <cellStyle name="쉼표 [0] 5 2 4 11" xfId="11354" xr:uid="{00000000-0005-0000-0000-00005A2C0000}"/>
    <cellStyle name="쉼표 [0] 5 2 4 12" xfId="11355" xr:uid="{00000000-0005-0000-0000-00005B2C0000}"/>
    <cellStyle name="쉼표 [0] 5 2 4 2" xfId="11356" xr:uid="{00000000-0005-0000-0000-00005C2C0000}"/>
    <cellStyle name="쉼표 [0] 5 2 4 2 2" xfId="11357" xr:uid="{00000000-0005-0000-0000-00005D2C0000}"/>
    <cellStyle name="쉼표 [0] 5 2 4 2 2 2" xfId="11358" xr:uid="{00000000-0005-0000-0000-00005E2C0000}"/>
    <cellStyle name="쉼표 [0] 5 2 4 2 2 2 2" xfId="11359" xr:uid="{00000000-0005-0000-0000-00005F2C0000}"/>
    <cellStyle name="쉼표 [0] 5 2 4 2 2 2 2 2" xfId="11360" xr:uid="{00000000-0005-0000-0000-0000602C0000}"/>
    <cellStyle name="쉼표 [0] 5 2 4 2 2 2 3" xfId="11361" xr:uid="{00000000-0005-0000-0000-0000612C0000}"/>
    <cellStyle name="쉼표 [0] 5 2 4 2 2 2 4" xfId="11362" xr:uid="{00000000-0005-0000-0000-0000622C0000}"/>
    <cellStyle name="쉼표 [0] 5 2 4 2 2 3" xfId="11363" xr:uid="{00000000-0005-0000-0000-0000632C0000}"/>
    <cellStyle name="쉼표 [0] 5 2 4 2 2 3 2" xfId="11364" xr:uid="{00000000-0005-0000-0000-0000642C0000}"/>
    <cellStyle name="쉼표 [0] 5 2 4 2 2 4" xfId="11365" xr:uid="{00000000-0005-0000-0000-0000652C0000}"/>
    <cellStyle name="쉼표 [0] 5 2 4 2 2 5" xfId="11366" xr:uid="{00000000-0005-0000-0000-0000662C0000}"/>
    <cellStyle name="쉼표 [0] 5 2 4 2 3" xfId="11367" xr:uid="{00000000-0005-0000-0000-0000672C0000}"/>
    <cellStyle name="쉼표 [0] 5 2 4 2 3 2" xfId="11368" xr:uid="{00000000-0005-0000-0000-0000682C0000}"/>
    <cellStyle name="쉼표 [0] 5 2 4 2 3 2 2" xfId="11369" xr:uid="{00000000-0005-0000-0000-0000692C0000}"/>
    <cellStyle name="쉼표 [0] 5 2 4 2 3 2 2 2" xfId="11370" xr:uid="{00000000-0005-0000-0000-00006A2C0000}"/>
    <cellStyle name="쉼표 [0] 5 2 4 2 3 2 3" xfId="11371" xr:uid="{00000000-0005-0000-0000-00006B2C0000}"/>
    <cellStyle name="쉼표 [0] 5 2 4 2 3 2 4" xfId="11372" xr:uid="{00000000-0005-0000-0000-00006C2C0000}"/>
    <cellStyle name="쉼표 [0] 5 2 4 2 3 3" xfId="11373" xr:uid="{00000000-0005-0000-0000-00006D2C0000}"/>
    <cellStyle name="쉼표 [0] 5 2 4 2 3 3 2" xfId="11374" xr:uid="{00000000-0005-0000-0000-00006E2C0000}"/>
    <cellStyle name="쉼표 [0] 5 2 4 2 3 4" xfId="11375" xr:uid="{00000000-0005-0000-0000-00006F2C0000}"/>
    <cellStyle name="쉼표 [0] 5 2 4 2 3 5" xfId="11376" xr:uid="{00000000-0005-0000-0000-0000702C0000}"/>
    <cellStyle name="쉼표 [0] 5 2 4 2 4" xfId="11377" xr:uid="{00000000-0005-0000-0000-0000712C0000}"/>
    <cellStyle name="쉼표 [0] 5 2 4 2 4 2" xfId="11378" xr:uid="{00000000-0005-0000-0000-0000722C0000}"/>
    <cellStyle name="쉼표 [0] 5 2 4 2 4 2 2" xfId="11379" xr:uid="{00000000-0005-0000-0000-0000732C0000}"/>
    <cellStyle name="쉼표 [0] 5 2 4 2 4 3" xfId="11380" xr:uid="{00000000-0005-0000-0000-0000742C0000}"/>
    <cellStyle name="쉼표 [0] 5 2 4 2 4 4" xfId="11381" xr:uid="{00000000-0005-0000-0000-0000752C0000}"/>
    <cellStyle name="쉼표 [0] 5 2 4 2 5" xfId="11382" xr:uid="{00000000-0005-0000-0000-0000762C0000}"/>
    <cellStyle name="쉼표 [0] 5 2 4 2 5 2" xfId="11383" xr:uid="{00000000-0005-0000-0000-0000772C0000}"/>
    <cellStyle name="쉼표 [0] 5 2 4 2 6" xfId="11384" xr:uid="{00000000-0005-0000-0000-0000782C0000}"/>
    <cellStyle name="쉼표 [0] 5 2 4 2 7" xfId="11385" xr:uid="{00000000-0005-0000-0000-0000792C0000}"/>
    <cellStyle name="쉼표 [0] 5 2 4 3" xfId="11386" xr:uid="{00000000-0005-0000-0000-00007A2C0000}"/>
    <cellStyle name="쉼표 [0] 5 2 4 3 2" xfId="11387" xr:uid="{00000000-0005-0000-0000-00007B2C0000}"/>
    <cellStyle name="쉼표 [0] 5 2 4 3 2 2" xfId="11388" xr:uid="{00000000-0005-0000-0000-00007C2C0000}"/>
    <cellStyle name="쉼표 [0] 5 2 4 3 2 2 2" xfId="11389" xr:uid="{00000000-0005-0000-0000-00007D2C0000}"/>
    <cellStyle name="쉼표 [0] 5 2 4 3 2 3" xfId="11390" xr:uid="{00000000-0005-0000-0000-00007E2C0000}"/>
    <cellStyle name="쉼표 [0] 5 2 4 3 2 4" xfId="11391" xr:uid="{00000000-0005-0000-0000-00007F2C0000}"/>
    <cellStyle name="쉼표 [0] 5 2 4 3 3" xfId="11392" xr:uid="{00000000-0005-0000-0000-0000802C0000}"/>
    <cellStyle name="쉼표 [0] 5 2 4 3 3 2" xfId="11393" xr:uid="{00000000-0005-0000-0000-0000812C0000}"/>
    <cellStyle name="쉼표 [0] 5 2 4 3 4" xfId="11394" xr:uid="{00000000-0005-0000-0000-0000822C0000}"/>
    <cellStyle name="쉼표 [0] 5 2 4 3 5" xfId="11395" xr:uid="{00000000-0005-0000-0000-0000832C0000}"/>
    <cellStyle name="쉼표 [0] 5 2 4 4" xfId="11396" xr:uid="{00000000-0005-0000-0000-0000842C0000}"/>
    <cellStyle name="쉼표 [0] 5 2 4 4 2" xfId="11397" xr:uid="{00000000-0005-0000-0000-0000852C0000}"/>
    <cellStyle name="쉼표 [0] 5 2 4 4 2 2" xfId="11398" xr:uid="{00000000-0005-0000-0000-0000862C0000}"/>
    <cellStyle name="쉼표 [0] 5 2 4 4 2 2 2" xfId="11399" xr:uid="{00000000-0005-0000-0000-0000872C0000}"/>
    <cellStyle name="쉼표 [0] 5 2 4 4 2 3" xfId="11400" xr:uid="{00000000-0005-0000-0000-0000882C0000}"/>
    <cellStyle name="쉼표 [0] 5 2 4 4 2 4" xfId="11401" xr:uid="{00000000-0005-0000-0000-0000892C0000}"/>
    <cellStyle name="쉼표 [0] 5 2 4 4 3" xfId="11402" xr:uid="{00000000-0005-0000-0000-00008A2C0000}"/>
    <cellStyle name="쉼표 [0] 5 2 4 4 3 2" xfId="11403" xr:uid="{00000000-0005-0000-0000-00008B2C0000}"/>
    <cellStyle name="쉼표 [0] 5 2 4 4 4" xfId="11404" xr:uid="{00000000-0005-0000-0000-00008C2C0000}"/>
    <cellStyle name="쉼표 [0] 5 2 4 4 5" xfId="11405" xr:uid="{00000000-0005-0000-0000-00008D2C0000}"/>
    <cellStyle name="쉼표 [0] 5 2 4 5" xfId="11406" xr:uid="{00000000-0005-0000-0000-00008E2C0000}"/>
    <cellStyle name="쉼표 [0] 5 2 4 5 2" xfId="11407" xr:uid="{00000000-0005-0000-0000-00008F2C0000}"/>
    <cellStyle name="쉼표 [0] 5 2 4 5 2 2" xfId="11408" xr:uid="{00000000-0005-0000-0000-0000902C0000}"/>
    <cellStyle name="쉼표 [0] 5 2 4 5 2 2 2" xfId="11409" xr:uid="{00000000-0005-0000-0000-0000912C0000}"/>
    <cellStyle name="쉼표 [0] 5 2 4 5 2 3" xfId="11410" xr:uid="{00000000-0005-0000-0000-0000922C0000}"/>
    <cellStyle name="쉼표 [0] 5 2 4 5 2 4" xfId="11411" xr:uid="{00000000-0005-0000-0000-0000932C0000}"/>
    <cellStyle name="쉼표 [0] 5 2 4 5 3" xfId="11412" xr:uid="{00000000-0005-0000-0000-0000942C0000}"/>
    <cellStyle name="쉼표 [0] 5 2 4 5 3 2" xfId="11413" xr:uid="{00000000-0005-0000-0000-0000952C0000}"/>
    <cellStyle name="쉼표 [0] 5 2 4 5 4" xfId="11414" xr:uid="{00000000-0005-0000-0000-0000962C0000}"/>
    <cellStyle name="쉼표 [0] 5 2 4 5 5" xfId="11415" xr:uid="{00000000-0005-0000-0000-0000972C0000}"/>
    <cellStyle name="쉼표 [0] 5 2 4 6" xfId="11416" xr:uid="{00000000-0005-0000-0000-0000982C0000}"/>
    <cellStyle name="쉼표 [0] 5 2 4 6 2" xfId="11417" xr:uid="{00000000-0005-0000-0000-0000992C0000}"/>
    <cellStyle name="쉼표 [0] 5 2 4 6 2 2" xfId="11418" xr:uid="{00000000-0005-0000-0000-00009A2C0000}"/>
    <cellStyle name="쉼표 [0] 5 2 4 6 2 2 2" xfId="11419" xr:uid="{00000000-0005-0000-0000-00009B2C0000}"/>
    <cellStyle name="쉼표 [0] 5 2 4 6 2 3" xfId="11420" xr:uid="{00000000-0005-0000-0000-00009C2C0000}"/>
    <cellStyle name="쉼표 [0] 5 2 4 6 2 4" xfId="11421" xr:uid="{00000000-0005-0000-0000-00009D2C0000}"/>
    <cellStyle name="쉼표 [0] 5 2 4 6 3" xfId="11422" xr:uid="{00000000-0005-0000-0000-00009E2C0000}"/>
    <cellStyle name="쉼표 [0] 5 2 4 6 3 2" xfId="11423" xr:uid="{00000000-0005-0000-0000-00009F2C0000}"/>
    <cellStyle name="쉼표 [0] 5 2 4 6 4" xfId="11424" xr:uid="{00000000-0005-0000-0000-0000A02C0000}"/>
    <cellStyle name="쉼표 [0] 5 2 4 6 5" xfId="11425" xr:uid="{00000000-0005-0000-0000-0000A12C0000}"/>
    <cellStyle name="쉼표 [0] 5 2 4 7" xfId="11426" xr:uid="{00000000-0005-0000-0000-0000A22C0000}"/>
    <cellStyle name="쉼표 [0] 5 2 4 7 2" xfId="11427" xr:uid="{00000000-0005-0000-0000-0000A32C0000}"/>
    <cellStyle name="쉼표 [0] 5 2 4 7 2 2" xfId="11428" xr:uid="{00000000-0005-0000-0000-0000A42C0000}"/>
    <cellStyle name="쉼표 [0] 5 2 4 7 2 2 2" xfId="11429" xr:uid="{00000000-0005-0000-0000-0000A52C0000}"/>
    <cellStyle name="쉼표 [0] 5 2 4 7 2 3" xfId="11430" xr:uid="{00000000-0005-0000-0000-0000A62C0000}"/>
    <cellStyle name="쉼표 [0] 5 2 4 7 2 4" xfId="11431" xr:uid="{00000000-0005-0000-0000-0000A72C0000}"/>
    <cellStyle name="쉼표 [0] 5 2 4 7 3" xfId="11432" xr:uid="{00000000-0005-0000-0000-0000A82C0000}"/>
    <cellStyle name="쉼표 [0] 5 2 4 7 3 2" xfId="11433" xr:uid="{00000000-0005-0000-0000-0000A92C0000}"/>
    <cellStyle name="쉼표 [0] 5 2 4 7 4" xfId="11434" xr:uid="{00000000-0005-0000-0000-0000AA2C0000}"/>
    <cellStyle name="쉼표 [0] 5 2 4 7 5" xfId="11435" xr:uid="{00000000-0005-0000-0000-0000AB2C0000}"/>
    <cellStyle name="쉼표 [0] 5 2 4 8" xfId="11436" xr:uid="{00000000-0005-0000-0000-0000AC2C0000}"/>
    <cellStyle name="쉼표 [0] 5 2 4 8 2" xfId="11437" xr:uid="{00000000-0005-0000-0000-0000AD2C0000}"/>
    <cellStyle name="쉼표 [0] 5 2 4 8 2 2" xfId="11438" xr:uid="{00000000-0005-0000-0000-0000AE2C0000}"/>
    <cellStyle name="쉼표 [0] 5 2 4 8 2 2 2" xfId="11439" xr:uid="{00000000-0005-0000-0000-0000AF2C0000}"/>
    <cellStyle name="쉼표 [0] 5 2 4 8 2 3" xfId="11440" xr:uid="{00000000-0005-0000-0000-0000B02C0000}"/>
    <cellStyle name="쉼표 [0] 5 2 4 8 2 4" xfId="11441" xr:uid="{00000000-0005-0000-0000-0000B12C0000}"/>
    <cellStyle name="쉼표 [0] 5 2 4 8 3" xfId="11442" xr:uid="{00000000-0005-0000-0000-0000B22C0000}"/>
    <cellStyle name="쉼표 [0] 5 2 4 8 3 2" xfId="11443" xr:uid="{00000000-0005-0000-0000-0000B32C0000}"/>
    <cellStyle name="쉼표 [0] 5 2 4 8 4" xfId="11444" xr:uid="{00000000-0005-0000-0000-0000B42C0000}"/>
    <cellStyle name="쉼표 [0] 5 2 4 8 5" xfId="11445" xr:uid="{00000000-0005-0000-0000-0000B52C0000}"/>
    <cellStyle name="쉼표 [0] 5 2 4 9" xfId="11446" xr:uid="{00000000-0005-0000-0000-0000B62C0000}"/>
    <cellStyle name="쉼표 [0] 5 2 4 9 2" xfId="11447" xr:uid="{00000000-0005-0000-0000-0000B72C0000}"/>
    <cellStyle name="쉼표 [0] 5 2 4 9 2 2" xfId="11448" xr:uid="{00000000-0005-0000-0000-0000B82C0000}"/>
    <cellStyle name="쉼표 [0] 5 2 4 9 3" xfId="11449" xr:uid="{00000000-0005-0000-0000-0000B92C0000}"/>
    <cellStyle name="쉼표 [0] 5 2 4 9 4" xfId="11450" xr:uid="{00000000-0005-0000-0000-0000BA2C0000}"/>
    <cellStyle name="쉼표 [0] 5 2 5" xfId="11451" xr:uid="{00000000-0005-0000-0000-0000BB2C0000}"/>
    <cellStyle name="쉼표 [0] 5 2 5 10" xfId="11452" xr:uid="{00000000-0005-0000-0000-0000BC2C0000}"/>
    <cellStyle name="쉼표 [0] 5 2 5 10 2" xfId="11453" xr:uid="{00000000-0005-0000-0000-0000BD2C0000}"/>
    <cellStyle name="쉼표 [0] 5 2 5 11" xfId="11454" xr:uid="{00000000-0005-0000-0000-0000BE2C0000}"/>
    <cellStyle name="쉼표 [0] 5 2 5 12" xfId="11455" xr:uid="{00000000-0005-0000-0000-0000BF2C0000}"/>
    <cellStyle name="쉼표 [0] 5 2 5 2" xfId="11456" xr:uid="{00000000-0005-0000-0000-0000C02C0000}"/>
    <cellStyle name="쉼표 [0] 5 2 5 2 2" xfId="11457" xr:uid="{00000000-0005-0000-0000-0000C12C0000}"/>
    <cellStyle name="쉼표 [0] 5 2 5 2 2 2" xfId="11458" xr:uid="{00000000-0005-0000-0000-0000C22C0000}"/>
    <cellStyle name="쉼표 [0] 5 2 5 2 2 2 2" xfId="11459" xr:uid="{00000000-0005-0000-0000-0000C32C0000}"/>
    <cellStyle name="쉼표 [0] 5 2 5 2 2 2 2 2" xfId="11460" xr:uid="{00000000-0005-0000-0000-0000C42C0000}"/>
    <cellStyle name="쉼표 [0] 5 2 5 2 2 2 3" xfId="11461" xr:uid="{00000000-0005-0000-0000-0000C52C0000}"/>
    <cellStyle name="쉼표 [0] 5 2 5 2 2 2 4" xfId="11462" xr:uid="{00000000-0005-0000-0000-0000C62C0000}"/>
    <cellStyle name="쉼표 [0] 5 2 5 2 2 3" xfId="11463" xr:uid="{00000000-0005-0000-0000-0000C72C0000}"/>
    <cellStyle name="쉼표 [0] 5 2 5 2 2 3 2" xfId="11464" xr:uid="{00000000-0005-0000-0000-0000C82C0000}"/>
    <cellStyle name="쉼표 [0] 5 2 5 2 2 4" xfId="11465" xr:uid="{00000000-0005-0000-0000-0000C92C0000}"/>
    <cellStyle name="쉼표 [0] 5 2 5 2 2 5" xfId="11466" xr:uid="{00000000-0005-0000-0000-0000CA2C0000}"/>
    <cellStyle name="쉼표 [0] 5 2 5 2 3" xfId="11467" xr:uid="{00000000-0005-0000-0000-0000CB2C0000}"/>
    <cellStyle name="쉼표 [0] 5 2 5 2 3 2" xfId="11468" xr:uid="{00000000-0005-0000-0000-0000CC2C0000}"/>
    <cellStyle name="쉼표 [0] 5 2 5 2 3 2 2" xfId="11469" xr:uid="{00000000-0005-0000-0000-0000CD2C0000}"/>
    <cellStyle name="쉼표 [0] 5 2 5 2 3 2 2 2" xfId="11470" xr:uid="{00000000-0005-0000-0000-0000CE2C0000}"/>
    <cellStyle name="쉼표 [0] 5 2 5 2 3 2 3" xfId="11471" xr:uid="{00000000-0005-0000-0000-0000CF2C0000}"/>
    <cellStyle name="쉼표 [0] 5 2 5 2 3 2 4" xfId="11472" xr:uid="{00000000-0005-0000-0000-0000D02C0000}"/>
    <cellStyle name="쉼표 [0] 5 2 5 2 3 3" xfId="11473" xr:uid="{00000000-0005-0000-0000-0000D12C0000}"/>
    <cellStyle name="쉼표 [0] 5 2 5 2 3 3 2" xfId="11474" xr:uid="{00000000-0005-0000-0000-0000D22C0000}"/>
    <cellStyle name="쉼표 [0] 5 2 5 2 3 4" xfId="11475" xr:uid="{00000000-0005-0000-0000-0000D32C0000}"/>
    <cellStyle name="쉼표 [0] 5 2 5 2 3 5" xfId="11476" xr:uid="{00000000-0005-0000-0000-0000D42C0000}"/>
    <cellStyle name="쉼표 [0] 5 2 5 2 4" xfId="11477" xr:uid="{00000000-0005-0000-0000-0000D52C0000}"/>
    <cellStyle name="쉼표 [0] 5 2 5 2 4 2" xfId="11478" xr:uid="{00000000-0005-0000-0000-0000D62C0000}"/>
    <cellStyle name="쉼표 [0] 5 2 5 2 4 2 2" xfId="11479" xr:uid="{00000000-0005-0000-0000-0000D72C0000}"/>
    <cellStyle name="쉼표 [0] 5 2 5 2 4 3" xfId="11480" xr:uid="{00000000-0005-0000-0000-0000D82C0000}"/>
    <cellStyle name="쉼표 [0] 5 2 5 2 4 4" xfId="11481" xr:uid="{00000000-0005-0000-0000-0000D92C0000}"/>
    <cellStyle name="쉼표 [0] 5 2 5 2 5" xfId="11482" xr:uid="{00000000-0005-0000-0000-0000DA2C0000}"/>
    <cellStyle name="쉼표 [0] 5 2 5 2 5 2" xfId="11483" xr:uid="{00000000-0005-0000-0000-0000DB2C0000}"/>
    <cellStyle name="쉼표 [0] 5 2 5 2 6" xfId="11484" xr:uid="{00000000-0005-0000-0000-0000DC2C0000}"/>
    <cellStyle name="쉼표 [0] 5 2 5 2 7" xfId="11485" xr:uid="{00000000-0005-0000-0000-0000DD2C0000}"/>
    <cellStyle name="쉼표 [0] 5 2 5 3" xfId="11486" xr:uid="{00000000-0005-0000-0000-0000DE2C0000}"/>
    <cellStyle name="쉼표 [0] 5 2 5 3 2" xfId="11487" xr:uid="{00000000-0005-0000-0000-0000DF2C0000}"/>
    <cellStyle name="쉼표 [0] 5 2 5 3 2 2" xfId="11488" xr:uid="{00000000-0005-0000-0000-0000E02C0000}"/>
    <cellStyle name="쉼표 [0] 5 2 5 3 2 2 2" xfId="11489" xr:uid="{00000000-0005-0000-0000-0000E12C0000}"/>
    <cellStyle name="쉼표 [0] 5 2 5 3 2 3" xfId="11490" xr:uid="{00000000-0005-0000-0000-0000E22C0000}"/>
    <cellStyle name="쉼표 [0] 5 2 5 3 2 4" xfId="11491" xr:uid="{00000000-0005-0000-0000-0000E32C0000}"/>
    <cellStyle name="쉼표 [0] 5 2 5 3 3" xfId="11492" xr:uid="{00000000-0005-0000-0000-0000E42C0000}"/>
    <cellStyle name="쉼표 [0] 5 2 5 3 3 2" xfId="11493" xr:uid="{00000000-0005-0000-0000-0000E52C0000}"/>
    <cellStyle name="쉼표 [0] 5 2 5 3 4" xfId="11494" xr:uid="{00000000-0005-0000-0000-0000E62C0000}"/>
    <cellStyle name="쉼표 [0] 5 2 5 3 5" xfId="11495" xr:uid="{00000000-0005-0000-0000-0000E72C0000}"/>
    <cellStyle name="쉼표 [0] 5 2 5 4" xfId="11496" xr:uid="{00000000-0005-0000-0000-0000E82C0000}"/>
    <cellStyle name="쉼표 [0] 5 2 5 4 2" xfId="11497" xr:uid="{00000000-0005-0000-0000-0000E92C0000}"/>
    <cellStyle name="쉼표 [0] 5 2 5 4 2 2" xfId="11498" xr:uid="{00000000-0005-0000-0000-0000EA2C0000}"/>
    <cellStyle name="쉼표 [0] 5 2 5 4 2 2 2" xfId="11499" xr:uid="{00000000-0005-0000-0000-0000EB2C0000}"/>
    <cellStyle name="쉼표 [0] 5 2 5 4 2 3" xfId="11500" xr:uid="{00000000-0005-0000-0000-0000EC2C0000}"/>
    <cellStyle name="쉼표 [0] 5 2 5 4 2 4" xfId="11501" xr:uid="{00000000-0005-0000-0000-0000ED2C0000}"/>
    <cellStyle name="쉼표 [0] 5 2 5 4 3" xfId="11502" xr:uid="{00000000-0005-0000-0000-0000EE2C0000}"/>
    <cellStyle name="쉼표 [0] 5 2 5 4 3 2" xfId="11503" xr:uid="{00000000-0005-0000-0000-0000EF2C0000}"/>
    <cellStyle name="쉼표 [0] 5 2 5 4 4" xfId="11504" xr:uid="{00000000-0005-0000-0000-0000F02C0000}"/>
    <cellStyle name="쉼표 [0] 5 2 5 4 5" xfId="11505" xr:uid="{00000000-0005-0000-0000-0000F12C0000}"/>
    <cellStyle name="쉼표 [0] 5 2 5 5" xfId="11506" xr:uid="{00000000-0005-0000-0000-0000F22C0000}"/>
    <cellStyle name="쉼표 [0] 5 2 5 5 2" xfId="11507" xr:uid="{00000000-0005-0000-0000-0000F32C0000}"/>
    <cellStyle name="쉼표 [0] 5 2 5 5 2 2" xfId="11508" xr:uid="{00000000-0005-0000-0000-0000F42C0000}"/>
    <cellStyle name="쉼표 [0] 5 2 5 5 2 2 2" xfId="11509" xr:uid="{00000000-0005-0000-0000-0000F52C0000}"/>
    <cellStyle name="쉼표 [0] 5 2 5 5 2 3" xfId="11510" xr:uid="{00000000-0005-0000-0000-0000F62C0000}"/>
    <cellStyle name="쉼표 [0] 5 2 5 5 2 4" xfId="11511" xr:uid="{00000000-0005-0000-0000-0000F72C0000}"/>
    <cellStyle name="쉼표 [0] 5 2 5 5 3" xfId="11512" xr:uid="{00000000-0005-0000-0000-0000F82C0000}"/>
    <cellStyle name="쉼표 [0] 5 2 5 5 3 2" xfId="11513" xr:uid="{00000000-0005-0000-0000-0000F92C0000}"/>
    <cellStyle name="쉼표 [0] 5 2 5 5 4" xfId="11514" xr:uid="{00000000-0005-0000-0000-0000FA2C0000}"/>
    <cellStyle name="쉼표 [0] 5 2 5 5 5" xfId="11515" xr:uid="{00000000-0005-0000-0000-0000FB2C0000}"/>
    <cellStyle name="쉼표 [0] 5 2 5 6" xfId="11516" xr:uid="{00000000-0005-0000-0000-0000FC2C0000}"/>
    <cellStyle name="쉼표 [0] 5 2 5 6 2" xfId="11517" xr:uid="{00000000-0005-0000-0000-0000FD2C0000}"/>
    <cellStyle name="쉼표 [0] 5 2 5 6 2 2" xfId="11518" xr:uid="{00000000-0005-0000-0000-0000FE2C0000}"/>
    <cellStyle name="쉼표 [0] 5 2 5 6 2 2 2" xfId="11519" xr:uid="{00000000-0005-0000-0000-0000FF2C0000}"/>
    <cellStyle name="쉼표 [0] 5 2 5 6 2 3" xfId="11520" xr:uid="{00000000-0005-0000-0000-0000002D0000}"/>
    <cellStyle name="쉼표 [0] 5 2 5 6 2 4" xfId="11521" xr:uid="{00000000-0005-0000-0000-0000012D0000}"/>
    <cellStyle name="쉼표 [0] 5 2 5 6 3" xfId="11522" xr:uid="{00000000-0005-0000-0000-0000022D0000}"/>
    <cellStyle name="쉼표 [0] 5 2 5 6 3 2" xfId="11523" xr:uid="{00000000-0005-0000-0000-0000032D0000}"/>
    <cellStyle name="쉼표 [0] 5 2 5 6 4" xfId="11524" xr:uid="{00000000-0005-0000-0000-0000042D0000}"/>
    <cellStyle name="쉼표 [0] 5 2 5 6 5" xfId="11525" xr:uid="{00000000-0005-0000-0000-0000052D0000}"/>
    <cellStyle name="쉼표 [0] 5 2 5 7" xfId="11526" xr:uid="{00000000-0005-0000-0000-0000062D0000}"/>
    <cellStyle name="쉼표 [0] 5 2 5 7 2" xfId="11527" xr:uid="{00000000-0005-0000-0000-0000072D0000}"/>
    <cellStyle name="쉼표 [0] 5 2 5 7 2 2" xfId="11528" xr:uid="{00000000-0005-0000-0000-0000082D0000}"/>
    <cellStyle name="쉼표 [0] 5 2 5 7 2 2 2" xfId="11529" xr:uid="{00000000-0005-0000-0000-0000092D0000}"/>
    <cellStyle name="쉼표 [0] 5 2 5 7 2 3" xfId="11530" xr:uid="{00000000-0005-0000-0000-00000A2D0000}"/>
    <cellStyle name="쉼표 [0] 5 2 5 7 2 4" xfId="11531" xr:uid="{00000000-0005-0000-0000-00000B2D0000}"/>
    <cellStyle name="쉼표 [0] 5 2 5 7 3" xfId="11532" xr:uid="{00000000-0005-0000-0000-00000C2D0000}"/>
    <cellStyle name="쉼표 [0] 5 2 5 7 3 2" xfId="11533" xr:uid="{00000000-0005-0000-0000-00000D2D0000}"/>
    <cellStyle name="쉼표 [0] 5 2 5 7 4" xfId="11534" xr:uid="{00000000-0005-0000-0000-00000E2D0000}"/>
    <cellStyle name="쉼표 [0] 5 2 5 7 5" xfId="11535" xr:uid="{00000000-0005-0000-0000-00000F2D0000}"/>
    <cellStyle name="쉼표 [0] 5 2 5 8" xfId="11536" xr:uid="{00000000-0005-0000-0000-0000102D0000}"/>
    <cellStyle name="쉼표 [0] 5 2 5 8 2" xfId="11537" xr:uid="{00000000-0005-0000-0000-0000112D0000}"/>
    <cellStyle name="쉼표 [0] 5 2 5 8 2 2" xfId="11538" xr:uid="{00000000-0005-0000-0000-0000122D0000}"/>
    <cellStyle name="쉼표 [0] 5 2 5 8 2 2 2" xfId="11539" xr:uid="{00000000-0005-0000-0000-0000132D0000}"/>
    <cellStyle name="쉼표 [0] 5 2 5 8 2 3" xfId="11540" xr:uid="{00000000-0005-0000-0000-0000142D0000}"/>
    <cellStyle name="쉼표 [0] 5 2 5 8 2 4" xfId="11541" xr:uid="{00000000-0005-0000-0000-0000152D0000}"/>
    <cellStyle name="쉼표 [0] 5 2 5 8 3" xfId="11542" xr:uid="{00000000-0005-0000-0000-0000162D0000}"/>
    <cellStyle name="쉼표 [0] 5 2 5 8 3 2" xfId="11543" xr:uid="{00000000-0005-0000-0000-0000172D0000}"/>
    <cellStyle name="쉼표 [0] 5 2 5 8 4" xfId="11544" xr:uid="{00000000-0005-0000-0000-0000182D0000}"/>
    <cellStyle name="쉼표 [0] 5 2 5 8 5" xfId="11545" xr:uid="{00000000-0005-0000-0000-0000192D0000}"/>
    <cellStyle name="쉼표 [0] 5 2 5 9" xfId="11546" xr:uid="{00000000-0005-0000-0000-00001A2D0000}"/>
    <cellStyle name="쉼표 [0] 5 2 5 9 2" xfId="11547" xr:uid="{00000000-0005-0000-0000-00001B2D0000}"/>
    <cellStyle name="쉼표 [0] 5 2 5 9 2 2" xfId="11548" xr:uid="{00000000-0005-0000-0000-00001C2D0000}"/>
    <cellStyle name="쉼표 [0] 5 2 5 9 3" xfId="11549" xr:uid="{00000000-0005-0000-0000-00001D2D0000}"/>
    <cellStyle name="쉼표 [0] 5 2 5 9 4" xfId="11550" xr:uid="{00000000-0005-0000-0000-00001E2D0000}"/>
    <cellStyle name="쉼표 [0] 5 3" xfId="11551" xr:uid="{00000000-0005-0000-0000-00001F2D0000}"/>
    <cellStyle name="쉼표 [0] 5 4" xfId="11552" xr:uid="{00000000-0005-0000-0000-0000202D0000}"/>
    <cellStyle name="쉼표 [0] 5 5" xfId="11553" xr:uid="{00000000-0005-0000-0000-0000212D0000}"/>
    <cellStyle name="쉼표 [0] 5 6" xfId="11554" xr:uid="{00000000-0005-0000-0000-0000222D0000}"/>
    <cellStyle name="쉼표 [0] 5 7" xfId="11555" xr:uid="{00000000-0005-0000-0000-0000232D0000}"/>
    <cellStyle name="쉼표 [0] 5 7 10" xfId="11556" xr:uid="{00000000-0005-0000-0000-0000242D0000}"/>
    <cellStyle name="쉼표 [0] 5 7 10 2" xfId="11557" xr:uid="{00000000-0005-0000-0000-0000252D0000}"/>
    <cellStyle name="쉼표 [0] 5 7 10 2 2" xfId="11558" xr:uid="{00000000-0005-0000-0000-0000262D0000}"/>
    <cellStyle name="쉼표 [0] 5 7 10 3" xfId="11559" xr:uid="{00000000-0005-0000-0000-0000272D0000}"/>
    <cellStyle name="쉼표 [0] 5 7 10 4" xfId="11560" xr:uid="{00000000-0005-0000-0000-0000282D0000}"/>
    <cellStyle name="쉼표 [0] 5 7 11" xfId="11561" xr:uid="{00000000-0005-0000-0000-0000292D0000}"/>
    <cellStyle name="쉼표 [0] 5 7 11 2" xfId="11562" xr:uid="{00000000-0005-0000-0000-00002A2D0000}"/>
    <cellStyle name="쉼표 [0] 5 7 12" xfId="11563" xr:uid="{00000000-0005-0000-0000-00002B2D0000}"/>
    <cellStyle name="쉼표 [0] 5 7 13" xfId="11564" xr:uid="{00000000-0005-0000-0000-00002C2D0000}"/>
    <cellStyle name="쉼표 [0] 5 7 2" xfId="11565" xr:uid="{00000000-0005-0000-0000-00002D2D0000}"/>
    <cellStyle name="쉼표 [0] 5 7 2 10" xfId="11566" xr:uid="{00000000-0005-0000-0000-00002E2D0000}"/>
    <cellStyle name="쉼표 [0] 5 7 2 10 2" xfId="11567" xr:uid="{00000000-0005-0000-0000-00002F2D0000}"/>
    <cellStyle name="쉼표 [0] 5 7 2 11" xfId="11568" xr:uid="{00000000-0005-0000-0000-0000302D0000}"/>
    <cellStyle name="쉼표 [0] 5 7 2 12" xfId="11569" xr:uid="{00000000-0005-0000-0000-0000312D0000}"/>
    <cellStyle name="쉼표 [0] 5 7 2 2" xfId="11570" xr:uid="{00000000-0005-0000-0000-0000322D0000}"/>
    <cellStyle name="쉼표 [0] 5 7 2 2 2" xfId="11571" xr:uid="{00000000-0005-0000-0000-0000332D0000}"/>
    <cellStyle name="쉼표 [0] 5 7 2 2 2 2" xfId="11572" xr:uid="{00000000-0005-0000-0000-0000342D0000}"/>
    <cellStyle name="쉼표 [0] 5 7 2 2 2 2 2" xfId="11573" xr:uid="{00000000-0005-0000-0000-0000352D0000}"/>
    <cellStyle name="쉼표 [0] 5 7 2 2 2 2 2 2" xfId="11574" xr:uid="{00000000-0005-0000-0000-0000362D0000}"/>
    <cellStyle name="쉼표 [0] 5 7 2 2 2 2 3" xfId="11575" xr:uid="{00000000-0005-0000-0000-0000372D0000}"/>
    <cellStyle name="쉼표 [0] 5 7 2 2 2 2 4" xfId="11576" xr:uid="{00000000-0005-0000-0000-0000382D0000}"/>
    <cellStyle name="쉼표 [0] 5 7 2 2 2 3" xfId="11577" xr:uid="{00000000-0005-0000-0000-0000392D0000}"/>
    <cellStyle name="쉼표 [0] 5 7 2 2 2 3 2" xfId="11578" xr:uid="{00000000-0005-0000-0000-00003A2D0000}"/>
    <cellStyle name="쉼표 [0] 5 7 2 2 2 4" xfId="11579" xr:uid="{00000000-0005-0000-0000-00003B2D0000}"/>
    <cellStyle name="쉼표 [0] 5 7 2 2 2 5" xfId="11580" xr:uid="{00000000-0005-0000-0000-00003C2D0000}"/>
    <cellStyle name="쉼표 [0] 5 7 2 2 3" xfId="11581" xr:uid="{00000000-0005-0000-0000-00003D2D0000}"/>
    <cellStyle name="쉼표 [0] 5 7 2 2 3 2" xfId="11582" xr:uid="{00000000-0005-0000-0000-00003E2D0000}"/>
    <cellStyle name="쉼표 [0] 5 7 2 2 3 2 2" xfId="11583" xr:uid="{00000000-0005-0000-0000-00003F2D0000}"/>
    <cellStyle name="쉼표 [0] 5 7 2 2 3 2 2 2" xfId="11584" xr:uid="{00000000-0005-0000-0000-0000402D0000}"/>
    <cellStyle name="쉼표 [0] 5 7 2 2 3 2 3" xfId="11585" xr:uid="{00000000-0005-0000-0000-0000412D0000}"/>
    <cellStyle name="쉼표 [0] 5 7 2 2 3 2 4" xfId="11586" xr:uid="{00000000-0005-0000-0000-0000422D0000}"/>
    <cellStyle name="쉼표 [0] 5 7 2 2 3 3" xfId="11587" xr:uid="{00000000-0005-0000-0000-0000432D0000}"/>
    <cellStyle name="쉼표 [0] 5 7 2 2 3 3 2" xfId="11588" xr:uid="{00000000-0005-0000-0000-0000442D0000}"/>
    <cellStyle name="쉼표 [0] 5 7 2 2 3 4" xfId="11589" xr:uid="{00000000-0005-0000-0000-0000452D0000}"/>
    <cellStyle name="쉼표 [0] 5 7 2 2 3 5" xfId="11590" xr:uid="{00000000-0005-0000-0000-0000462D0000}"/>
    <cellStyle name="쉼표 [0] 5 7 2 2 4" xfId="11591" xr:uid="{00000000-0005-0000-0000-0000472D0000}"/>
    <cellStyle name="쉼표 [0] 5 7 2 2 4 2" xfId="11592" xr:uid="{00000000-0005-0000-0000-0000482D0000}"/>
    <cellStyle name="쉼표 [0] 5 7 2 2 4 2 2" xfId="11593" xr:uid="{00000000-0005-0000-0000-0000492D0000}"/>
    <cellStyle name="쉼표 [0] 5 7 2 2 4 3" xfId="11594" xr:uid="{00000000-0005-0000-0000-00004A2D0000}"/>
    <cellStyle name="쉼표 [0] 5 7 2 2 4 4" xfId="11595" xr:uid="{00000000-0005-0000-0000-00004B2D0000}"/>
    <cellStyle name="쉼표 [0] 5 7 2 2 5" xfId="11596" xr:uid="{00000000-0005-0000-0000-00004C2D0000}"/>
    <cellStyle name="쉼표 [0] 5 7 2 2 5 2" xfId="11597" xr:uid="{00000000-0005-0000-0000-00004D2D0000}"/>
    <cellStyle name="쉼표 [0] 5 7 2 2 6" xfId="11598" xr:uid="{00000000-0005-0000-0000-00004E2D0000}"/>
    <cellStyle name="쉼표 [0] 5 7 2 2 7" xfId="11599" xr:uid="{00000000-0005-0000-0000-00004F2D0000}"/>
    <cellStyle name="쉼표 [0] 5 7 2 3" xfId="11600" xr:uid="{00000000-0005-0000-0000-0000502D0000}"/>
    <cellStyle name="쉼표 [0] 5 7 2 3 2" xfId="11601" xr:uid="{00000000-0005-0000-0000-0000512D0000}"/>
    <cellStyle name="쉼표 [0] 5 7 2 3 2 2" xfId="11602" xr:uid="{00000000-0005-0000-0000-0000522D0000}"/>
    <cellStyle name="쉼표 [0] 5 7 2 3 2 2 2" xfId="11603" xr:uid="{00000000-0005-0000-0000-0000532D0000}"/>
    <cellStyle name="쉼표 [0] 5 7 2 3 2 3" xfId="11604" xr:uid="{00000000-0005-0000-0000-0000542D0000}"/>
    <cellStyle name="쉼표 [0] 5 7 2 3 2 4" xfId="11605" xr:uid="{00000000-0005-0000-0000-0000552D0000}"/>
    <cellStyle name="쉼표 [0] 5 7 2 3 3" xfId="11606" xr:uid="{00000000-0005-0000-0000-0000562D0000}"/>
    <cellStyle name="쉼표 [0] 5 7 2 3 3 2" xfId="11607" xr:uid="{00000000-0005-0000-0000-0000572D0000}"/>
    <cellStyle name="쉼표 [0] 5 7 2 3 4" xfId="11608" xr:uid="{00000000-0005-0000-0000-0000582D0000}"/>
    <cellStyle name="쉼표 [0] 5 7 2 3 5" xfId="11609" xr:uid="{00000000-0005-0000-0000-0000592D0000}"/>
    <cellStyle name="쉼표 [0] 5 7 2 4" xfId="11610" xr:uid="{00000000-0005-0000-0000-00005A2D0000}"/>
    <cellStyle name="쉼표 [0] 5 7 2 4 2" xfId="11611" xr:uid="{00000000-0005-0000-0000-00005B2D0000}"/>
    <cellStyle name="쉼표 [0] 5 7 2 4 2 2" xfId="11612" xr:uid="{00000000-0005-0000-0000-00005C2D0000}"/>
    <cellStyle name="쉼표 [0] 5 7 2 4 2 2 2" xfId="11613" xr:uid="{00000000-0005-0000-0000-00005D2D0000}"/>
    <cellStyle name="쉼표 [0] 5 7 2 4 2 3" xfId="11614" xr:uid="{00000000-0005-0000-0000-00005E2D0000}"/>
    <cellStyle name="쉼표 [0] 5 7 2 4 2 4" xfId="11615" xr:uid="{00000000-0005-0000-0000-00005F2D0000}"/>
    <cellStyle name="쉼표 [0] 5 7 2 4 3" xfId="11616" xr:uid="{00000000-0005-0000-0000-0000602D0000}"/>
    <cellStyle name="쉼표 [0] 5 7 2 4 3 2" xfId="11617" xr:uid="{00000000-0005-0000-0000-0000612D0000}"/>
    <cellStyle name="쉼표 [0] 5 7 2 4 4" xfId="11618" xr:uid="{00000000-0005-0000-0000-0000622D0000}"/>
    <cellStyle name="쉼표 [0] 5 7 2 4 5" xfId="11619" xr:uid="{00000000-0005-0000-0000-0000632D0000}"/>
    <cellStyle name="쉼표 [0] 5 7 2 5" xfId="11620" xr:uid="{00000000-0005-0000-0000-0000642D0000}"/>
    <cellStyle name="쉼표 [0] 5 7 2 5 2" xfId="11621" xr:uid="{00000000-0005-0000-0000-0000652D0000}"/>
    <cellStyle name="쉼표 [0] 5 7 2 5 2 2" xfId="11622" xr:uid="{00000000-0005-0000-0000-0000662D0000}"/>
    <cellStyle name="쉼표 [0] 5 7 2 5 2 2 2" xfId="11623" xr:uid="{00000000-0005-0000-0000-0000672D0000}"/>
    <cellStyle name="쉼표 [0] 5 7 2 5 2 3" xfId="11624" xr:uid="{00000000-0005-0000-0000-0000682D0000}"/>
    <cellStyle name="쉼표 [0] 5 7 2 5 2 4" xfId="11625" xr:uid="{00000000-0005-0000-0000-0000692D0000}"/>
    <cellStyle name="쉼표 [0] 5 7 2 5 3" xfId="11626" xr:uid="{00000000-0005-0000-0000-00006A2D0000}"/>
    <cellStyle name="쉼표 [0] 5 7 2 5 3 2" xfId="11627" xr:uid="{00000000-0005-0000-0000-00006B2D0000}"/>
    <cellStyle name="쉼표 [0] 5 7 2 5 4" xfId="11628" xr:uid="{00000000-0005-0000-0000-00006C2D0000}"/>
    <cellStyle name="쉼표 [0] 5 7 2 5 5" xfId="11629" xr:uid="{00000000-0005-0000-0000-00006D2D0000}"/>
    <cellStyle name="쉼표 [0] 5 7 2 6" xfId="11630" xr:uid="{00000000-0005-0000-0000-00006E2D0000}"/>
    <cellStyle name="쉼표 [0] 5 7 2 6 2" xfId="11631" xr:uid="{00000000-0005-0000-0000-00006F2D0000}"/>
    <cellStyle name="쉼표 [0] 5 7 2 6 2 2" xfId="11632" xr:uid="{00000000-0005-0000-0000-0000702D0000}"/>
    <cellStyle name="쉼표 [0] 5 7 2 6 2 2 2" xfId="11633" xr:uid="{00000000-0005-0000-0000-0000712D0000}"/>
    <cellStyle name="쉼표 [0] 5 7 2 6 2 3" xfId="11634" xr:uid="{00000000-0005-0000-0000-0000722D0000}"/>
    <cellStyle name="쉼표 [0] 5 7 2 6 2 4" xfId="11635" xr:uid="{00000000-0005-0000-0000-0000732D0000}"/>
    <cellStyle name="쉼표 [0] 5 7 2 6 3" xfId="11636" xr:uid="{00000000-0005-0000-0000-0000742D0000}"/>
    <cellStyle name="쉼표 [0] 5 7 2 6 3 2" xfId="11637" xr:uid="{00000000-0005-0000-0000-0000752D0000}"/>
    <cellStyle name="쉼표 [0] 5 7 2 6 4" xfId="11638" xr:uid="{00000000-0005-0000-0000-0000762D0000}"/>
    <cellStyle name="쉼표 [0] 5 7 2 6 5" xfId="11639" xr:uid="{00000000-0005-0000-0000-0000772D0000}"/>
    <cellStyle name="쉼표 [0] 5 7 2 7" xfId="11640" xr:uid="{00000000-0005-0000-0000-0000782D0000}"/>
    <cellStyle name="쉼표 [0] 5 7 2 7 2" xfId="11641" xr:uid="{00000000-0005-0000-0000-0000792D0000}"/>
    <cellStyle name="쉼표 [0] 5 7 2 7 2 2" xfId="11642" xr:uid="{00000000-0005-0000-0000-00007A2D0000}"/>
    <cellStyle name="쉼표 [0] 5 7 2 7 2 2 2" xfId="11643" xr:uid="{00000000-0005-0000-0000-00007B2D0000}"/>
    <cellStyle name="쉼표 [0] 5 7 2 7 2 3" xfId="11644" xr:uid="{00000000-0005-0000-0000-00007C2D0000}"/>
    <cellStyle name="쉼표 [0] 5 7 2 7 2 4" xfId="11645" xr:uid="{00000000-0005-0000-0000-00007D2D0000}"/>
    <cellStyle name="쉼표 [0] 5 7 2 7 3" xfId="11646" xr:uid="{00000000-0005-0000-0000-00007E2D0000}"/>
    <cellStyle name="쉼표 [0] 5 7 2 7 3 2" xfId="11647" xr:uid="{00000000-0005-0000-0000-00007F2D0000}"/>
    <cellStyle name="쉼표 [0] 5 7 2 7 4" xfId="11648" xr:uid="{00000000-0005-0000-0000-0000802D0000}"/>
    <cellStyle name="쉼표 [0] 5 7 2 7 5" xfId="11649" xr:uid="{00000000-0005-0000-0000-0000812D0000}"/>
    <cellStyle name="쉼표 [0] 5 7 2 8" xfId="11650" xr:uid="{00000000-0005-0000-0000-0000822D0000}"/>
    <cellStyle name="쉼표 [0] 5 7 2 8 2" xfId="11651" xr:uid="{00000000-0005-0000-0000-0000832D0000}"/>
    <cellStyle name="쉼표 [0] 5 7 2 8 2 2" xfId="11652" xr:uid="{00000000-0005-0000-0000-0000842D0000}"/>
    <cellStyle name="쉼표 [0] 5 7 2 8 2 2 2" xfId="11653" xr:uid="{00000000-0005-0000-0000-0000852D0000}"/>
    <cellStyle name="쉼표 [0] 5 7 2 8 2 3" xfId="11654" xr:uid="{00000000-0005-0000-0000-0000862D0000}"/>
    <cellStyle name="쉼표 [0] 5 7 2 8 2 4" xfId="11655" xr:uid="{00000000-0005-0000-0000-0000872D0000}"/>
    <cellStyle name="쉼표 [0] 5 7 2 8 3" xfId="11656" xr:uid="{00000000-0005-0000-0000-0000882D0000}"/>
    <cellStyle name="쉼표 [0] 5 7 2 8 3 2" xfId="11657" xr:uid="{00000000-0005-0000-0000-0000892D0000}"/>
    <cellStyle name="쉼표 [0] 5 7 2 8 4" xfId="11658" xr:uid="{00000000-0005-0000-0000-00008A2D0000}"/>
    <cellStyle name="쉼표 [0] 5 7 2 8 5" xfId="11659" xr:uid="{00000000-0005-0000-0000-00008B2D0000}"/>
    <cellStyle name="쉼표 [0] 5 7 2 9" xfId="11660" xr:uid="{00000000-0005-0000-0000-00008C2D0000}"/>
    <cellStyle name="쉼표 [0] 5 7 2 9 2" xfId="11661" xr:uid="{00000000-0005-0000-0000-00008D2D0000}"/>
    <cellStyle name="쉼표 [0] 5 7 2 9 2 2" xfId="11662" xr:uid="{00000000-0005-0000-0000-00008E2D0000}"/>
    <cellStyle name="쉼표 [0] 5 7 2 9 3" xfId="11663" xr:uid="{00000000-0005-0000-0000-00008F2D0000}"/>
    <cellStyle name="쉼표 [0] 5 7 2 9 4" xfId="11664" xr:uid="{00000000-0005-0000-0000-0000902D0000}"/>
    <cellStyle name="쉼표 [0] 5 7 3" xfId="11665" xr:uid="{00000000-0005-0000-0000-0000912D0000}"/>
    <cellStyle name="쉼표 [0] 5 7 3 2" xfId="11666" xr:uid="{00000000-0005-0000-0000-0000922D0000}"/>
    <cellStyle name="쉼표 [0] 5 7 3 2 2" xfId="11667" xr:uid="{00000000-0005-0000-0000-0000932D0000}"/>
    <cellStyle name="쉼표 [0] 5 7 3 2 2 2" xfId="11668" xr:uid="{00000000-0005-0000-0000-0000942D0000}"/>
    <cellStyle name="쉼표 [0] 5 7 3 2 2 2 2" xfId="11669" xr:uid="{00000000-0005-0000-0000-0000952D0000}"/>
    <cellStyle name="쉼표 [0] 5 7 3 2 2 3" xfId="11670" xr:uid="{00000000-0005-0000-0000-0000962D0000}"/>
    <cellStyle name="쉼표 [0] 5 7 3 2 2 4" xfId="11671" xr:uid="{00000000-0005-0000-0000-0000972D0000}"/>
    <cellStyle name="쉼표 [0] 5 7 3 2 3" xfId="11672" xr:uid="{00000000-0005-0000-0000-0000982D0000}"/>
    <cellStyle name="쉼표 [0] 5 7 3 2 3 2" xfId="11673" xr:uid="{00000000-0005-0000-0000-0000992D0000}"/>
    <cellStyle name="쉼표 [0] 5 7 3 2 4" xfId="11674" xr:uid="{00000000-0005-0000-0000-00009A2D0000}"/>
    <cellStyle name="쉼표 [0] 5 7 3 2 5" xfId="11675" xr:uid="{00000000-0005-0000-0000-00009B2D0000}"/>
    <cellStyle name="쉼표 [0] 5 7 3 3" xfId="11676" xr:uid="{00000000-0005-0000-0000-00009C2D0000}"/>
    <cellStyle name="쉼표 [0] 5 7 3 3 2" xfId="11677" xr:uid="{00000000-0005-0000-0000-00009D2D0000}"/>
    <cellStyle name="쉼표 [0] 5 7 3 3 2 2" xfId="11678" xr:uid="{00000000-0005-0000-0000-00009E2D0000}"/>
    <cellStyle name="쉼표 [0] 5 7 3 3 2 2 2" xfId="11679" xr:uid="{00000000-0005-0000-0000-00009F2D0000}"/>
    <cellStyle name="쉼표 [0] 5 7 3 3 2 3" xfId="11680" xr:uid="{00000000-0005-0000-0000-0000A02D0000}"/>
    <cellStyle name="쉼표 [0] 5 7 3 3 2 4" xfId="11681" xr:uid="{00000000-0005-0000-0000-0000A12D0000}"/>
    <cellStyle name="쉼표 [0] 5 7 3 3 3" xfId="11682" xr:uid="{00000000-0005-0000-0000-0000A22D0000}"/>
    <cellStyle name="쉼표 [0] 5 7 3 3 3 2" xfId="11683" xr:uid="{00000000-0005-0000-0000-0000A32D0000}"/>
    <cellStyle name="쉼표 [0] 5 7 3 3 4" xfId="11684" xr:uid="{00000000-0005-0000-0000-0000A42D0000}"/>
    <cellStyle name="쉼표 [0] 5 7 3 3 5" xfId="11685" xr:uid="{00000000-0005-0000-0000-0000A52D0000}"/>
    <cellStyle name="쉼표 [0] 5 7 3 4" xfId="11686" xr:uid="{00000000-0005-0000-0000-0000A62D0000}"/>
    <cellStyle name="쉼표 [0] 5 7 3 4 2" xfId="11687" xr:uid="{00000000-0005-0000-0000-0000A72D0000}"/>
    <cellStyle name="쉼표 [0] 5 7 3 4 2 2" xfId="11688" xr:uid="{00000000-0005-0000-0000-0000A82D0000}"/>
    <cellStyle name="쉼표 [0] 5 7 3 4 3" xfId="11689" xr:uid="{00000000-0005-0000-0000-0000A92D0000}"/>
    <cellStyle name="쉼표 [0] 5 7 3 4 4" xfId="11690" xr:uid="{00000000-0005-0000-0000-0000AA2D0000}"/>
    <cellStyle name="쉼표 [0] 5 7 3 5" xfId="11691" xr:uid="{00000000-0005-0000-0000-0000AB2D0000}"/>
    <cellStyle name="쉼표 [0] 5 7 3 5 2" xfId="11692" xr:uid="{00000000-0005-0000-0000-0000AC2D0000}"/>
    <cellStyle name="쉼표 [0] 5 7 3 6" xfId="11693" xr:uid="{00000000-0005-0000-0000-0000AD2D0000}"/>
    <cellStyle name="쉼표 [0] 5 7 3 7" xfId="11694" xr:uid="{00000000-0005-0000-0000-0000AE2D0000}"/>
    <cellStyle name="쉼표 [0] 5 7 4" xfId="11695" xr:uid="{00000000-0005-0000-0000-0000AF2D0000}"/>
    <cellStyle name="쉼표 [0] 5 7 4 2" xfId="11696" xr:uid="{00000000-0005-0000-0000-0000B02D0000}"/>
    <cellStyle name="쉼표 [0] 5 7 4 2 2" xfId="11697" xr:uid="{00000000-0005-0000-0000-0000B12D0000}"/>
    <cellStyle name="쉼표 [0] 5 7 4 2 2 2" xfId="11698" xr:uid="{00000000-0005-0000-0000-0000B22D0000}"/>
    <cellStyle name="쉼표 [0] 5 7 4 2 3" xfId="11699" xr:uid="{00000000-0005-0000-0000-0000B32D0000}"/>
    <cellStyle name="쉼표 [0] 5 7 4 2 4" xfId="11700" xr:uid="{00000000-0005-0000-0000-0000B42D0000}"/>
    <cellStyle name="쉼표 [0] 5 7 4 3" xfId="11701" xr:uid="{00000000-0005-0000-0000-0000B52D0000}"/>
    <cellStyle name="쉼표 [0] 5 7 4 3 2" xfId="11702" xr:uid="{00000000-0005-0000-0000-0000B62D0000}"/>
    <cellStyle name="쉼표 [0] 5 7 4 4" xfId="11703" xr:uid="{00000000-0005-0000-0000-0000B72D0000}"/>
    <cellStyle name="쉼표 [0] 5 7 4 5" xfId="11704" xr:uid="{00000000-0005-0000-0000-0000B82D0000}"/>
    <cellStyle name="쉼표 [0] 5 7 5" xfId="11705" xr:uid="{00000000-0005-0000-0000-0000B92D0000}"/>
    <cellStyle name="쉼표 [0] 5 7 5 2" xfId="11706" xr:uid="{00000000-0005-0000-0000-0000BA2D0000}"/>
    <cellStyle name="쉼표 [0] 5 7 5 2 2" xfId="11707" xr:uid="{00000000-0005-0000-0000-0000BB2D0000}"/>
    <cellStyle name="쉼표 [0] 5 7 5 2 2 2" xfId="11708" xr:uid="{00000000-0005-0000-0000-0000BC2D0000}"/>
    <cellStyle name="쉼표 [0] 5 7 5 2 3" xfId="11709" xr:uid="{00000000-0005-0000-0000-0000BD2D0000}"/>
    <cellStyle name="쉼표 [0] 5 7 5 2 4" xfId="11710" xr:uid="{00000000-0005-0000-0000-0000BE2D0000}"/>
    <cellStyle name="쉼표 [0] 5 7 5 3" xfId="11711" xr:uid="{00000000-0005-0000-0000-0000BF2D0000}"/>
    <cellStyle name="쉼표 [0] 5 7 5 3 2" xfId="11712" xr:uid="{00000000-0005-0000-0000-0000C02D0000}"/>
    <cellStyle name="쉼표 [0] 5 7 5 4" xfId="11713" xr:uid="{00000000-0005-0000-0000-0000C12D0000}"/>
    <cellStyle name="쉼표 [0] 5 7 5 5" xfId="11714" xr:uid="{00000000-0005-0000-0000-0000C22D0000}"/>
    <cellStyle name="쉼표 [0] 5 7 6" xfId="11715" xr:uid="{00000000-0005-0000-0000-0000C32D0000}"/>
    <cellStyle name="쉼표 [0] 5 7 6 2" xfId="11716" xr:uid="{00000000-0005-0000-0000-0000C42D0000}"/>
    <cellStyle name="쉼표 [0] 5 7 6 2 2" xfId="11717" xr:uid="{00000000-0005-0000-0000-0000C52D0000}"/>
    <cellStyle name="쉼표 [0] 5 7 6 2 2 2" xfId="11718" xr:uid="{00000000-0005-0000-0000-0000C62D0000}"/>
    <cellStyle name="쉼표 [0] 5 7 6 2 3" xfId="11719" xr:uid="{00000000-0005-0000-0000-0000C72D0000}"/>
    <cellStyle name="쉼표 [0] 5 7 6 2 4" xfId="11720" xr:uid="{00000000-0005-0000-0000-0000C82D0000}"/>
    <cellStyle name="쉼표 [0] 5 7 6 3" xfId="11721" xr:uid="{00000000-0005-0000-0000-0000C92D0000}"/>
    <cellStyle name="쉼표 [0] 5 7 6 3 2" xfId="11722" xr:uid="{00000000-0005-0000-0000-0000CA2D0000}"/>
    <cellStyle name="쉼표 [0] 5 7 6 4" xfId="11723" xr:uid="{00000000-0005-0000-0000-0000CB2D0000}"/>
    <cellStyle name="쉼표 [0] 5 7 6 5" xfId="11724" xr:uid="{00000000-0005-0000-0000-0000CC2D0000}"/>
    <cellStyle name="쉼표 [0] 5 7 7" xfId="11725" xr:uid="{00000000-0005-0000-0000-0000CD2D0000}"/>
    <cellStyle name="쉼표 [0] 5 7 7 2" xfId="11726" xr:uid="{00000000-0005-0000-0000-0000CE2D0000}"/>
    <cellStyle name="쉼표 [0] 5 7 7 2 2" xfId="11727" xr:uid="{00000000-0005-0000-0000-0000CF2D0000}"/>
    <cellStyle name="쉼표 [0] 5 7 7 2 2 2" xfId="11728" xr:uid="{00000000-0005-0000-0000-0000D02D0000}"/>
    <cellStyle name="쉼표 [0] 5 7 7 2 3" xfId="11729" xr:uid="{00000000-0005-0000-0000-0000D12D0000}"/>
    <cellStyle name="쉼표 [0] 5 7 7 2 4" xfId="11730" xr:uid="{00000000-0005-0000-0000-0000D22D0000}"/>
    <cellStyle name="쉼표 [0] 5 7 7 3" xfId="11731" xr:uid="{00000000-0005-0000-0000-0000D32D0000}"/>
    <cellStyle name="쉼표 [0] 5 7 7 3 2" xfId="11732" xr:uid="{00000000-0005-0000-0000-0000D42D0000}"/>
    <cellStyle name="쉼표 [0] 5 7 7 4" xfId="11733" xr:uid="{00000000-0005-0000-0000-0000D52D0000}"/>
    <cellStyle name="쉼표 [0] 5 7 7 5" xfId="11734" xr:uid="{00000000-0005-0000-0000-0000D62D0000}"/>
    <cellStyle name="쉼표 [0] 5 7 8" xfId="11735" xr:uid="{00000000-0005-0000-0000-0000D72D0000}"/>
    <cellStyle name="쉼표 [0] 5 7 8 2" xfId="11736" xr:uid="{00000000-0005-0000-0000-0000D82D0000}"/>
    <cellStyle name="쉼표 [0] 5 7 8 2 2" xfId="11737" xr:uid="{00000000-0005-0000-0000-0000D92D0000}"/>
    <cellStyle name="쉼표 [0] 5 7 8 2 2 2" xfId="11738" xr:uid="{00000000-0005-0000-0000-0000DA2D0000}"/>
    <cellStyle name="쉼표 [0] 5 7 8 2 3" xfId="11739" xr:uid="{00000000-0005-0000-0000-0000DB2D0000}"/>
    <cellStyle name="쉼표 [0] 5 7 8 2 4" xfId="11740" xr:uid="{00000000-0005-0000-0000-0000DC2D0000}"/>
    <cellStyle name="쉼표 [0] 5 7 8 3" xfId="11741" xr:uid="{00000000-0005-0000-0000-0000DD2D0000}"/>
    <cellStyle name="쉼표 [0] 5 7 8 3 2" xfId="11742" xr:uid="{00000000-0005-0000-0000-0000DE2D0000}"/>
    <cellStyle name="쉼표 [0] 5 7 8 4" xfId="11743" xr:uid="{00000000-0005-0000-0000-0000DF2D0000}"/>
    <cellStyle name="쉼표 [0] 5 7 8 5" xfId="11744" xr:uid="{00000000-0005-0000-0000-0000E02D0000}"/>
    <cellStyle name="쉼표 [0] 5 7 9" xfId="11745" xr:uid="{00000000-0005-0000-0000-0000E12D0000}"/>
    <cellStyle name="쉼표 [0] 5 7 9 2" xfId="11746" xr:uid="{00000000-0005-0000-0000-0000E22D0000}"/>
    <cellStyle name="쉼표 [0] 5 7 9 2 2" xfId="11747" xr:uid="{00000000-0005-0000-0000-0000E32D0000}"/>
    <cellStyle name="쉼표 [0] 5 7 9 2 2 2" xfId="11748" xr:uid="{00000000-0005-0000-0000-0000E42D0000}"/>
    <cellStyle name="쉼표 [0] 5 7 9 2 3" xfId="11749" xr:uid="{00000000-0005-0000-0000-0000E52D0000}"/>
    <cellStyle name="쉼표 [0] 5 7 9 2 4" xfId="11750" xr:uid="{00000000-0005-0000-0000-0000E62D0000}"/>
    <cellStyle name="쉼표 [0] 5 7 9 3" xfId="11751" xr:uid="{00000000-0005-0000-0000-0000E72D0000}"/>
    <cellStyle name="쉼표 [0] 5 7 9 3 2" xfId="11752" xr:uid="{00000000-0005-0000-0000-0000E82D0000}"/>
    <cellStyle name="쉼표 [0] 5 7 9 4" xfId="11753" xr:uid="{00000000-0005-0000-0000-0000E92D0000}"/>
    <cellStyle name="쉼표 [0] 5 7 9 5" xfId="11754" xr:uid="{00000000-0005-0000-0000-0000EA2D0000}"/>
    <cellStyle name="쉼표 [0] 5 8" xfId="11755" xr:uid="{00000000-0005-0000-0000-0000EB2D0000}"/>
    <cellStyle name="쉼표 [0] 5 9" xfId="11756" xr:uid="{00000000-0005-0000-0000-0000EC2D0000}"/>
    <cellStyle name="쉼표 [0] 5 9 10" xfId="11757" xr:uid="{00000000-0005-0000-0000-0000ED2D0000}"/>
    <cellStyle name="쉼표 [0] 5 9 10 2" xfId="11758" xr:uid="{00000000-0005-0000-0000-0000EE2D0000}"/>
    <cellStyle name="쉼표 [0] 5 9 11" xfId="11759" xr:uid="{00000000-0005-0000-0000-0000EF2D0000}"/>
    <cellStyle name="쉼표 [0] 5 9 12" xfId="11760" xr:uid="{00000000-0005-0000-0000-0000F02D0000}"/>
    <cellStyle name="쉼표 [0] 5 9 2" xfId="11761" xr:uid="{00000000-0005-0000-0000-0000F12D0000}"/>
    <cellStyle name="쉼표 [0] 5 9 2 2" xfId="11762" xr:uid="{00000000-0005-0000-0000-0000F22D0000}"/>
    <cellStyle name="쉼표 [0] 5 9 2 2 2" xfId="11763" xr:uid="{00000000-0005-0000-0000-0000F32D0000}"/>
    <cellStyle name="쉼표 [0] 5 9 2 2 2 2" xfId="11764" xr:uid="{00000000-0005-0000-0000-0000F42D0000}"/>
    <cellStyle name="쉼표 [0] 5 9 2 2 2 2 2" xfId="11765" xr:uid="{00000000-0005-0000-0000-0000F52D0000}"/>
    <cellStyle name="쉼표 [0] 5 9 2 2 2 3" xfId="11766" xr:uid="{00000000-0005-0000-0000-0000F62D0000}"/>
    <cellStyle name="쉼표 [0] 5 9 2 2 2 4" xfId="11767" xr:uid="{00000000-0005-0000-0000-0000F72D0000}"/>
    <cellStyle name="쉼표 [0] 5 9 2 2 3" xfId="11768" xr:uid="{00000000-0005-0000-0000-0000F82D0000}"/>
    <cellStyle name="쉼표 [0] 5 9 2 2 3 2" xfId="11769" xr:uid="{00000000-0005-0000-0000-0000F92D0000}"/>
    <cellStyle name="쉼표 [0] 5 9 2 2 4" xfId="11770" xr:uid="{00000000-0005-0000-0000-0000FA2D0000}"/>
    <cellStyle name="쉼표 [0] 5 9 2 2 5" xfId="11771" xr:uid="{00000000-0005-0000-0000-0000FB2D0000}"/>
    <cellStyle name="쉼표 [0] 5 9 2 3" xfId="11772" xr:uid="{00000000-0005-0000-0000-0000FC2D0000}"/>
    <cellStyle name="쉼표 [0] 5 9 2 3 2" xfId="11773" xr:uid="{00000000-0005-0000-0000-0000FD2D0000}"/>
    <cellStyle name="쉼표 [0] 5 9 2 3 2 2" xfId="11774" xr:uid="{00000000-0005-0000-0000-0000FE2D0000}"/>
    <cellStyle name="쉼표 [0] 5 9 2 3 2 2 2" xfId="11775" xr:uid="{00000000-0005-0000-0000-0000FF2D0000}"/>
    <cellStyle name="쉼표 [0] 5 9 2 3 2 3" xfId="11776" xr:uid="{00000000-0005-0000-0000-0000002E0000}"/>
    <cellStyle name="쉼표 [0] 5 9 2 3 2 4" xfId="11777" xr:uid="{00000000-0005-0000-0000-0000012E0000}"/>
    <cellStyle name="쉼표 [0] 5 9 2 3 3" xfId="11778" xr:uid="{00000000-0005-0000-0000-0000022E0000}"/>
    <cellStyle name="쉼표 [0] 5 9 2 3 3 2" xfId="11779" xr:uid="{00000000-0005-0000-0000-0000032E0000}"/>
    <cellStyle name="쉼표 [0] 5 9 2 3 4" xfId="11780" xr:uid="{00000000-0005-0000-0000-0000042E0000}"/>
    <cellStyle name="쉼표 [0] 5 9 2 3 5" xfId="11781" xr:uid="{00000000-0005-0000-0000-0000052E0000}"/>
    <cellStyle name="쉼표 [0] 5 9 2 4" xfId="11782" xr:uid="{00000000-0005-0000-0000-0000062E0000}"/>
    <cellStyle name="쉼표 [0] 5 9 2 4 2" xfId="11783" xr:uid="{00000000-0005-0000-0000-0000072E0000}"/>
    <cellStyle name="쉼표 [0] 5 9 2 4 2 2" xfId="11784" xr:uid="{00000000-0005-0000-0000-0000082E0000}"/>
    <cellStyle name="쉼표 [0] 5 9 2 4 3" xfId="11785" xr:uid="{00000000-0005-0000-0000-0000092E0000}"/>
    <cellStyle name="쉼표 [0] 5 9 2 4 4" xfId="11786" xr:uid="{00000000-0005-0000-0000-00000A2E0000}"/>
    <cellStyle name="쉼표 [0] 5 9 2 5" xfId="11787" xr:uid="{00000000-0005-0000-0000-00000B2E0000}"/>
    <cellStyle name="쉼표 [0] 5 9 2 5 2" xfId="11788" xr:uid="{00000000-0005-0000-0000-00000C2E0000}"/>
    <cellStyle name="쉼표 [0] 5 9 2 6" xfId="11789" xr:uid="{00000000-0005-0000-0000-00000D2E0000}"/>
    <cellStyle name="쉼표 [0] 5 9 2 7" xfId="11790" xr:uid="{00000000-0005-0000-0000-00000E2E0000}"/>
    <cellStyle name="쉼표 [0] 5 9 3" xfId="11791" xr:uid="{00000000-0005-0000-0000-00000F2E0000}"/>
    <cellStyle name="쉼표 [0] 5 9 3 2" xfId="11792" xr:uid="{00000000-0005-0000-0000-0000102E0000}"/>
    <cellStyle name="쉼표 [0] 5 9 3 2 2" xfId="11793" xr:uid="{00000000-0005-0000-0000-0000112E0000}"/>
    <cellStyle name="쉼표 [0] 5 9 3 2 2 2" xfId="11794" xr:uid="{00000000-0005-0000-0000-0000122E0000}"/>
    <cellStyle name="쉼표 [0] 5 9 3 2 3" xfId="11795" xr:uid="{00000000-0005-0000-0000-0000132E0000}"/>
    <cellStyle name="쉼표 [0] 5 9 3 2 4" xfId="11796" xr:uid="{00000000-0005-0000-0000-0000142E0000}"/>
    <cellStyle name="쉼표 [0] 5 9 3 3" xfId="11797" xr:uid="{00000000-0005-0000-0000-0000152E0000}"/>
    <cellStyle name="쉼표 [0] 5 9 3 3 2" xfId="11798" xr:uid="{00000000-0005-0000-0000-0000162E0000}"/>
    <cellStyle name="쉼표 [0] 5 9 3 4" xfId="11799" xr:uid="{00000000-0005-0000-0000-0000172E0000}"/>
    <cellStyle name="쉼표 [0] 5 9 3 5" xfId="11800" xr:uid="{00000000-0005-0000-0000-0000182E0000}"/>
    <cellStyle name="쉼표 [0] 5 9 4" xfId="11801" xr:uid="{00000000-0005-0000-0000-0000192E0000}"/>
    <cellStyle name="쉼표 [0] 5 9 4 2" xfId="11802" xr:uid="{00000000-0005-0000-0000-00001A2E0000}"/>
    <cellStyle name="쉼표 [0] 5 9 4 2 2" xfId="11803" xr:uid="{00000000-0005-0000-0000-00001B2E0000}"/>
    <cellStyle name="쉼표 [0] 5 9 4 2 2 2" xfId="11804" xr:uid="{00000000-0005-0000-0000-00001C2E0000}"/>
    <cellStyle name="쉼표 [0] 5 9 4 2 3" xfId="11805" xr:uid="{00000000-0005-0000-0000-00001D2E0000}"/>
    <cellStyle name="쉼표 [0] 5 9 4 2 4" xfId="11806" xr:uid="{00000000-0005-0000-0000-00001E2E0000}"/>
    <cellStyle name="쉼표 [0] 5 9 4 3" xfId="11807" xr:uid="{00000000-0005-0000-0000-00001F2E0000}"/>
    <cellStyle name="쉼표 [0] 5 9 4 3 2" xfId="11808" xr:uid="{00000000-0005-0000-0000-0000202E0000}"/>
    <cellStyle name="쉼표 [0] 5 9 4 4" xfId="11809" xr:uid="{00000000-0005-0000-0000-0000212E0000}"/>
    <cellStyle name="쉼표 [0] 5 9 4 5" xfId="11810" xr:uid="{00000000-0005-0000-0000-0000222E0000}"/>
    <cellStyle name="쉼표 [0] 5 9 5" xfId="11811" xr:uid="{00000000-0005-0000-0000-0000232E0000}"/>
    <cellStyle name="쉼표 [0] 5 9 5 2" xfId="11812" xr:uid="{00000000-0005-0000-0000-0000242E0000}"/>
    <cellStyle name="쉼표 [0] 5 9 5 2 2" xfId="11813" xr:uid="{00000000-0005-0000-0000-0000252E0000}"/>
    <cellStyle name="쉼표 [0] 5 9 5 2 2 2" xfId="11814" xr:uid="{00000000-0005-0000-0000-0000262E0000}"/>
    <cellStyle name="쉼표 [0] 5 9 5 2 3" xfId="11815" xr:uid="{00000000-0005-0000-0000-0000272E0000}"/>
    <cellStyle name="쉼표 [0] 5 9 5 2 4" xfId="11816" xr:uid="{00000000-0005-0000-0000-0000282E0000}"/>
    <cellStyle name="쉼표 [0] 5 9 5 3" xfId="11817" xr:uid="{00000000-0005-0000-0000-0000292E0000}"/>
    <cellStyle name="쉼표 [0] 5 9 5 3 2" xfId="11818" xr:uid="{00000000-0005-0000-0000-00002A2E0000}"/>
    <cellStyle name="쉼표 [0] 5 9 5 4" xfId="11819" xr:uid="{00000000-0005-0000-0000-00002B2E0000}"/>
    <cellStyle name="쉼표 [0] 5 9 5 5" xfId="11820" xr:uid="{00000000-0005-0000-0000-00002C2E0000}"/>
    <cellStyle name="쉼표 [0] 5 9 6" xfId="11821" xr:uid="{00000000-0005-0000-0000-00002D2E0000}"/>
    <cellStyle name="쉼표 [0] 5 9 6 2" xfId="11822" xr:uid="{00000000-0005-0000-0000-00002E2E0000}"/>
    <cellStyle name="쉼표 [0] 5 9 6 2 2" xfId="11823" xr:uid="{00000000-0005-0000-0000-00002F2E0000}"/>
    <cellStyle name="쉼표 [0] 5 9 6 2 2 2" xfId="11824" xr:uid="{00000000-0005-0000-0000-0000302E0000}"/>
    <cellStyle name="쉼표 [0] 5 9 6 2 3" xfId="11825" xr:uid="{00000000-0005-0000-0000-0000312E0000}"/>
    <cellStyle name="쉼표 [0] 5 9 6 2 4" xfId="11826" xr:uid="{00000000-0005-0000-0000-0000322E0000}"/>
    <cellStyle name="쉼표 [0] 5 9 6 3" xfId="11827" xr:uid="{00000000-0005-0000-0000-0000332E0000}"/>
    <cellStyle name="쉼표 [0] 5 9 6 3 2" xfId="11828" xr:uid="{00000000-0005-0000-0000-0000342E0000}"/>
    <cellStyle name="쉼표 [0] 5 9 6 4" xfId="11829" xr:uid="{00000000-0005-0000-0000-0000352E0000}"/>
    <cellStyle name="쉼표 [0] 5 9 6 5" xfId="11830" xr:uid="{00000000-0005-0000-0000-0000362E0000}"/>
    <cellStyle name="쉼표 [0] 5 9 7" xfId="11831" xr:uid="{00000000-0005-0000-0000-0000372E0000}"/>
    <cellStyle name="쉼표 [0] 5 9 7 2" xfId="11832" xr:uid="{00000000-0005-0000-0000-0000382E0000}"/>
    <cellStyle name="쉼표 [0] 5 9 7 2 2" xfId="11833" xr:uid="{00000000-0005-0000-0000-0000392E0000}"/>
    <cellStyle name="쉼표 [0] 5 9 7 2 2 2" xfId="11834" xr:uid="{00000000-0005-0000-0000-00003A2E0000}"/>
    <cellStyle name="쉼표 [0] 5 9 7 2 3" xfId="11835" xr:uid="{00000000-0005-0000-0000-00003B2E0000}"/>
    <cellStyle name="쉼표 [0] 5 9 7 2 4" xfId="11836" xr:uid="{00000000-0005-0000-0000-00003C2E0000}"/>
    <cellStyle name="쉼표 [0] 5 9 7 3" xfId="11837" xr:uid="{00000000-0005-0000-0000-00003D2E0000}"/>
    <cellStyle name="쉼표 [0] 5 9 7 3 2" xfId="11838" xr:uid="{00000000-0005-0000-0000-00003E2E0000}"/>
    <cellStyle name="쉼표 [0] 5 9 7 4" xfId="11839" xr:uid="{00000000-0005-0000-0000-00003F2E0000}"/>
    <cellStyle name="쉼표 [0] 5 9 7 5" xfId="11840" xr:uid="{00000000-0005-0000-0000-0000402E0000}"/>
    <cellStyle name="쉼표 [0] 5 9 8" xfId="11841" xr:uid="{00000000-0005-0000-0000-0000412E0000}"/>
    <cellStyle name="쉼표 [0] 5 9 8 2" xfId="11842" xr:uid="{00000000-0005-0000-0000-0000422E0000}"/>
    <cellStyle name="쉼표 [0] 5 9 8 2 2" xfId="11843" xr:uid="{00000000-0005-0000-0000-0000432E0000}"/>
    <cellStyle name="쉼표 [0] 5 9 8 2 2 2" xfId="11844" xr:uid="{00000000-0005-0000-0000-0000442E0000}"/>
    <cellStyle name="쉼표 [0] 5 9 8 2 3" xfId="11845" xr:uid="{00000000-0005-0000-0000-0000452E0000}"/>
    <cellStyle name="쉼표 [0] 5 9 8 2 4" xfId="11846" xr:uid="{00000000-0005-0000-0000-0000462E0000}"/>
    <cellStyle name="쉼표 [0] 5 9 8 3" xfId="11847" xr:uid="{00000000-0005-0000-0000-0000472E0000}"/>
    <cellStyle name="쉼표 [0] 5 9 8 3 2" xfId="11848" xr:uid="{00000000-0005-0000-0000-0000482E0000}"/>
    <cellStyle name="쉼표 [0] 5 9 8 4" xfId="11849" xr:uid="{00000000-0005-0000-0000-0000492E0000}"/>
    <cellStyle name="쉼표 [0] 5 9 8 5" xfId="11850" xr:uid="{00000000-0005-0000-0000-00004A2E0000}"/>
    <cellStyle name="쉼표 [0] 5 9 9" xfId="11851" xr:uid="{00000000-0005-0000-0000-00004B2E0000}"/>
    <cellStyle name="쉼표 [0] 5 9 9 2" xfId="11852" xr:uid="{00000000-0005-0000-0000-00004C2E0000}"/>
    <cellStyle name="쉼표 [0] 5 9 9 2 2" xfId="11853" xr:uid="{00000000-0005-0000-0000-00004D2E0000}"/>
    <cellStyle name="쉼표 [0] 5 9 9 3" xfId="11854" xr:uid="{00000000-0005-0000-0000-00004E2E0000}"/>
    <cellStyle name="쉼표 [0] 5 9 9 4" xfId="11855" xr:uid="{00000000-0005-0000-0000-00004F2E0000}"/>
    <cellStyle name="쉼표 [0] 6" xfId="11856" xr:uid="{00000000-0005-0000-0000-0000502E0000}"/>
    <cellStyle name="쉼표 [0] 6 10" xfId="11857" xr:uid="{00000000-0005-0000-0000-0000512E0000}"/>
    <cellStyle name="쉼표 [0] 6 10 10" xfId="11858" xr:uid="{00000000-0005-0000-0000-0000522E0000}"/>
    <cellStyle name="쉼표 [0] 6 10 10 2" xfId="11859" xr:uid="{00000000-0005-0000-0000-0000532E0000}"/>
    <cellStyle name="쉼표 [0] 6 10 11" xfId="11860" xr:uid="{00000000-0005-0000-0000-0000542E0000}"/>
    <cellStyle name="쉼표 [0] 6 10 12" xfId="11861" xr:uid="{00000000-0005-0000-0000-0000552E0000}"/>
    <cellStyle name="쉼표 [0] 6 10 2" xfId="11862" xr:uid="{00000000-0005-0000-0000-0000562E0000}"/>
    <cellStyle name="쉼표 [0] 6 10 2 2" xfId="11863" xr:uid="{00000000-0005-0000-0000-0000572E0000}"/>
    <cellStyle name="쉼표 [0] 6 10 2 2 2" xfId="11864" xr:uid="{00000000-0005-0000-0000-0000582E0000}"/>
    <cellStyle name="쉼표 [0] 6 10 2 2 2 2" xfId="11865" xr:uid="{00000000-0005-0000-0000-0000592E0000}"/>
    <cellStyle name="쉼표 [0] 6 10 2 2 2 2 2" xfId="11866" xr:uid="{00000000-0005-0000-0000-00005A2E0000}"/>
    <cellStyle name="쉼표 [0] 6 10 2 2 2 3" xfId="11867" xr:uid="{00000000-0005-0000-0000-00005B2E0000}"/>
    <cellStyle name="쉼표 [0] 6 10 2 2 2 4" xfId="11868" xr:uid="{00000000-0005-0000-0000-00005C2E0000}"/>
    <cellStyle name="쉼표 [0] 6 10 2 2 3" xfId="11869" xr:uid="{00000000-0005-0000-0000-00005D2E0000}"/>
    <cellStyle name="쉼표 [0] 6 10 2 2 3 2" xfId="11870" xr:uid="{00000000-0005-0000-0000-00005E2E0000}"/>
    <cellStyle name="쉼표 [0] 6 10 2 2 4" xfId="11871" xr:uid="{00000000-0005-0000-0000-00005F2E0000}"/>
    <cellStyle name="쉼표 [0] 6 10 2 2 5" xfId="11872" xr:uid="{00000000-0005-0000-0000-0000602E0000}"/>
    <cellStyle name="쉼표 [0] 6 10 2 3" xfId="11873" xr:uid="{00000000-0005-0000-0000-0000612E0000}"/>
    <cellStyle name="쉼표 [0] 6 10 2 3 2" xfId="11874" xr:uid="{00000000-0005-0000-0000-0000622E0000}"/>
    <cellStyle name="쉼표 [0] 6 10 2 3 2 2" xfId="11875" xr:uid="{00000000-0005-0000-0000-0000632E0000}"/>
    <cellStyle name="쉼표 [0] 6 10 2 3 2 2 2" xfId="11876" xr:uid="{00000000-0005-0000-0000-0000642E0000}"/>
    <cellStyle name="쉼표 [0] 6 10 2 3 2 3" xfId="11877" xr:uid="{00000000-0005-0000-0000-0000652E0000}"/>
    <cellStyle name="쉼표 [0] 6 10 2 3 2 4" xfId="11878" xr:uid="{00000000-0005-0000-0000-0000662E0000}"/>
    <cellStyle name="쉼표 [0] 6 10 2 3 3" xfId="11879" xr:uid="{00000000-0005-0000-0000-0000672E0000}"/>
    <cellStyle name="쉼표 [0] 6 10 2 3 3 2" xfId="11880" xr:uid="{00000000-0005-0000-0000-0000682E0000}"/>
    <cellStyle name="쉼표 [0] 6 10 2 3 4" xfId="11881" xr:uid="{00000000-0005-0000-0000-0000692E0000}"/>
    <cellStyle name="쉼표 [0] 6 10 2 3 5" xfId="11882" xr:uid="{00000000-0005-0000-0000-00006A2E0000}"/>
    <cellStyle name="쉼표 [0] 6 10 2 4" xfId="11883" xr:uid="{00000000-0005-0000-0000-00006B2E0000}"/>
    <cellStyle name="쉼표 [0] 6 10 2 4 2" xfId="11884" xr:uid="{00000000-0005-0000-0000-00006C2E0000}"/>
    <cellStyle name="쉼표 [0] 6 10 2 4 2 2" xfId="11885" xr:uid="{00000000-0005-0000-0000-00006D2E0000}"/>
    <cellStyle name="쉼표 [0] 6 10 2 4 3" xfId="11886" xr:uid="{00000000-0005-0000-0000-00006E2E0000}"/>
    <cellStyle name="쉼표 [0] 6 10 2 4 4" xfId="11887" xr:uid="{00000000-0005-0000-0000-00006F2E0000}"/>
    <cellStyle name="쉼표 [0] 6 10 2 5" xfId="11888" xr:uid="{00000000-0005-0000-0000-0000702E0000}"/>
    <cellStyle name="쉼표 [0] 6 10 2 5 2" xfId="11889" xr:uid="{00000000-0005-0000-0000-0000712E0000}"/>
    <cellStyle name="쉼표 [0] 6 10 2 6" xfId="11890" xr:uid="{00000000-0005-0000-0000-0000722E0000}"/>
    <cellStyle name="쉼표 [0] 6 10 2 7" xfId="11891" xr:uid="{00000000-0005-0000-0000-0000732E0000}"/>
    <cellStyle name="쉼표 [0] 6 10 3" xfId="11892" xr:uid="{00000000-0005-0000-0000-0000742E0000}"/>
    <cellStyle name="쉼표 [0] 6 10 3 2" xfId="11893" xr:uid="{00000000-0005-0000-0000-0000752E0000}"/>
    <cellStyle name="쉼표 [0] 6 10 3 2 2" xfId="11894" xr:uid="{00000000-0005-0000-0000-0000762E0000}"/>
    <cellStyle name="쉼표 [0] 6 10 3 2 2 2" xfId="11895" xr:uid="{00000000-0005-0000-0000-0000772E0000}"/>
    <cellStyle name="쉼표 [0] 6 10 3 2 3" xfId="11896" xr:uid="{00000000-0005-0000-0000-0000782E0000}"/>
    <cellStyle name="쉼표 [0] 6 10 3 2 4" xfId="11897" xr:uid="{00000000-0005-0000-0000-0000792E0000}"/>
    <cellStyle name="쉼표 [0] 6 10 3 3" xfId="11898" xr:uid="{00000000-0005-0000-0000-00007A2E0000}"/>
    <cellStyle name="쉼표 [0] 6 10 3 3 2" xfId="11899" xr:uid="{00000000-0005-0000-0000-00007B2E0000}"/>
    <cellStyle name="쉼표 [0] 6 10 3 4" xfId="11900" xr:uid="{00000000-0005-0000-0000-00007C2E0000}"/>
    <cellStyle name="쉼표 [0] 6 10 3 5" xfId="11901" xr:uid="{00000000-0005-0000-0000-00007D2E0000}"/>
    <cellStyle name="쉼표 [0] 6 10 4" xfId="11902" xr:uid="{00000000-0005-0000-0000-00007E2E0000}"/>
    <cellStyle name="쉼표 [0] 6 10 4 2" xfId="11903" xr:uid="{00000000-0005-0000-0000-00007F2E0000}"/>
    <cellStyle name="쉼표 [0] 6 10 4 2 2" xfId="11904" xr:uid="{00000000-0005-0000-0000-0000802E0000}"/>
    <cellStyle name="쉼표 [0] 6 10 4 2 2 2" xfId="11905" xr:uid="{00000000-0005-0000-0000-0000812E0000}"/>
    <cellStyle name="쉼표 [0] 6 10 4 2 3" xfId="11906" xr:uid="{00000000-0005-0000-0000-0000822E0000}"/>
    <cellStyle name="쉼표 [0] 6 10 4 2 4" xfId="11907" xr:uid="{00000000-0005-0000-0000-0000832E0000}"/>
    <cellStyle name="쉼표 [0] 6 10 4 3" xfId="11908" xr:uid="{00000000-0005-0000-0000-0000842E0000}"/>
    <cellStyle name="쉼표 [0] 6 10 4 3 2" xfId="11909" xr:uid="{00000000-0005-0000-0000-0000852E0000}"/>
    <cellStyle name="쉼표 [0] 6 10 4 4" xfId="11910" xr:uid="{00000000-0005-0000-0000-0000862E0000}"/>
    <cellStyle name="쉼표 [0] 6 10 4 5" xfId="11911" xr:uid="{00000000-0005-0000-0000-0000872E0000}"/>
    <cellStyle name="쉼표 [0] 6 10 5" xfId="11912" xr:uid="{00000000-0005-0000-0000-0000882E0000}"/>
    <cellStyle name="쉼표 [0] 6 10 5 2" xfId="11913" xr:uid="{00000000-0005-0000-0000-0000892E0000}"/>
    <cellStyle name="쉼표 [0] 6 10 5 2 2" xfId="11914" xr:uid="{00000000-0005-0000-0000-00008A2E0000}"/>
    <cellStyle name="쉼표 [0] 6 10 5 2 2 2" xfId="11915" xr:uid="{00000000-0005-0000-0000-00008B2E0000}"/>
    <cellStyle name="쉼표 [0] 6 10 5 2 3" xfId="11916" xr:uid="{00000000-0005-0000-0000-00008C2E0000}"/>
    <cellStyle name="쉼표 [0] 6 10 5 2 4" xfId="11917" xr:uid="{00000000-0005-0000-0000-00008D2E0000}"/>
    <cellStyle name="쉼표 [0] 6 10 5 3" xfId="11918" xr:uid="{00000000-0005-0000-0000-00008E2E0000}"/>
    <cellStyle name="쉼표 [0] 6 10 5 3 2" xfId="11919" xr:uid="{00000000-0005-0000-0000-00008F2E0000}"/>
    <cellStyle name="쉼표 [0] 6 10 5 4" xfId="11920" xr:uid="{00000000-0005-0000-0000-0000902E0000}"/>
    <cellStyle name="쉼표 [0] 6 10 5 5" xfId="11921" xr:uid="{00000000-0005-0000-0000-0000912E0000}"/>
    <cellStyle name="쉼표 [0] 6 10 6" xfId="11922" xr:uid="{00000000-0005-0000-0000-0000922E0000}"/>
    <cellStyle name="쉼표 [0] 6 10 6 2" xfId="11923" xr:uid="{00000000-0005-0000-0000-0000932E0000}"/>
    <cellStyle name="쉼표 [0] 6 10 6 2 2" xfId="11924" xr:uid="{00000000-0005-0000-0000-0000942E0000}"/>
    <cellStyle name="쉼표 [0] 6 10 6 2 2 2" xfId="11925" xr:uid="{00000000-0005-0000-0000-0000952E0000}"/>
    <cellStyle name="쉼표 [0] 6 10 6 2 3" xfId="11926" xr:uid="{00000000-0005-0000-0000-0000962E0000}"/>
    <cellStyle name="쉼표 [0] 6 10 6 2 4" xfId="11927" xr:uid="{00000000-0005-0000-0000-0000972E0000}"/>
    <cellStyle name="쉼표 [0] 6 10 6 3" xfId="11928" xr:uid="{00000000-0005-0000-0000-0000982E0000}"/>
    <cellStyle name="쉼표 [0] 6 10 6 3 2" xfId="11929" xr:uid="{00000000-0005-0000-0000-0000992E0000}"/>
    <cellStyle name="쉼표 [0] 6 10 6 4" xfId="11930" xr:uid="{00000000-0005-0000-0000-00009A2E0000}"/>
    <cellStyle name="쉼표 [0] 6 10 6 5" xfId="11931" xr:uid="{00000000-0005-0000-0000-00009B2E0000}"/>
    <cellStyle name="쉼표 [0] 6 10 7" xfId="11932" xr:uid="{00000000-0005-0000-0000-00009C2E0000}"/>
    <cellStyle name="쉼표 [0] 6 10 7 2" xfId="11933" xr:uid="{00000000-0005-0000-0000-00009D2E0000}"/>
    <cellStyle name="쉼표 [0] 6 10 7 2 2" xfId="11934" xr:uid="{00000000-0005-0000-0000-00009E2E0000}"/>
    <cellStyle name="쉼표 [0] 6 10 7 2 2 2" xfId="11935" xr:uid="{00000000-0005-0000-0000-00009F2E0000}"/>
    <cellStyle name="쉼표 [0] 6 10 7 2 3" xfId="11936" xr:uid="{00000000-0005-0000-0000-0000A02E0000}"/>
    <cellStyle name="쉼표 [0] 6 10 7 2 4" xfId="11937" xr:uid="{00000000-0005-0000-0000-0000A12E0000}"/>
    <cellStyle name="쉼표 [0] 6 10 7 3" xfId="11938" xr:uid="{00000000-0005-0000-0000-0000A22E0000}"/>
    <cellStyle name="쉼표 [0] 6 10 7 3 2" xfId="11939" xr:uid="{00000000-0005-0000-0000-0000A32E0000}"/>
    <cellStyle name="쉼표 [0] 6 10 7 4" xfId="11940" xr:uid="{00000000-0005-0000-0000-0000A42E0000}"/>
    <cellStyle name="쉼표 [0] 6 10 7 5" xfId="11941" xr:uid="{00000000-0005-0000-0000-0000A52E0000}"/>
    <cellStyle name="쉼표 [0] 6 10 8" xfId="11942" xr:uid="{00000000-0005-0000-0000-0000A62E0000}"/>
    <cellStyle name="쉼표 [0] 6 10 8 2" xfId="11943" xr:uid="{00000000-0005-0000-0000-0000A72E0000}"/>
    <cellStyle name="쉼표 [0] 6 10 8 2 2" xfId="11944" xr:uid="{00000000-0005-0000-0000-0000A82E0000}"/>
    <cellStyle name="쉼표 [0] 6 10 8 2 2 2" xfId="11945" xr:uid="{00000000-0005-0000-0000-0000A92E0000}"/>
    <cellStyle name="쉼표 [0] 6 10 8 2 3" xfId="11946" xr:uid="{00000000-0005-0000-0000-0000AA2E0000}"/>
    <cellStyle name="쉼표 [0] 6 10 8 2 4" xfId="11947" xr:uid="{00000000-0005-0000-0000-0000AB2E0000}"/>
    <cellStyle name="쉼표 [0] 6 10 8 3" xfId="11948" xr:uid="{00000000-0005-0000-0000-0000AC2E0000}"/>
    <cellStyle name="쉼표 [0] 6 10 8 3 2" xfId="11949" xr:uid="{00000000-0005-0000-0000-0000AD2E0000}"/>
    <cellStyle name="쉼표 [0] 6 10 8 4" xfId="11950" xr:uid="{00000000-0005-0000-0000-0000AE2E0000}"/>
    <cellStyle name="쉼표 [0] 6 10 8 5" xfId="11951" xr:uid="{00000000-0005-0000-0000-0000AF2E0000}"/>
    <cellStyle name="쉼표 [0] 6 10 9" xfId="11952" xr:uid="{00000000-0005-0000-0000-0000B02E0000}"/>
    <cellStyle name="쉼표 [0] 6 10 9 2" xfId="11953" xr:uid="{00000000-0005-0000-0000-0000B12E0000}"/>
    <cellStyle name="쉼표 [0] 6 10 9 2 2" xfId="11954" xr:uid="{00000000-0005-0000-0000-0000B22E0000}"/>
    <cellStyle name="쉼표 [0] 6 10 9 3" xfId="11955" xr:uid="{00000000-0005-0000-0000-0000B32E0000}"/>
    <cellStyle name="쉼표 [0] 6 10 9 4" xfId="11956" xr:uid="{00000000-0005-0000-0000-0000B42E0000}"/>
    <cellStyle name="쉼표 [0] 6 2" xfId="11957" xr:uid="{00000000-0005-0000-0000-0000B52E0000}"/>
    <cellStyle name="쉼표 [0] 6 2 2" xfId="11958" xr:uid="{00000000-0005-0000-0000-0000B62E0000}"/>
    <cellStyle name="쉼표 [0] 6 2 3" xfId="11959" xr:uid="{00000000-0005-0000-0000-0000B72E0000}"/>
    <cellStyle name="쉼표 [0] 6 3" xfId="11960" xr:uid="{00000000-0005-0000-0000-0000B82E0000}"/>
    <cellStyle name="쉼표 [0] 6 4" xfId="11961" xr:uid="{00000000-0005-0000-0000-0000B92E0000}"/>
    <cellStyle name="쉼표 [0] 6 5" xfId="11962" xr:uid="{00000000-0005-0000-0000-0000BA2E0000}"/>
    <cellStyle name="쉼표 [0] 6 6" xfId="11963" xr:uid="{00000000-0005-0000-0000-0000BB2E0000}"/>
    <cellStyle name="쉼표 [0] 6 7" xfId="11964" xr:uid="{00000000-0005-0000-0000-0000BC2E0000}"/>
    <cellStyle name="쉼표 [0] 6 7 10" xfId="11965" xr:uid="{00000000-0005-0000-0000-0000BD2E0000}"/>
    <cellStyle name="쉼표 [0] 6 7 10 2" xfId="11966" xr:uid="{00000000-0005-0000-0000-0000BE2E0000}"/>
    <cellStyle name="쉼표 [0] 6 7 10 2 2" xfId="11967" xr:uid="{00000000-0005-0000-0000-0000BF2E0000}"/>
    <cellStyle name="쉼표 [0] 6 7 10 3" xfId="11968" xr:uid="{00000000-0005-0000-0000-0000C02E0000}"/>
    <cellStyle name="쉼표 [0] 6 7 10 4" xfId="11969" xr:uid="{00000000-0005-0000-0000-0000C12E0000}"/>
    <cellStyle name="쉼표 [0] 6 7 11" xfId="11970" xr:uid="{00000000-0005-0000-0000-0000C22E0000}"/>
    <cellStyle name="쉼표 [0] 6 7 11 2" xfId="11971" xr:uid="{00000000-0005-0000-0000-0000C32E0000}"/>
    <cellStyle name="쉼표 [0] 6 7 12" xfId="11972" xr:uid="{00000000-0005-0000-0000-0000C42E0000}"/>
    <cellStyle name="쉼표 [0] 6 7 13" xfId="11973" xr:uid="{00000000-0005-0000-0000-0000C52E0000}"/>
    <cellStyle name="쉼표 [0] 6 7 2" xfId="11974" xr:uid="{00000000-0005-0000-0000-0000C62E0000}"/>
    <cellStyle name="쉼표 [0] 6 7 2 10" xfId="11975" xr:uid="{00000000-0005-0000-0000-0000C72E0000}"/>
    <cellStyle name="쉼표 [0] 6 7 2 10 2" xfId="11976" xr:uid="{00000000-0005-0000-0000-0000C82E0000}"/>
    <cellStyle name="쉼표 [0] 6 7 2 11" xfId="11977" xr:uid="{00000000-0005-0000-0000-0000C92E0000}"/>
    <cellStyle name="쉼표 [0] 6 7 2 12" xfId="11978" xr:uid="{00000000-0005-0000-0000-0000CA2E0000}"/>
    <cellStyle name="쉼표 [0] 6 7 2 2" xfId="11979" xr:uid="{00000000-0005-0000-0000-0000CB2E0000}"/>
    <cellStyle name="쉼표 [0] 6 7 2 2 2" xfId="11980" xr:uid="{00000000-0005-0000-0000-0000CC2E0000}"/>
    <cellStyle name="쉼표 [0] 6 7 2 2 2 2" xfId="11981" xr:uid="{00000000-0005-0000-0000-0000CD2E0000}"/>
    <cellStyle name="쉼표 [0] 6 7 2 2 2 2 2" xfId="11982" xr:uid="{00000000-0005-0000-0000-0000CE2E0000}"/>
    <cellStyle name="쉼표 [0] 6 7 2 2 2 2 2 2" xfId="11983" xr:uid="{00000000-0005-0000-0000-0000CF2E0000}"/>
    <cellStyle name="쉼표 [0] 6 7 2 2 2 2 3" xfId="11984" xr:uid="{00000000-0005-0000-0000-0000D02E0000}"/>
    <cellStyle name="쉼표 [0] 6 7 2 2 2 2 4" xfId="11985" xr:uid="{00000000-0005-0000-0000-0000D12E0000}"/>
    <cellStyle name="쉼표 [0] 6 7 2 2 2 3" xfId="11986" xr:uid="{00000000-0005-0000-0000-0000D22E0000}"/>
    <cellStyle name="쉼표 [0] 6 7 2 2 2 3 2" xfId="11987" xr:uid="{00000000-0005-0000-0000-0000D32E0000}"/>
    <cellStyle name="쉼표 [0] 6 7 2 2 2 4" xfId="11988" xr:uid="{00000000-0005-0000-0000-0000D42E0000}"/>
    <cellStyle name="쉼표 [0] 6 7 2 2 2 5" xfId="11989" xr:uid="{00000000-0005-0000-0000-0000D52E0000}"/>
    <cellStyle name="쉼표 [0] 6 7 2 2 3" xfId="11990" xr:uid="{00000000-0005-0000-0000-0000D62E0000}"/>
    <cellStyle name="쉼표 [0] 6 7 2 2 3 2" xfId="11991" xr:uid="{00000000-0005-0000-0000-0000D72E0000}"/>
    <cellStyle name="쉼표 [0] 6 7 2 2 3 2 2" xfId="11992" xr:uid="{00000000-0005-0000-0000-0000D82E0000}"/>
    <cellStyle name="쉼표 [0] 6 7 2 2 3 2 2 2" xfId="11993" xr:uid="{00000000-0005-0000-0000-0000D92E0000}"/>
    <cellStyle name="쉼표 [0] 6 7 2 2 3 2 3" xfId="11994" xr:uid="{00000000-0005-0000-0000-0000DA2E0000}"/>
    <cellStyle name="쉼표 [0] 6 7 2 2 3 2 4" xfId="11995" xr:uid="{00000000-0005-0000-0000-0000DB2E0000}"/>
    <cellStyle name="쉼표 [0] 6 7 2 2 3 3" xfId="11996" xr:uid="{00000000-0005-0000-0000-0000DC2E0000}"/>
    <cellStyle name="쉼표 [0] 6 7 2 2 3 3 2" xfId="11997" xr:uid="{00000000-0005-0000-0000-0000DD2E0000}"/>
    <cellStyle name="쉼표 [0] 6 7 2 2 3 4" xfId="11998" xr:uid="{00000000-0005-0000-0000-0000DE2E0000}"/>
    <cellStyle name="쉼표 [0] 6 7 2 2 3 5" xfId="11999" xr:uid="{00000000-0005-0000-0000-0000DF2E0000}"/>
    <cellStyle name="쉼표 [0] 6 7 2 2 4" xfId="12000" xr:uid="{00000000-0005-0000-0000-0000E02E0000}"/>
    <cellStyle name="쉼표 [0] 6 7 2 2 4 2" xfId="12001" xr:uid="{00000000-0005-0000-0000-0000E12E0000}"/>
    <cellStyle name="쉼표 [0] 6 7 2 2 4 2 2" xfId="12002" xr:uid="{00000000-0005-0000-0000-0000E22E0000}"/>
    <cellStyle name="쉼표 [0] 6 7 2 2 4 3" xfId="12003" xr:uid="{00000000-0005-0000-0000-0000E32E0000}"/>
    <cellStyle name="쉼표 [0] 6 7 2 2 4 4" xfId="12004" xr:uid="{00000000-0005-0000-0000-0000E42E0000}"/>
    <cellStyle name="쉼표 [0] 6 7 2 2 5" xfId="12005" xr:uid="{00000000-0005-0000-0000-0000E52E0000}"/>
    <cellStyle name="쉼표 [0] 6 7 2 2 5 2" xfId="12006" xr:uid="{00000000-0005-0000-0000-0000E62E0000}"/>
    <cellStyle name="쉼표 [0] 6 7 2 2 6" xfId="12007" xr:uid="{00000000-0005-0000-0000-0000E72E0000}"/>
    <cellStyle name="쉼표 [0] 6 7 2 2 7" xfId="12008" xr:uid="{00000000-0005-0000-0000-0000E82E0000}"/>
    <cellStyle name="쉼표 [0] 6 7 2 3" xfId="12009" xr:uid="{00000000-0005-0000-0000-0000E92E0000}"/>
    <cellStyle name="쉼표 [0] 6 7 2 3 2" xfId="12010" xr:uid="{00000000-0005-0000-0000-0000EA2E0000}"/>
    <cellStyle name="쉼표 [0] 6 7 2 3 2 2" xfId="12011" xr:uid="{00000000-0005-0000-0000-0000EB2E0000}"/>
    <cellStyle name="쉼표 [0] 6 7 2 3 2 2 2" xfId="12012" xr:uid="{00000000-0005-0000-0000-0000EC2E0000}"/>
    <cellStyle name="쉼표 [0] 6 7 2 3 2 3" xfId="12013" xr:uid="{00000000-0005-0000-0000-0000ED2E0000}"/>
    <cellStyle name="쉼표 [0] 6 7 2 3 2 4" xfId="12014" xr:uid="{00000000-0005-0000-0000-0000EE2E0000}"/>
    <cellStyle name="쉼표 [0] 6 7 2 3 3" xfId="12015" xr:uid="{00000000-0005-0000-0000-0000EF2E0000}"/>
    <cellStyle name="쉼표 [0] 6 7 2 3 3 2" xfId="12016" xr:uid="{00000000-0005-0000-0000-0000F02E0000}"/>
    <cellStyle name="쉼표 [0] 6 7 2 3 4" xfId="12017" xr:uid="{00000000-0005-0000-0000-0000F12E0000}"/>
    <cellStyle name="쉼표 [0] 6 7 2 3 5" xfId="12018" xr:uid="{00000000-0005-0000-0000-0000F22E0000}"/>
    <cellStyle name="쉼표 [0] 6 7 2 4" xfId="12019" xr:uid="{00000000-0005-0000-0000-0000F32E0000}"/>
    <cellStyle name="쉼표 [0] 6 7 2 4 2" xfId="12020" xr:uid="{00000000-0005-0000-0000-0000F42E0000}"/>
    <cellStyle name="쉼표 [0] 6 7 2 4 2 2" xfId="12021" xr:uid="{00000000-0005-0000-0000-0000F52E0000}"/>
    <cellStyle name="쉼표 [0] 6 7 2 4 2 2 2" xfId="12022" xr:uid="{00000000-0005-0000-0000-0000F62E0000}"/>
    <cellStyle name="쉼표 [0] 6 7 2 4 2 3" xfId="12023" xr:uid="{00000000-0005-0000-0000-0000F72E0000}"/>
    <cellStyle name="쉼표 [0] 6 7 2 4 2 4" xfId="12024" xr:uid="{00000000-0005-0000-0000-0000F82E0000}"/>
    <cellStyle name="쉼표 [0] 6 7 2 4 3" xfId="12025" xr:uid="{00000000-0005-0000-0000-0000F92E0000}"/>
    <cellStyle name="쉼표 [0] 6 7 2 4 3 2" xfId="12026" xr:uid="{00000000-0005-0000-0000-0000FA2E0000}"/>
    <cellStyle name="쉼표 [0] 6 7 2 4 4" xfId="12027" xr:uid="{00000000-0005-0000-0000-0000FB2E0000}"/>
    <cellStyle name="쉼표 [0] 6 7 2 4 5" xfId="12028" xr:uid="{00000000-0005-0000-0000-0000FC2E0000}"/>
    <cellStyle name="쉼표 [0] 6 7 2 5" xfId="12029" xr:uid="{00000000-0005-0000-0000-0000FD2E0000}"/>
    <cellStyle name="쉼표 [0] 6 7 2 5 2" xfId="12030" xr:uid="{00000000-0005-0000-0000-0000FE2E0000}"/>
    <cellStyle name="쉼표 [0] 6 7 2 5 2 2" xfId="12031" xr:uid="{00000000-0005-0000-0000-0000FF2E0000}"/>
    <cellStyle name="쉼표 [0] 6 7 2 5 2 2 2" xfId="12032" xr:uid="{00000000-0005-0000-0000-0000002F0000}"/>
    <cellStyle name="쉼표 [0] 6 7 2 5 2 3" xfId="12033" xr:uid="{00000000-0005-0000-0000-0000012F0000}"/>
    <cellStyle name="쉼표 [0] 6 7 2 5 2 4" xfId="12034" xr:uid="{00000000-0005-0000-0000-0000022F0000}"/>
    <cellStyle name="쉼표 [0] 6 7 2 5 3" xfId="12035" xr:uid="{00000000-0005-0000-0000-0000032F0000}"/>
    <cellStyle name="쉼표 [0] 6 7 2 5 3 2" xfId="12036" xr:uid="{00000000-0005-0000-0000-0000042F0000}"/>
    <cellStyle name="쉼표 [0] 6 7 2 5 4" xfId="12037" xr:uid="{00000000-0005-0000-0000-0000052F0000}"/>
    <cellStyle name="쉼표 [0] 6 7 2 5 5" xfId="12038" xr:uid="{00000000-0005-0000-0000-0000062F0000}"/>
    <cellStyle name="쉼표 [0] 6 7 2 6" xfId="12039" xr:uid="{00000000-0005-0000-0000-0000072F0000}"/>
    <cellStyle name="쉼표 [0] 6 7 2 6 2" xfId="12040" xr:uid="{00000000-0005-0000-0000-0000082F0000}"/>
    <cellStyle name="쉼표 [0] 6 7 2 6 2 2" xfId="12041" xr:uid="{00000000-0005-0000-0000-0000092F0000}"/>
    <cellStyle name="쉼표 [0] 6 7 2 6 2 2 2" xfId="12042" xr:uid="{00000000-0005-0000-0000-00000A2F0000}"/>
    <cellStyle name="쉼표 [0] 6 7 2 6 2 3" xfId="12043" xr:uid="{00000000-0005-0000-0000-00000B2F0000}"/>
    <cellStyle name="쉼표 [0] 6 7 2 6 2 4" xfId="12044" xr:uid="{00000000-0005-0000-0000-00000C2F0000}"/>
    <cellStyle name="쉼표 [0] 6 7 2 6 3" xfId="12045" xr:uid="{00000000-0005-0000-0000-00000D2F0000}"/>
    <cellStyle name="쉼표 [0] 6 7 2 6 3 2" xfId="12046" xr:uid="{00000000-0005-0000-0000-00000E2F0000}"/>
    <cellStyle name="쉼표 [0] 6 7 2 6 4" xfId="12047" xr:uid="{00000000-0005-0000-0000-00000F2F0000}"/>
    <cellStyle name="쉼표 [0] 6 7 2 6 5" xfId="12048" xr:uid="{00000000-0005-0000-0000-0000102F0000}"/>
    <cellStyle name="쉼표 [0] 6 7 2 7" xfId="12049" xr:uid="{00000000-0005-0000-0000-0000112F0000}"/>
    <cellStyle name="쉼표 [0] 6 7 2 7 2" xfId="12050" xr:uid="{00000000-0005-0000-0000-0000122F0000}"/>
    <cellStyle name="쉼표 [0] 6 7 2 7 2 2" xfId="12051" xr:uid="{00000000-0005-0000-0000-0000132F0000}"/>
    <cellStyle name="쉼표 [0] 6 7 2 7 2 2 2" xfId="12052" xr:uid="{00000000-0005-0000-0000-0000142F0000}"/>
    <cellStyle name="쉼표 [0] 6 7 2 7 2 3" xfId="12053" xr:uid="{00000000-0005-0000-0000-0000152F0000}"/>
    <cellStyle name="쉼표 [0] 6 7 2 7 2 4" xfId="12054" xr:uid="{00000000-0005-0000-0000-0000162F0000}"/>
    <cellStyle name="쉼표 [0] 6 7 2 7 3" xfId="12055" xr:uid="{00000000-0005-0000-0000-0000172F0000}"/>
    <cellStyle name="쉼표 [0] 6 7 2 7 3 2" xfId="12056" xr:uid="{00000000-0005-0000-0000-0000182F0000}"/>
    <cellStyle name="쉼표 [0] 6 7 2 7 4" xfId="12057" xr:uid="{00000000-0005-0000-0000-0000192F0000}"/>
    <cellStyle name="쉼표 [0] 6 7 2 7 5" xfId="12058" xr:uid="{00000000-0005-0000-0000-00001A2F0000}"/>
    <cellStyle name="쉼표 [0] 6 7 2 8" xfId="12059" xr:uid="{00000000-0005-0000-0000-00001B2F0000}"/>
    <cellStyle name="쉼표 [0] 6 7 2 8 2" xfId="12060" xr:uid="{00000000-0005-0000-0000-00001C2F0000}"/>
    <cellStyle name="쉼표 [0] 6 7 2 8 2 2" xfId="12061" xr:uid="{00000000-0005-0000-0000-00001D2F0000}"/>
    <cellStyle name="쉼표 [0] 6 7 2 8 2 2 2" xfId="12062" xr:uid="{00000000-0005-0000-0000-00001E2F0000}"/>
    <cellStyle name="쉼표 [0] 6 7 2 8 2 3" xfId="12063" xr:uid="{00000000-0005-0000-0000-00001F2F0000}"/>
    <cellStyle name="쉼표 [0] 6 7 2 8 2 4" xfId="12064" xr:uid="{00000000-0005-0000-0000-0000202F0000}"/>
    <cellStyle name="쉼표 [0] 6 7 2 8 3" xfId="12065" xr:uid="{00000000-0005-0000-0000-0000212F0000}"/>
    <cellStyle name="쉼표 [0] 6 7 2 8 3 2" xfId="12066" xr:uid="{00000000-0005-0000-0000-0000222F0000}"/>
    <cellStyle name="쉼표 [0] 6 7 2 8 4" xfId="12067" xr:uid="{00000000-0005-0000-0000-0000232F0000}"/>
    <cellStyle name="쉼표 [0] 6 7 2 8 5" xfId="12068" xr:uid="{00000000-0005-0000-0000-0000242F0000}"/>
    <cellStyle name="쉼표 [0] 6 7 2 9" xfId="12069" xr:uid="{00000000-0005-0000-0000-0000252F0000}"/>
    <cellStyle name="쉼표 [0] 6 7 2 9 2" xfId="12070" xr:uid="{00000000-0005-0000-0000-0000262F0000}"/>
    <cellStyle name="쉼표 [0] 6 7 2 9 2 2" xfId="12071" xr:uid="{00000000-0005-0000-0000-0000272F0000}"/>
    <cellStyle name="쉼표 [0] 6 7 2 9 3" xfId="12072" xr:uid="{00000000-0005-0000-0000-0000282F0000}"/>
    <cellStyle name="쉼표 [0] 6 7 2 9 4" xfId="12073" xr:uid="{00000000-0005-0000-0000-0000292F0000}"/>
    <cellStyle name="쉼표 [0] 6 7 3" xfId="12074" xr:uid="{00000000-0005-0000-0000-00002A2F0000}"/>
    <cellStyle name="쉼표 [0] 6 7 3 2" xfId="12075" xr:uid="{00000000-0005-0000-0000-00002B2F0000}"/>
    <cellStyle name="쉼표 [0] 6 7 3 2 2" xfId="12076" xr:uid="{00000000-0005-0000-0000-00002C2F0000}"/>
    <cellStyle name="쉼표 [0] 6 7 3 2 2 2" xfId="12077" xr:uid="{00000000-0005-0000-0000-00002D2F0000}"/>
    <cellStyle name="쉼표 [0] 6 7 3 2 2 2 2" xfId="12078" xr:uid="{00000000-0005-0000-0000-00002E2F0000}"/>
    <cellStyle name="쉼표 [0] 6 7 3 2 2 3" xfId="12079" xr:uid="{00000000-0005-0000-0000-00002F2F0000}"/>
    <cellStyle name="쉼표 [0] 6 7 3 2 2 4" xfId="12080" xr:uid="{00000000-0005-0000-0000-0000302F0000}"/>
    <cellStyle name="쉼표 [0] 6 7 3 2 3" xfId="12081" xr:uid="{00000000-0005-0000-0000-0000312F0000}"/>
    <cellStyle name="쉼표 [0] 6 7 3 2 3 2" xfId="12082" xr:uid="{00000000-0005-0000-0000-0000322F0000}"/>
    <cellStyle name="쉼표 [0] 6 7 3 2 4" xfId="12083" xr:uid="{00000000-0005-0000-0000-0000332F0000}"/>
    <cellStyle name="쉼표 [0] 6 7 3 2 5" xfId="12084" xr:uid="{00000000-0005-0000-0000-0000342F0000}"/>
    <cellStyle name="쉼표 [0] 6 7 3 3" xfId="12085" xr:uid="{00000000-0005-0000-0000-0000352F0000}"/>
    <cellStyle name="쉼표 [0] 6 7 3 3 2" xfId="12086" xr:uid="{00000000-0005-0000-0000-0000362F0000}"/>
    <cellStyle name="쉼표 [0] 6 7 3 3 2 2" xfId="12087" xr:uid="{00000000-0005-0000-0000-0000372F0000}"/>
    <cellStyle name="쉼표 [0] 6 7 3 3 2 2 2" xfId="12088" xr:uid="{00000000-0005-0000-0000-0000382F0000}"/>
    <cellStyle name="쉼표 [0] 6 7 3 3 2 3" xfId="12089" xr:uid="{00000000-0005-0000-0000-0000392F0000}"/>
    <cellStyle name="쉼표 [0] 6 7 3 3 2 4" xfId="12090" xr:uid="{00000000-0005-0000-0000-00003A2F0000}"/>
    <cellStyle name="쉼표 [0] 6 7 3 3 3" xfId="12091" xr:uid="{00000000-0005-0000-0000-00003B2F0000}"/>
    <cellStyle name="쉼표 [0] 6 7 3 3 3 2" xfId="12092" xr:uid="{00000000-0005-0000-0000-00003C2F0000}"/>
    <cellStyle name="쉼표 [0] 6 7 3 3 4" xfId="12093" xr:uid="{00000000-0005-0000-0000-00003D2F0000}"/>
    <cellStyle name="쉼표 [0] 6 7 3 3 5" xfId="12094" xr:uid="{00000000-0005-0000-0000-00003E2F0000}"/>
    <cellStyle name="쉼표 [0] 6 7 3 4" xfId="12095" xr:uid="{00000000-0005-0000-0000-00003F2F0000}"/>
    <cellStyle name="쉼표 [0] 6 7 3 4 2" xfId="12096" xr:uid="{00000000-0005-0000-0000-0000402F0000}"/>
    <cellStyle name="쉼표 [0] 6 7 3 4 2 2" xfId="12097" xr:uid="{00000000-0005-0000-0000-0000412F0000}"/>
    <cellStyle name="쉼표 [0] 6 7 3 4 3" xfId="12098" xr:uid="{00000000-0005-0000-0000-0000422F0000}"/>
    <cellStyle name="쉼표 [0] 6 7 3 4 4" xfId="12099" xr:uid="{00000000-0005-0000-0000-0000432F0000}"/>
    <cellStyle name="쉼표 [0] 6 7 3 5" xfId="12100" xr:uid="{00000000-0005-0000-0000-0000442F0000}"/>
    <cellStyle name="쉼표 [0] 6 7 3 5 2" xfId="12101" xr:uid="{00000000-0005-0000-0000-0000452F0000}"/>
    <cellStyle name="쉼표 [0] 6 7 3 6" xfId="12102" xr:uid="{00000000-0005-0000-0000-0000462F0000}"/>
    <cellStyle name="쉼표 [0] 6 7 3 7" xfId="12103" xr:uid="{00000000-0005-0000-0000-0000472F0000}"/>
    <cellStyle name="쉼표 [0] 6 7 4" xfId="12104" xr:uid="{00000000-0005-0000-0000-0000482F0000}"/>
    <cellStyle name="쉼표 [0] 6 7 4 2" xfId="12105" xr:uid="{00000000-0005-0000-0000-0000492F0000}"/>
    <cellStyle name="쉼표 [0] 6 7 4 2 2" xfId="12106" xr:uid="{00000000-0005-0000-0000-00004A2F0000}"/>
    <cellStyle name="쉼표 [0] 6 7 4 2 2 2" xfId="12107" xr:uid="{00000000-0005-0000-0000-00004B2F0000}"/>
    <cellStyle name="쉼표 [0] 6 7 4 2 3" xfId="12108" xr:uid="{00000000-0005-0000-0000-00004C2F0000}"/>
    <cellStyle name="쉼표 [0] 6 7 4 2 4" xfId="12109" xr:uid="{00000000-0005-0000-0000-00004D2F0000}"/>
    <cellStyle name="쉼표 [0] 6 7 4 3" xfId="12110" xr:uid="{00000000-0005-0000-0000-00004E2F0000}"/>
    <cellStyle name="쉼표 [0] 6 7 4 3 2" xfId="12111" xr:uid="{00000000-0005-0000-0000-00004F2F0000}"/>
    <cellStyle name="쉼표 [0] 6 7 4 4" xfId="12112" xr:uid="{00000000-0005-0000-0000-0000502F0000}"/>
    <cellStyle name="쉼표 [0] 6 7 4 5" xfId="12113" xr:uid="{00000000-0005-0000-0000-0000512F0000}"/>
    <cellStyle name="쉼표 [0] 6 7 5" xfId="12114" xr:uid="{00000000-0005-0000-0000-0000522F0000}"/>
    <cellStyle name="쉼표 [0] 6 7 5 2" xfId="12115" xr:uid="{00000000-0005-0000-0000-0000532F0000}"/>
    <cellStyle name="쉼표 [0] 6 7 5 2 2" xfId="12116" xr:uid="{00000000-0005-0000-0000-0000542F0000}"/>
    <cellStyle name="쉼표 [0] 6 7 5 2 2 2" xfId="12117" xr:uid="{00000000-0005-0000-0000-0000552F0000}"/>
    <cellStyle name="쉼표 [0] 6 7 5 2 3" xfId="12118" xr:uid="{00000000-0005-0000-0000-0000562F0000}"/>
    <cellStyle name="쉼표 [0] 6 7 5 2 4" xfId="12119" xr:uid="{00000000-0005-0000-0000-0000572F0000}"/>
    <cellStyle name="쉼표 [0] 6 7 5 3" xfId="12120" xr:uid="{00000000-0005-0000-0000-0000582F0000}"/>
    <cellStyle name="쉼표 [0] 6 7 5 3 2" xfId="12121" xr:uid="{00000000-0005-0000-0000-0000592F0000}"/>
    <cellStyle name="쉼표 [0] 6 7 5 4" xfId="12122" xr:uid="{00000000-0005-0000-0000-00005A2F0000}"/>
    <cellStyle name="쉼표 [0] 6 7 5 5" xfId="12123" xr:uid="{00000000-0005-0000-0000-00005B2F0000}"/>
    <cellStyle name="쉼표 [0] 6 7 6" xfId="12124" xr:uid="{00000000-0005-0000-0000-00005C2F0000}"/>
    <cellStyle name="쉼표 [0] 6 7 6 2" xfId="12125" xr:uid="{00000000-0005-0000-0000-00005D2F0000}"/>
    <cellStyle name="쉼표 [0] 6 7 6 2 2" xfId="12126" xr:uid="{00000000-0005-0000-0000-00005E2F0000}"/>
    <cellStyle name="쉼표 [0] 6 7 6 2 2 2" xfId="12127" xr:uid="{00000000-0005-0000-0000-00005F2F0000}"/>
    <cellStyle name="쉼표 [0] 6 7 6 2 3" xfId="12128" xr:uid="{00000000-0005-0000-0000-0000602F0000}"/>
    <cellStyle name="쉼표 [0] 6 7 6 2 4" xfId="12129" xr:uid="{00000000-0005-0000-0000-0000612F0000}"/>
    <cellStyle name="쉼표 [0] 6 7 6 3" xfId="12130" xr:uid="{00000000-0005-0000-0000-0000622F0000}"/>
    <cellStyle name="쉼표 [0] 6 7 6 3 2" xfId="12131" xr:uid="{00000000-0005-0000-0000-0000632F0000}"/>
    <cellStyle name="쉼표 [0] 6 7 6 4" xfId="12132" xr:uid="{00000000-0005-0000-0000-0000642F0000}"/>
    <cellStyle name="쉼표 [0] 6 7 6 5" xfId="12133" xr:uid="{00000000-0005-0000-0000-0000652F0000}"/>
    <cellStyle name="쉼표 [0] 6 7 7" xfId="12134" xr:uid="{00000000-0005-0000-0000-0000662F0000}"/>
    <cellStyle name="쉼표 [0] 6 7 7 2" xfId="12135" xr:uid="{00000000-0005-0000-0000-0000672F0000}"/>
    <cellStyle name="쉼표 [0] 6 7 7 2 2" xfId="12136" xr:uid="{00000000-0005-0000-0000-0000682F0000}"/>
    <cellStyle name="쉼표 [0] 6 7 7 2 2 2" xfId="12137" xr:uid="{00000000-0005-0000-0000-0000692F0000}"/>
    <cellStyle name="쉼표 [0] 6 7 7 2 3" xfId="12138" xr:uid="{00000000-0005-0000-0000-00006A2F0000}"/>
    <cellStyle name="쉼표 [0] 6 7 7 2 4" xfId="12139" xr:uid="{00000000-0005-0000-0000-00006B2F0000}"/>
    <cellStyle name="쉼표 [0] 6 7 7 3" xfId="12140" xr:uid="{00000000-0005-0000-0000-00006C2F0000}"/>
    <cellStyle name="쉼표 [0] 6 7 7 3 2" xfId="12141" xr:uid="{00000000-0005-0000-0000-00006D2F0000}"/>
    <cellStyle name="쉼표 [0] 6 7 7 4" xfId="12142" xr:uid="{00000000-0005-0000-0000-00006E2F0000}"/>
    <cellStyle name="쉼표 [0] 6 7 7 5" xfId="12143" xr:uid="{00000000-0005-0000-0000-00006F2F0000}"/>
    <cellStyle name="쉼표 [0] 6 7 8" xfId="12144" xr:uid="{00000000-0005-0000-0000-0000702F0000}"/>
    <cellStyle name="쉼표 [0] 6 7 8 2" xfId="12145" xr:uid="{00000000-0005-0000-0000-0000712F0000}"/>
    <cellStyle name="쉼표 [0] 6 7 8 2 2" xfId="12146" xr:uid="{00000000-0005-0000-0000-0000722F0000}"/>
    <cellStyle name="쉼표 [0] 6 7 8 2 2 2" xfId="12147" xr:uid="{00000000-0005-0000-0000-0000732F0000}"/>
    <cellStyle name="쉼표 [0] 6 7 8 2 3" xfId="12148" xr:uid="{00000000-0005-0000-0000-0000742F0000}"/>
    <cellStyle name="쉼표 [0] 6 7 8 2 4" xfId="12149" xr:uid="{00000000-0005-0000-0000-0000752F0000}"/>
    <cellStyle name="쉼표 [0] 6 7 8 3" xfId="12150" xr:uid="{00000000-0005-0000-0000-0000762F0000}"/>
    <cellStyle name="쉼표 [0] 6 7 8 3 2" xfId="12151" xr:uid="{00000000-0005-0000-0000-0000772F0000}"/>
    <cellStyle name="쉼표 [0] 6 7 8 4" xfId="12152" xr:uid="{00000000-0005-0000-0000-0000782F0000}"/>
    <cellStyle name="쉼표 [0] 6 7 8 5" xfId="12153" xr:uid="{00000000-0005-0000-0000-0000792F0000}"/>
    <cellStyle name="쉼표 [0] 6 7 9" xfId="12154" xr:uid="{00000000-0005-0000-0000-00007A2F0000}"/>
    <cellStyle name="쉼표 [0] 6 7 9 2" xfId="12155" xr:uid="{00000000-0005-0000-0000-00007B2F0000}"/>
    <cellStyle name="쉼표 [0] 6 7 9 2 2" xfId="12156" xr:uid="{00000000-0005-0000-0000-00007C2F0000}"/>
    <cellStyle name="쉼표 [0] 6 7 9 2 2 2" xfId="12157" xr:uid="{00000000-0005-0000-0000-00007D2F0000}"/>
    <cellStyle name="쉼표 [0] 6 7 9 2 3" xfId="12158" xr:uid="{00000000-0005-0000-0000-00007E2F0000}"/>
    <cellStyle name="쉼표 [0] 6 7 9 2 4" xfId="12159" xr:uid="{00000000-0005-0000-0000-00007F2F0000}"/>
    <cellStyle name="쉼표 [0] 6 7 9 3" xfId="12160" xr:uid="{00000000-0005-0000-0000-0000802F0000}"/>
    <cellStyle name="쉼표 [0] 6 7 9 3 2" xfId="12161" xr:uid="{00000000-0005-0000-0000-0000812F0000}"/>
    <cellStyle name="쉼표 [0] 6 7 9 4" xfId="12162" xr:uid="{00000000-0005-0000-0000-0000822F0000}"/>
    <cellStyle name="쉼표 [0] 6 7 9 5" xfId="12163" xr:uid="{00000000-0005-0000-0000-0000832F0000}"/>
    <cellStyle name="쉼표 [0] 6 8" xfId="12164" xr:uid="{00000000-0005-0000-0000-0000842F0000}"/>
    <cellStyle name="쉼표 [0] 6 9" xfId="12165" xr:uid="{00000000-0005-0000-0000-0000852F0000}"/>
    <cellStyle name="쉼표 [0] 6 9 10" xfId="12166" xr:uid="{00000000-0005-0000-0000-0000862F0000}"/>
    <cellStyle name="쉼표 [0] 6 9 10 2" xfId="12167" xr:uid="{00000000-0005-0000-0000-0000872F0000}"/>
    <cellStyle name="쉼표 [0] 6 9 11" xfId="12168" xr:uid="{00000000-0005-0000-0000-0000882F0000}"/>
    <cellStyle name="쉼표 [0] 6 9 12" xfId="12169" xr:uid="{00000000-0005-0000-0000-0000892F0000}"/>
    <cellStyle name="쉼표 [0] 6 9 2" xfId="12170" xr:uid="{00000000-0005-0000-0000-00008A2F0000}"/>
    <cellStyle name="쉼표 [0] 6 9 2 2" xfId="12171" xr:uid="{00000000-0005-0000-0000-00008B2F0000}"/>
    <cellStyle name="쉼표 [0] 6 9 2 2 2" xfId="12172" xr:uid="{00000000-0005-0000-0000-00008C2F0000}"/>
    <cellStyle name="쉼표 [0] 6 9 2 2 2 2" xfId="12173" xr:uid="{00000000-0005-0000-0000-00008D2F0000}"/>
    <cellStyle name="쉼표 [0] 6 9 2 2 2 2 2" xfId="12174" xr:uid="{00000000-0005-0000-0000-00008E2F0000}"/>
    <cellStyle name="쉼표 [0] 6 9 2 2 2 3" xfId="12175" xr:uid="{00000000-0005-0000-0000-00008F2F0000}"/>
    <cellStyle name="쉼표 [0] 6 9 2 2 2 4" xfId="12176" xr:uid="{00000000-0005-0000-0000-0000902F0000}"/>
    <cellStyle name="쉼표 [0] 6 9 2 2 3" xfId="12177" xr:uid="{00000000-0005-0000-0000-0000912F0000}"/>
    <cellStyle name="쉼표 [0] 6 9 2 2 3 2" xfId="12178" xr:uid="{00000000-0005-0000-0000-0000922F0000}"/>
    <cellStyle name="쉼표 [0] 6 9 2 2 4" xfId="12179" xr:uid="{00000000-0005-0000-0000-0000932F0000}"/>
    <cellStyle name="쉼표 [0] 6 9 2 2 5" xfId="12180" xr:uid="{00000000-0005-0000-0000-0000942F0000}"/>
    <cellStyle name="쉼표 [0] 6 9 2 3" xfId="12181" xr:uid="{00000000-0005-0000-0000-0000952F0000}"/>
    <cellStyle name="쉼표 [0] 6 9 2 3 2" xfId="12182" xr:uid="{00000000-0005-0000-0000-0000962F0000}"/>
    <cellStyle name="쉼표 [0] 6 9 2 3 2 2" xfId="12183" xr:uid="{00000000-0005-0000-0000-0000972F0000}"/>
    <cellStyle name="쉼표 [0] 6 9 2 3 2 2 2" xfId="12184" xr:uid="{00000000-0005-0000-0000-0000982F0000}"/>
    <cellStyle name="쉼표 [0] 6 9 2 3 2 3" xfId="12185" xr:uid="{00000000-0005-0000-0000-0000992F0000}"/>
    <cellStyle name="쉼표 [0] 6 9 2 3 2 4" xfId="12186" xr:uid="{00000000-0005-0000-0000-00009A2F0000}"/>
    <cellStyle name="쉼표 [0] 6 9 2 3 3" xfId="12187" xr:uid="{00000000-0005-0000-0000-00009B2F0000}"/>
    <cellStyle name="쉼표 [0] 6 9 2 3 3 2" xfId="12188" xr:uid="{00000000-0005-0000-0000-00009C2F0000}"/>
    <cellStyle name="쉼표 [0] 6 9 2 3 4" xfId="12189" xr:uid="{00000000-0005-0000-0000-00009D2F0000}"/>
    <cellStyle name="쉼표 [0] 6 9 2 3 5" xfId="12190" xr:uid="{00000000-0005-0000-0000-00009E2F0000}"/>
    <cellStyle name="쉼표 [0] 6 9 2 4" xfId="12191" xr:uid="{00000000-0005-0000-0000-00009F2F0000}"/>
    <cellStyle name="쉼표 [0] 6 9 2 4 2" xfId="12192" xr:uid="{00000000-0005-0000-0000-0000A02F0000}"/>
    <cellStyle name="쉼표 [0] 6 9 2 4 2 2" xfId="12193" xr:uid="{00000000-0005-0000-0000-0000A12F0000}"/>
    <cellStyle name="쉼표 [0] 6 9 2 4 3" xfId="12194" xr:uid="{00000000-0005-0000-0000-0000A22F0000}"/>
    <cellStyle name="쉼표 [0] 6 9 2 4 4" xfId="12195" xr:uid="{00000000-0005-0000-0000-0000A32F0000}"/>
    <cellStyle name="쉼표 [0] 6 9 2 5" xfId="12196" xr:uid="{00000000-0005-0000-0000-0000A42F0000}"/>
    <cellStyle name="쉼표 [0] 6 9 2 5 2" xfId="12197" xr:uid="{00000000-0005-0000-0000-0000A52F0000}"/>
    <cellStyle name="쉼표 [0] 6 9 2 6" xfId="12198" xr:uid="{00000000-0005-0000-0000-0000A62F0000}"/>
    <cellStyle name="쉼표 [0] 6 9 2 7" xfId="12199" xr:uid="{00000000-0005-0000-0000-0000A72F0000}"/>
    <cellStyle name="쉼표 [0] 6 9 3" xfId="12200" xr:uid="{00000000-0005-0000-0000-0000A82F0000}"/>
    <cellStyle name="쉼표 [0] 6 9 3 2" xfId="12201" xr:uid="{00000000-0005-0000-0000-0000A92F0000}"/>
    <cellStyle name="쉼표 [0] 6 9 3 2 2" xfId="12202" xr:uid="{00000000-0005-0000-0000-0000AA2F0000}"/>
    <cellStyle name="쉼표 [0] 6 9 3 2 2 2" xfId="12203" xr:uid="{00000000-0005-0000-0000-0000AB2F0000}"/>
    <cellStyle name="쉼표 [0] 6 9 3 2 3" xfId="12204" xr:uid="{00000000-0005-0000-0000-0000AC2F0000}"/>
    <cellStyle name="쉼표 [0] 6 9 3 2 4" xfId="12205" xr:uid="{00000000-0005-0000-0000-0000AD2F0000}"/>
    <cellStyle name="쉼표 [0] 6 9 3 3" xfId="12206" xr:uid="{00000000-0005-0000-0000-0000AE2F0000}"/>
    <cellStyle name="쉼표 [0] 6 9 3 3 2" xfId="12207" xr:uid="{00000000-0005-0000-0000-0000AF2F0000}"/>
    <cellStyle name="쉼표 [0] 6 9 3 4" xfId="12208" xr:uid="{00000000-0005-0000-0000-0000B02F0000}"/>
    <cellStyle name="쉼표 [0] 6 9 3 5" xfId="12209" xr:uid="{00000000-0005-0000-0000-0000B12F0000}"/>
    <cellStyle name="쉼표 [0] 6 9 4" xfId="12210" xr:uid="{00000000-0005-0000-0000-0000B22F0000}"/>
    <cellStyle name="쉼표 [0] 6 9 4 2" xfId="12211" xr:uid="{00000000-0005-0000-0000-0000B32F0000}"/>
    <cellStyle name="쉼표 [0] 6 9 4 2 2" xfId="12212" xr:uid="{00000000-0005-0000-0000-0000B42F0000}"/>
    <cellStyle name="쉼표 [0] 6 9 4 2 2 2" xfId="12213" xr:uid="{00000000-0005-0000-0000-0000B52F0000}"/>
    <cellStyle name="쉼표 [0] 6 9 4 2 3" xfId="12214" xr:uid="{00000000-0005-0000-0000-0000B62F0000}"/>
    <cellStyle name="쉼표 [0] 6 9 4 2 4" xfId="12215" xr:uid="{00000000-0005-0000-0000-0000B72F0000}"/>
    <cellStyle name="쉼표 [0] 6 9 4 3" xfId="12216" xr:uid="{00000000-0005-0000-0000-0000B82F0000}"/>
    <cellStyle name="쉼표 [0] 6 9 4 3 2" xfId="12217" xr:uid="{00000000-0005-0000-0000-0000B92F0000}"/>
    <cellStyle name="쉼표 [0] 6 9 4 4" xfId="12218" xr:uid="{00000000-0005-0000-0000-0000BA2F0000}"/>
    <cellStyle name="쉼표 [0] 6 9 4 5" xfId="12219" xr:uid="{00000000-0005-0000-0000-0000BB2F0000}"/>
    <cellStyle name="쉼표 [0] 6 9 5" xfId="12220" xr:uid="{00000000-0005-0000-0000-0000BC2F0000}"/>
    <cellStyle name="쉼표 [0] 6 9 5 2" xfId="12221" xr:uid="{00000000-0005-0000-0000-0000BD2F0000}"/>
    <cellStyle name="쉼표 [0] 6 9 5 2 2" xfId="12222" xr:uid="{00000000-0005-0000-0000-0000BE2F0000}"/>
    <cellStyle name="쉼표 [0] 6 9 5 2 2 2" xfId="12223" xr:uid="{00000000-0005-0000-0000-0000BF2F0000}"/>
    <cellStyle name="쉼표 [0] 6 9 5 2 3" xfId="12224" xr:uid="{00000000-0005-0000-0000-0000C02F0000}"/>
    <cellStyle name="쉼표 [0] 6 9 5 2 4" xfId="12225" xr:uid="{00000000-0005-0000-0000-0000C12F0000}"/>
    <cellStyle name="쉼표 [0] 6 9 5 3" xfId="12226" xr:uid="{00000000-0005-0000-0000-0000C22F0000}"/>
    <cellStyle name="쉼표 [0] 6 9 5 3 2" xfId="12227" xr:uid="{00000000-0005-0000-0000-0000C32F0000}"/>
    <cellStyle name="쉼표 [0] 6 9 5 4" xfId="12228" xr:uid="{00000000-0005-0000-0000-0000C42F0000}"/>
    <cellStyle name="쉼표 [0] 6 9 5 5" xfId="12229" xr:uid="{00000000-0005-0000-0000-0000C52F0000}"/>
    <cellStyle name="쉼표 [0] 6 9 6" xfId="12230" xr:uid="{00000000-0005-0000-0000-0000C62F0000}"/>
    <cellStyle name="쉼표 [0] 6 9 6 2" xfId="12231" xr:uid="{00000000-0005-0000-0000-0000C72F0000}"/>
    <cellStyle name="쉼표 [0] 6 9 6 2 2" xfId="12232" xr:uid="{00000000-0005-0000-0000-0000C82F0000}"/>
    <cellStyle name="쉼표 [0] 6 9 6 2 2 2" xfId="12233" xr:uid="{00000000-0005-0000-0000-0000C92F0000}"/>
    <cellStyle name="쉼표 [0] 6 9 6 2 3" xfId="12234" xr:uid="{00000000-0005-0000-0000-0000CA2F0000}"/>
    <cellStyle name="쉼표 [0] 6 9 6 2 4" xfId="12235" xr:uid="{00000000-0005-0000-0000-0000CB2F0000}"/>
    <cellStyle name="쉼표 [0] 6 9 6 3" xfId="12236" xr:uid="{00000000-0005-0000-0000-0000CC2F0000}"/>
    <cellStyle name="쉼표 [0] 6 9 6 3 2" xfId="12237" xr:uid="{00000000-0005-0000-0000-0000CD2F0000}"/>
    <cellStyle name="쉼표 [0] 6 9 6 4" xfId="12238" xr:uid="{00000000-0005-0000-0000-0000CE2F0000}"/>
    <cellStyle name="쉼표 [0] 6 9 6 5" xfId="12239" xr:uid="{00000000-0005-0000-0000-0000CF2F0000}"/>
    <cellStyle name="쉼표 [0] 6 9 7" xfId="12240" xr:uid="{00000000-0005-0000-0000-0000D02F0000}"/>
    <cellStyle name="쉼표 [0] 6 9 7 2" xfId="12241" xr:uid="{00000000-0005-0000-0000-0000D12F0000}"/>
    <cellStyle name="쉼표 [0] 6 9 7 2 2" xfId="12242" xr:uid="{00000000-0005-0000-0000-0000D22F0000}"/>
    <cellStyle name="쉼표 [0] 6 9 7 2 2 2" xfId="12243" xr:uid="{00000000-0005-0000-0000-0000D32F0000}"/>
    <cellStyle name="쉼표 [0] 6 9 7 2 3" xfId="12244" xr:uid="{00000000-0005-0000-0000-0000D42F0000}"/>
    <cellStyle name="쉼표 [0] 6 9 7 2 4" xfId="12245" xr:uid="{00000000-0005-0000-0000-0000D52F0000}"/>
    <cellStyle name="쉼표 [0] 6 9 7 3" xfId="12246" xr:uid="{00000000-0005-0000-0000-0000D62F0000}"/>
    <cellStyle name="쉼표 [0] 6 9 7 3 2" xfId="12247" xr:uid="{00000000-0005-0000-0000-0000D72F0000}"/>
    <cellStyle name="쉼표 [0] 6 9 7 4" xfId="12248" xr:uid="{00000000-0005-0000-0000-0000D82F0000}"/>
    <cellStyle name="쉼표 [0] 6 9 7 5" xfId="12249" xr:uid="{00000000-0005-0000-0000-0000D92F0000}"/>
    <cellStyle name="쉼표 [0] 6 9 8" xfId="12250" xr:uid="{00000000-0005-0000-0000-0000DA2F0000}"/>
    <cellStyle name="쉼표 [0] 6 9 8 2" xfId="12251" xr:uid="{00000000-0005-0000-0000-0000DB2F0000}"/>
    <cellStyle name="쉼표 [0] 6 9 8 2 2" xfId="12252" xr:uid="{00000000-0005-0000-0000-0000DC2F0000}"/>
    <cellStyle name="쉼표 [0] 6 9 8 2 2 2" xfId="12253" xr:uid="{00000000-0005-0000-0000-0000DD2F0000}"/>
    <cellStyle name="쉼표 [0] 6 9 8 2 3" xfId="12254" xr:uid="{00000000-0005-0000-0000-0000DE2F0000}"/>
    <cellStyle name="쉼표 [0] 6 9 8 2 4" xfId="12255" xr:uid="{00000000-0005-0000-0000-0000DF2F0000}"/>
    <cellStyle name="쉼표 [0] 6 9 8 3" xfId="12256" xr:uid="{00000000-0005-0000-0000-0000E02F0000}"/>
    <cellStyle name="쉼표 [0] 6 9 8 3 2" xfId="12257" xr:uid="{00000000-0005-0000-0000-0000E12F0000}"/>
    <cellStyle name="쉼표 [0] 6 9 8 4" xfId="12258" xr:uid="{00000000-0005-0000-0000-0000E22F0000}"/>
    <cellStyle name="쉼표 [0] 6 9 8 5" xfId="12259" xr:uid="{00000000-0005-0000-0000-0000E32F0000}"/>
    <cellStyle name="쉼표 [0] 6 9 9" xfId="12260" xr:uid="{00000000-0005-0000-0000-0000E42F0000}"/>
    <cellStyle name="쉼표 [0] 6 9 9 2" xfId="12261" xr:uid="{00000000-0005-0000-0000-0000E52F0000}"/>
    <cellStyle name="쉼표 [0] 6 9 9 2 2" xfId="12262" xr:uid="{00000000-0005-0000-0000-0000E62F0000}"/>
    <cellStyle name="쉼표 [0] 6 9 9 3" xfId="12263" xr:uid="{00000000-0005-0000-0000-0000E72F0000}"/>
    <cellStyle name="쉼표 [0] 6 9 9 4" xfId="12264" xr:uid="{00000000-0005-0000-0000-0000E82F0000}"/>
    <cellStyle name="쉼표 [0] 7" xfId="12265" xr:uid="{00000000-0005-0000-0000-0000E92F0000}"/>
    <cellStyle name="쉼표 [0] 7 2" xfId="12266" xr:uid="{00000000-0005-0000-0000-0000EA2F0000}"/>
    <cellStyle name="쉼표 [0] 7 2 2" xfId="12267" xr:uid="{00000000-0005-0000-0000-0000EB2F0000}"/>
    <cellStyle name="쉼표 [0] 7 2 3" xfId="12268" xr:uid="{00000000-0005-0000-0000-0000EC2F0000}"/>
    <cellStyle name="쉼표 [0] 7 3" xfId="12269" xr:uid="{00000000-0005-0000-0000-0000ED2F0000}"/>
    <cellStyle name="쉼표 [0] 7 4" xfId="12270" xr:uid="{00000000-0005-0000-0000-0000EE2F0000}"/>
    <cellStyle name="쉼표 [0] 7 5" xfId="12271" xr:uid="{00000000-0005-0000-0000-0000EF2F0000}"/>
    <cellStyle name="쉼표 [0] 7 6" xfId="12272" xr:uid="{00000000-0005-0000-0000-0000F02F0000}"/>
    <cellStyle name="쉼표 [0] 7 7" xfId="12273" xr:uid="{00000000-0005-0000-0000-0000F12F0000}"/>
    <cellStyle name="쉼표 [0] 7 8" xfId="12274" xr:uid="{00000000-0005-0000-0000-0000F22F0000}"/>
    <cellStyle name="쉼표 [0] 8" xfId="12275" xr:uid="{00000000-0005-0000-0000-0000F32F0000}"/>
    <cellStyle name="쉼표 [0] 8 2" xfId="12276" xr:uid="{00000000-0005-0000-0000-0000F42F0000}"/>
    <cellStyle name="쉼표 [0] 8 3" xfId="12277" xr:uid="{00000000-0005-0000-0000-0000F52F0000}"/>
    <cellStyle name="쉼표 [0] 8 4" xfId="12278" xr:uid="{00000000-0005-0000-0000-0000F62F0000}"/>
    <cellStyle name="쉼표 [0] 8 5" xfId="12279" xr:uid="{00000000-0005-0000-0000-0000F72F0000}"/>
    <cellStyle name="쉼표 [0] 9" xfId="12280" xr:uid="{00000000-0005-0000-0000-0000F82F0000}"/>
    <cellStyle name="쉼표 [0] 9 2" xfId="12281" xr:uid="{00000000-0005-0000-0000-0000F92F0000}"/>
    <cellStyle name="쉼표 [0] 9 3" xfId="12282" xr:uid="{00000000-0005-0000-0000-0000FA2F0000}"/>
    <cellStyle name="쉼표 [0] 9 4" xfId="12283" xr:uid="{00000000-0005-0000-0000-0000FB2F0000}"/>
    <cellStyle name="쉼표 [0] 9 5" xfId="12284" xr:uid="{00000000-0005-0000-0000-0000FC2F0000}"/>
    <cellStyle name="쉼표 [0] 9 6" xfId="12285" xr:uid="{00000000-0005-0000-0000-0000FD2F0000}"/>
    <cellStyle name="쉼표 [0] 9 7" xfId="12286" xr:uid="{00000000-0005-0000-0000-0000FE2F0000}"/>
    <cellStyle name="쉼표 [0] 9 8" xfId="12287" xr:uid="{00000000-0005-0000-0000-0000FF2F0000}"/>
    <cellStyle name="쉼표 2" xfId="12288" xr:uid="{00000000-0005-0000-0000-000000300000}"/>
    <cellStyle name="스타일 1" xfId="12289" xr:uid="{00000000-0005-0000-0000-000001300000}"/>
    <cellStyle name="스타일 10" xfId="12290" xr:uid="{00000000-0005-0000-0000-000002300000}"/>
    <cellStyle name="스타일 100" xfId="12291" xr:uid="{00000000-0005-0000-0000-000003300000}"/>
    <cellStyle name="스타일 100 2" xfId="12292" xr:uid="{00000000-0005-0000-0000-000004300000}"/>
    <cellStyle name="스타일 101" xfId="12293" xr:uid="{00000000-0005-0000-0000-000005300000}"/>
    <cellStyle name="스타일 101 2" xfId="12294" xr:uid="{00000000-0005-0000-0000-000006300000}"/>
    <cellStyle name="스타일 102" xfId="12295" xr:uid="{00000000-0005-0000-0000-000007300000}"/>
    <cellStyle name="스타일 102 2" xfId="12296" xr:uid="{00000000-0005-0000-0000-000008300000}"/>
    <cellStyle name="스타일 103" xfId="12297" xr:uid="{00000000-0005-0000-0000-000009300000}"/>
    <cellStyle name="스타일 103 2" xfId="12298" xr:uid="{00000000-0005-0000-0000-00000A300000}"/>
    <cellStyle name="스타일 104" xfId="12299" xr:uid="{00000000-0005-0000-0000-00000B300000}"/>
    <cellStyle name="스타일 104 2" xfId="12300" xr:uid="{00000000-0005-0000-0000-00000C300000}"/>
    <cellStyle name="스타일 105" xfId="12301" xr:uid="{00000000-0005-0000-0000-00000D300000}"/>
    <cellStyle name="스타일 105 2" xfId="12302" xr:uid="{00000000-0005-0000-0000-00000E300000}"/>
    <cellStyle name="스타일 106" xfId="12303" xr:uid="{00000000-0005-0000-0000-00000F300000}"/>
    <cellStyle name="스타일 106 2" xfId="12304" xr:uid="{00000000-0005-0000-0000-000010300000}"/>
    <cellStyle name="스타일 107" xfId="12305" xr:uid="{00000000-0005-0000-0000-000011300000}"/>
    <cellStyle name="스타일 107 2" xfId="12306" xr:uid="{00000000-0005-0000-0000-000012300000}"/>
    <cellStyle name="스타일 108" xfId="12307" xr:uid="{00000000-0005-0000-0000-000013300000}"/>
    <cellStyle name="스타일 108 2" xfId="12308" xr:uid="{00000000-0005-0000-0000-000014300000}"/>
    <cellStyle name="스타일 109" xfId="12309" xr:uid="{00000000-0005-0000-0000-000015300000}"/>
    <cellStyle name="스타일 109 2" xfId="12310" xr:uid="{00000000-0005-0000-0000-000016300000}"/>
    <cellStyle name="스타일 11" xfId="12311" xr:uid="{00000000-0005-0000-0000-000017300000}"/>
    <cellStyle name="스타일 110" xfId="12312" xr:uid="{00000000-0005-0000-0000-000018300000}"/>
    <cellStyle name="스타일 110 2" xfId="12313" xr:uid="{00000000-0005-0000-0000-000019300000}"/>
    <cellStyle name="스타일 111" xfId="12314" xr:uid="{00000000-0005-0000-0000-00001A300000}"/>
    <cellStyle name="스타일 111 2" xfId="12315" xr:uid="{00000000-0005-0000-0000-00001B300000}"/>
    <cellStyle name="스타일 112" xfId="12316" xr:uid="{00000000-0005-0000-0000-00001C300000}"/>
    <cellStyle name="스타일 112 2" xfId="12317" xr:uid="{00000000-0005-0000-0000-00001D300000}"/>
    <cellStyle name="스타일 113" xfId="12318" xr:uid="{00000000-0005-0000-0000-00001E300000}"/>
    <cellStyle name="스타일 113 2" xfId="12319" xr:uid="{00000000-0005-0000-0000-00001F300000}"/>
    <cellStyle name="스타일 114" xfId="12320" xr:uid="{00000000-0005-0000-0000-000020300000}"/>
    <cellStyle name="스타일 114 2" xfId="12321" xr:uid="{00000000-0005-0000-0000-000021300000}"/>
    <cellStyle name="스타일 115" xfId="12322" xr:uid="{00000000-0005-0000-0000-000022300000}"/>
    <cellStyle name="스타일 115 2" xfId="12323" xr:uid="{00000000-0005-0000-0000-000023300000}"/>
    <cellStyle name="스타일 116" xfId="12324" xr:uid="{00000000-0005-0000-0000-000024300000}"/>
    <cellStyle name="스타일 116 2" xfId="12325" xr:uid="{00000000-0005-0000-0000-000025300000}"/>
    <cellStyle name="스타일 117" xfId="12326" xr:uid="{00000000-0005-0000-0000-000026300000}"/>
    <cellStyle name="스타일 118" xfId="12327" xr:uid="{00000000-0005-0000-0000-000027300000}"/>
    <cellStyle name="스타일 119" xfId="12328" xr:uid="{00000000-0005-0000-0000-000028300000}"/>
    <cellStyle name="스타일 12" xfId="12329" xr:uid="{00000000-0005-0000-0000-000029300000}"/>
    <cellStyle name="스타일 120" xfId="12330" xr:uid="{00000000-0005-0000-0000-00002A300000}"/>
    <cellStyle name="스타일 121" xfId="12331" xr:uid="{00000000-0005-0000-0000-00002B300000}"/>
    <cellStyle name="스타일 122" xfId="12332" xr:uid="{00000000-0005-0000-0000-00002C300000}"/>
    <cellStyle name="스타일 123" xfId="12333" xr:uid="{00000000-0005-0000-0000-00002D300000}"/>
    <cellStyle name="스타일 124" xfId="12334" xr:uid="{00000000-0005-0000-0000-00002E300000}"/>
    <cellStyle name="스타일 125" xfId="12335" xr:uid="{00000000-0005-0000-0000-00002F300000}"/>
    <cellStyle name="스타일 126" xfId="12336" xr:uid="{00000000-0005-0000-0000-000030300000}"/>
    <cellStyle name="스타일 127" xfId="12337" xr:uid="{00000000-0005-0000-0000-000031300000}"/>
    <cellStyle name="스타일 128" xfId="12338" xr:uid="{00000000-0005-0000-0000-000032300000}"/>
    <cellStyle name="스타일 129" xfId="12339" xr:uid="{00000000-0005-0000-0000-000033300000}"/>
    <cellStyle name="스타일 13" xfId="12340" xr:uid="{00000000-0005-0000-0000-000034300000}"/>
    <cellStyle name="스타일 130" xfId="12341" xr:uid="{00000000-0005-0000-0000-000035300000}"/>
    <cellStyle name="스타일 131" xfId="12342" xr:uid="{00000000-0005-0000-0000-000036300000}"/>
    <cellStyle name="스타일 132" xfId="12343" xr:uid="{00000000-0005-0000-0000-000037300000}"/>
    <cellStyle name="스타일 133" xfId="12344" xr:uid="{00000000-0005-0000-0000-000038300000}"/>
    <cellStyle name="스타일 134" xfId="12345" xr:uid="{00000000-0005-0000-0000-000039300000}"/>
    <cellStyle name="스타일 135" xfId="12346" xr:uid="{00000000-0005-0000-0000-00003A300000}"/>
    <cellStyle name="스타일 136" xfId="12347" xr:uid="{00000000-0005-0000-0000-00003B300000}"/>
    <cellStyle name="스타일 137" xfId="12348" xr:uid="{00000000-0005-0000-0000-00003C300000}"/>
    <cellStyle name="스타일 138" xfId="12349" xr:uid="{00000000-0005-0000-0000-00003D300000}"/>
    <cellStyle name="스타일 139" xfId="12350" xr:uid="{00000000-0005-0000-0000-00003E300000}"/>
    <cellStyle name="스타일 14" xfId="12351" xr:uid="{00000000-0005-0000-0000-00003F300000}"/>
    <cellStyle name="스타일 140" xfId="12352" xr:uid="{00000000-0005-0000-0000-000040300000}"/>
    <cellStyle name="스타일 141" xfId="12353" xr:uid="{00000000-0005-0000-0000-000041300000}"/>
    <cellStyle name="스타일 142" xfId="12354" xr:uid="{00000000-0005-0000-0000-000042300000}"/>
    <cellStyle name="스타일 143" xfId="12355" xr:uid="{00000000-0005-0000-0000-000043300000}"/>
    <cellStyle name="스타일 144" xfId="12356" xr:uid="{00000000-0005-0000-0000-000044300000}"/>
    <cellStyle name="스타일 145" xfId="12357" xr:uid="{00000000-0005-0000-0000-000045300000}"/>
    <cellStyle name="스타일 146" xfId="12358" xr:uid="{00000000-0005-0000-0000-000046300000}"/>
    <cellStyle name="스타일 147" xfId="12359" xr:uid="{00000000-0005-0000-0000-000047300000}"/>
    <cellStyle name="스타일 148" xfId="12360" xr:uid="{00000000-0005-0000-0000-000048300000}"/>
    <cellStyle name="스타일 149" xfId="12361" xr:uid="{00000000-0005-0000-0000-000049300000}"/>
    <cellStyle name="스타일 15" xfId="12362" xr:uid="{00000000-0005-0000-0000-00004A300000}"/>
    <cellStyle name="스타일 150" xfId="12363" xr:uid="{00000000-0005-0000-0000-00004B300000}"/>
    <cellStyle name="스타일 151" xfId="12364" xr:uid="{00000000-0005-0000-0000-00004C300000}"/>
    <cellStyle name="스타일 152" xfId="12365" xr:uid="{00000000-0005-0000-0000-00004D300000}"/>
    <cellStyle name="스타일 153" xfId="12366" xr:uid="{00000000-0005-0000-0000-00004E300000}"/>
    <cellStyle name="스타일 154" xfId="12367" xr:uid="{00000000-0005-0000-0000-00004F300000}"/>
    <cellStyle name="스타일 155" xfId="12368" xr:uid="{00000000-0005-0000-0000-000050300000}"/>
    <cellStyle name="스타일 156" xfId="12369" xr:uid="{00000000-0005-0000-0000-000051300000}"/>
    <cellStyle name="스타일 157" xfId="12370" xr:uid="{00000000-0005-0000-0000-000052300000}"/>
    <cellStyle name="스타일 158" xfId="12371" xr:uid="{00000000-0005-0000-0000-000053300000}"/>
    <cellStyle name="스타일 159" xfId="12372" xr:uid="{00000000-0005-0000-0000-000054300000}"/>
    <cellStyle name="스타일 16" xfId="12373" xr:uid="{00000000-0005-0000-0000-000055300000}"/>
    <cellStyle name="스타일 160" xfId="12374" xr:uid="{00000000-0005-0000-0000-000056300000}"/>
    <cellStyle name="스타일 161" xfId="12375" xr:uid="{00000000-0005-0000-0000-000057300000}"/>
    <cellStyle name="스타일 162" xfId="12376" xr:uid="{00000000-0005-0000-0000-000058300000}"/>
    <cellStyle name="스타일 163" xfId="12377" xr:uid="{00000000-0005-0000-0000-000059300000}"/>
    <cellStyle name="스타일 164" xfId="12378" xr:uid="{00000000-0005-0000-0000-00005A300000}"/>
    <cellStyle name="스타일 165" xfId="12379" xr:uid="{00000000-0005-0000-0000-00005B300000}"/>
    <cellStyle name="스타일 166" xfId="12380" xr:uid="{00000000-0005-0000-0000-00005C300000}"/>
    <cellStyle name="스타일 167" xfId="12381" xr:uid="{00000000-0005-0000-0000-00005D300000}"/>
    <cellStyle name="스타일 168" xfId="12382" xr:uid="{00000000-0005-0000-0000-00005E300000}"/>
    <cellStyle name="스타일 169" xfId="12383" xr:uid="{00000000-0005-0000-0000-00005F300000}"/>
    <cellStyle name="스타일 17" xfId="12384" xr:uid="{00000000-0005-0000-0000-000060300000}"/>
    <cellStyle name="스타일 170" xfId="12385" xr:uid="{00000000-0005-0000-0000-000061300000}"/>
    <cellStyle name="스타일 171" xfId="12386" xr:uid="{00000000-0005-0000-0000-000062300000}"/>
    <cellStyle name="스타일 172" xfId="12387" xr:uid="{00000000-0005-0000-0000-000063300000}"/>
    <cellStyle name="스타일 173" xfId="12388" xr:uid="{00000000-0005-0000-0000-000064300000}"/>
    <cellStyle name="스타일 174" xfId="12389" xr:uid="{00000000-0005-0000-0000-000065300000}"/>
    <cellStyle name="스타일 175" xfId="12390" xr:uid="{00000000-0005-0000-0000-000066300000}"/>
    <cellStyle name="스타일 176" xfId="12391" xr:uid="{00000000-0005-0000-0000-000067300000}"/>
    <cellStyle name="스타일 177" xfId="12392" xr:uid="{00000000-0005-0000-0000-000068300000}"/>
    <cellStyle name="스타일 178" xfId="12393" xr:uid="{00000000-0005-0000-0000-000069300000}"/>
    <cellStyle name="스타일 179" xfId="12394" xr:uid="{00000000-0005-0000-0000-00006A300000}"/>
    <cellStyle name="스타일 18" xfId="12395" xr:uid="{00000000-0005-0000-0000-00006B300000}"/>
    <cellStyle name="스타일 180" xfId="12396" xr:uid="{00000000-0005-0000-0000-00006C300000}"/>
    <cellStyle name="스타일 181" xfId="12397" xr:uid="{00000000-0005-0000-0000-00006D300000}"/>
    <cellStyle name="스타일 182" xfId="12398" xr:uid="{00000000-0005-0000-0000-00006E300000}"/>
    <cellStyle name="스타일 183" xfId="12399" xr:uid="{00000000-0005-0000-0000-00006F300000}"/>
    <cellStyle name="스타일 184" xfId="12400" xr:uid="{00000000-0005-0000-0000-000070300000}"/>
    <cellStyle name="스타일 185" xfId="12401" xr:uid="{00000000-0005-0000-0000-000071300000}"/>
    <cellStyle name="스타일 186" xfId="12402" xr:uid="{00000000-0005-0000-0000-000072300000}"/>
    <cellStyle name="스타일 187" xfId="12403" xr:uid="{00000000-0005-0000-0000-000073300000}"/>
    <cellStyle name="스타일 188" xfId="12404" xr:uid="{00000000-0005-0000-0000-000074300000}"/>
    <cellStyle name="스타일 189" xfId="12405" xr:uid="{00000000-0005-0000-0000-000075300000}"/>
    <cellStyle name="스타일 19" xfId="12406" xr:uid="{00000000-0005-0000-0000-000076300000}"/>
    <cellStyle name="스타일 190" xfId="12407" xr:uid="{00000000-0005-0000-0000-000077300000}"/>
    <cellStyle name="스타일 191" xfId="12408" xr:uid="{00000000-0005-0000-0000-000078300000}"/>
    <cellStyle name="스타일 192" xfId="12409" xr:uid="{00000000-0005-0000-0000-000079300000}"/>
    <cellStyle name="스타일 193" xfId="12410" xr:uid="{00000000-0005-0000-0000-00007A300000}"/>
    <cellStyle name="스타일 194" xfId="12411" xr:uid="{00000000-0005-0000-0000-00007B300000}"/>
    <cellStyle name="스타일 195" xfId="12412" xr:uid="{00000000-0005-0000-0000-00007C300000}"/>
    <cellStyle name="스타일 196" xfId="12413" xr:uid="{00000000-0005-0000-0000-00007D300000}"/>
    <cellStyle name="스타일 197" xfId="12414" xr:uid="{00000000-0005-0000-0000-00007E300000}"/>
    <cellStyle name="스타일 198" xfId="12415" xr:uid="{00000000-0005-0000-0000-00007F300000}"/>
    <cellStyle name="스타일 199" xfId="12416" xr:uid="{00000000-0005-0000-0000-000080300000}"/>
    <cellStyle name="스타일 2" xfId="12417" xr:uid="{00000000-0005-0000-0000-000081300000}"/>
    <cellStyle name="스타일 2 2" xfId="12418" xr:uid="{00000000-0005-0000-0000-000082300000}"/>
    <cellStyle name="스타일 2 3" xfId="12419" xr:uid="{00000000-0005-0000-0000-000083300000}"/>
    <cellStyle name="스타일 20" xfId="12420" xr:uid="{00000000-0005-0000-0000-000084300000}"/>
    <cellStyle name="스타일 200" xfId="12421" xr:uid="{00000000-0005-0000-0000-000085300000}"/>
    <cellStyle name="스타일 201" xfId="12422" xr:uid="{00000000-0005-0000-0000-000086300000}"/>
    <cellStyle name="스타일 202" xfId="12423" xr:uid="{00000000-0005-0000-0000-000087300000}"/>
    <cellStyle name="스타일 203" xfId="12424" xr:uid="{00000000-0005-0000-0000-000088300000}"/>
    <cellStyle name="스타일 204" xfId="12425" xr:uid="{00000000-0005-0000-0000-000089300000}"/>
    <cellStyle name="스타일 205" xfId="12426" xr:uid="{00000000-0005-0000-0000-00008A300000}"/>
    <cellStyle name="스타일 206" xfId="12427" xr:uid="{00000000-0005-0000-0000-00008B300000}"/>
    <cellStyle name="스타일 207" xfId="12428" xr:uid="{00000000-0005-0000-0000-00008C300000}"/>
    <cellStyle name="스타일 208" xfId="12429" xr:uid="{00000000-0005-0000-0000-00008D300000}"/>
    <cellStyle name="스타일 209" xfId="12430" xr:uid="{00000000-0005-0000-0000-00008E300000}"/>
    <cellStyle name="스타일 21" xfId="12431" xr:uid="{00000000-0005-0000-0000-00008F300000}"/>
    <cellStyle name="스타일 210" xfId="12432" xr:uid="{00000000-0005-0000-0000-000090300000}"/>
    <cellStyle name="스타일 211" xfId="12433" xr:uid="{00000000-0005-0000-0000-000091300000}"/>
    <cellStyle name="스타일 212" xfId="12434" xr:uid="{00000000-0005-0000-0000-000092300000}"/>
    <cellStyle name="스타일 213" xfId="12435" xr:uid="{00000000-0005-0000-0000-000093300000}"/>
    <cellStyle name="스타일 214" xfId="12436" xr:uid="{00000000-0005-0000-0000-000094300000}"/>
    <cellStyle name="스타일 215" xfId="12437" xr:uid="{00000000-0005-0000-0000-000095300000}"/>
    <cellStyle name="스타일 216" xfId="12438" xr:uid="{00000000-0005-0000-0000-000096300000}"/>
    <cellStyle name="스타일 217" xfId="12439" xr:uid="{00000000-0005-0000-0000-000097300000}"/>
    <cellStyle name="스타일 218" xfId="12440" xr:uid="{00000000-0005-0000-0000-000098300000}"/>
    <cellStyle name="스타일 219" xfId="12441" xr:uid="{00000000-0005-0000-0000-000099300000}"/>
    <cellStyle name="스타일 22" xfId="12442" xr:uid="{00000000-0005-0000-0000-00009A300000}"/>
    <cellStyle name="스타일 220" xfId="12443" xr:uid="{00000000-0005-0000-0000-00009B300000}"/>
    <cellStyle name="스타일 221" xfId="12444" xr:uid="{00000000-0005-0000-0000-00009C300000}"/>
    <cellStyle name="스타일 222" xfId="12445" xr:uid="{00000000-0005-0000-0000-00009D300000}"/>
    <cellStyle name="스타일 223" xfId="12446" xr:uid="{00000000-0005-0000-0000-00009E300000}"/>
    <cellStyle name="스타일 224" xfId="12447" xr:uid="{00000000-0005-0000-0000-00009F300000}"/>
    <cellStyle name="스타일 225" xfId="12448" xr:uid="{00000000-0005-0000-0000-0000A0300000}"/>
    <cellStyle name="스타일 226" xfId="12449" xr:uid="{00000000-0005-0000-0000-0000A1300000}"/>
    <cellStyle name="스타일 227" xfId="12450" xr:uid="{00000000-0005-0000-0000-0000A2300000}"/>
    <cellStyle name="스타일 228" xfId="12451" xr:uid="{00000000-0005-0000-0000-0000A3300000}"/>
    <cellStyle name="스타일 229" xfId="12452" xr:uid="{00000000-0005-0000-0000-0000A4300000}"/>
    <cellStyle name="스타일 23" xfId="12453" xr:uid="{00000000-0005-0000-0000-0000A5300000}"/>
    <cellStyle name="스타일 230" xfId="12454" xr:uid="{00000000-0005-0000-0000-0000A6300000}"/>
    <cellStyle name="스타일 231" xfId="12455" xr:uid="{00000000-0005-0000-0000-0000A7300000}"/>
    <cellStyle name="스타일 232" xfId="12456" xr:uid="{00000000-0005-0000-0000-0000A8300000}"/>
    <cellStyle name="스타일 233" xfId="12457" xr:uid="{00000000-0005-0000-0000-0000A9300000}"/>
    <cellStyle name="스타일 234" xfId="12458" xr:uid="{00000000-0005-0000-0000-0000AA300000}"/>
    <cellStyle name="스타일 235" xfId="12459" xr:uid="{00000000-0005-0000-0000-0000AB300000}"/>
    <cellStyle name="스타일 236" xfId="12460" xr:uid="{00000000-0005-0000-0000-0000AC300000}"/>
    <cellStyle name="스타일 237" xfId="12461" xr:uid="{00000000-0005-0000-0000-0000AD300000}"/>
    <cellStyle name="스타일 238" xfId="12462" xr:uid="{00000000-0005-0000-0000-0000AE300000}"/>
    <cellStyle name="스타일 239" xfId="12463" xr:uid="{00000000-0005-0000-0000-0000AF300000}"/>
    <cellStyle name="스타일 24" xfId="12464" xr:uid="{00000000-0005-0000-0000-0000B0300000}"/>
    <cellStyle name="스타일 240" xfId="12465" xr:uid="{00000000-0005-0000-0000-0000B1300000}"/>
    <cellStyle name="스타일 241" xfId="12466" xr:uid="{00000000-0005-0000-0000-0000B2300000}"/>
    <cellStyle name="스타일 242" xfId="12467" xr:uid="{00000000-0005-0000-0000-0000B3300000}"/>
    <cellStyle name="스타일 243" xfId="12468" xr:uid="{00000000-0005-0000-0000-0000B4300000}"/>
    <cellStyle name="스타일 244" xfId="12469" xr:uid="{00000000-0005-0000-0000-0000B5300000}"/>
    <cellStyle name="스타일 245" xfId="12470" xr:uid="{00000000-0005-0000-0000-0000B6300000}"/>
    <cellStyle name="스타일 246" xfId="12471" xr:uid="{00000000-0005-0000-0000-0000B7300000}"/>
    <cellStyle name="스타일 247" xfId="12472" xr:uid="{00000000-0005-0000-0000-0000B8300000}"/>
    <cellStyle name="스타일 248" xfId="12473" xr:uid="{00000000-0005-0000-0000-0000B9300000}"/>
    <cellStyle name="스타일 249" xfId="12474" xr:uid="{00000000-0005-0000-0000-0000BA300000}"/>
    <cellStyle name="스타일 25" xfId="12475" xr:uid="{00000000-0005-0000-0000-0000BB300000}"/>
    <cellStyle name="스타일 250" xfId="12476" xr:uid="{00000000-0005-0000-0000-0000BC300000}"/>
    <cellStyle name="스타일 251" xfId="12477" xr:uid="{00000000-0005-0000-0000-0000BD300000}"/>
    <cellStyle name="스타일 252" xfId="12478" xr:uid="{00000000-0005-0000-0000-0000BE300000}"/>
    <cellStyle name="스타일 253" xfId="12479" xr:uid="{00000000-0005-0000-0000-0000BF300000}"/>
    <cellStyle name="스타일 254" xfId="12480" xr:uid="{00000000-0005-0000-0000-0000C0300000}"/>
    <cellStyle name="스타일 255" xfId="12481" xr:uid="{00000000-0005-0000-0000-0000C1300000}"/>
    <cellStyle name="스타일 26" xfId="12482" xr:uid="{00000000-0005-0000-0000-0000C2300000}"/>
    <cellStyle name="스타일 27" xfId="12483" xr:uid="{00000000-0005-0000-0000-0000C3300000}"/>
    <cellStyle name="스타일 28" xfId="12484" xr:uid="{00000000-0005-0000-0000-0000C4300000}"/>
    <cellStyle name="스타일 29" xfId="12485" xr:uid="{00000000-0005-0000-0000-0000C5300000}"/>
    <cellStyle name="스타일 3" xfId="12486" xr:uid="{00000000-0005-0000-0000-0000C6300000}"/>
    <cellStyle name="스타일 3 2" xfId="12487" xr:uid="{00000000-0005-0000-0000-0000C7300000}"/>
    <cellStyle name="스타일 3 3" xfId="12488" xr:uid="{00000000-0005-0000-0000-0000C8300000}"/>
    <cellStyle name="스타일 30" xfId="12489" xr:uid="{00000000-0005-0000-0000-0000C9300000}"/>
    <cellStyle name="스타일 31" xfId="12490" xr:uid="{00000000-0005-0000-0000-0000CA300000}"/>
    <cellStyle name="스타일 32" xfId="12491" xr:uid="{00000000-0005-0000-0000-0000CB300000}"/>
    <cellStyle name="스타일 33" xfId="12492" xr:uid="{00000000-0005-0000-0000-0000CC300000}"/>
    <cellStyle name="스타일 34" xfId="12493" xr:uid="{00000000-0005-0000-0000-0000CD300000}"/>
    <cellStyle name="스타일 35" xfId="12494" xr:uid="{00000000-0005-0000-0000-0000CE300000}"/>
    <cellStyle name="스타일 36" xfId="12495" xr:uid="{00000000-0005-0000-0000-0000CF300000}"/>
    <cellStyle name="스타일 37" xfId="12496" xr:uid="{00000000-0005-0000-0000-0000D0300000}"/>
    <cellStyle name="스타일 38" xfId="12497" xr:uid="{00000000-0005-0000-0000-0000D1300000}"/>
    <cellStyle name="스타일 39" xfId="12498" xr:uid="{00000000-0005-0000-0000-0000D2300000}"/>
    <cellStyle name="스타일 4" xfId="12499" xr:uid="{00000000-0005-0000-0000-0000D3300000}"/>
    <cellStyle name="스타일 4 2" xfId="12500" xr:uid="{00000000-0005-0000-0000-0000D4300000}"/>
    <cellStyle name="스타일 4 3" xfId="12501" xr:uid="{00000000-0005-0000-0000-0000D5300000}"/>
    <cellStyle name="스타일 40" xfId="12502" xr:uid="{00000000-0005-0000-0000-0000D6300000}"/>
    <cellStyle name="스타일 41" xfId="12503" xr:uid="{00000000-0005-0000-0000-0000D7300000}"/>
    <cellStyle name="스타일 42" xfId="12504" xr:uid="{00000000-0005-0000-0000-0000D8300000}"/>
    <cellStyle name="스타일 43" xfId="12505" xr:uid="{00000000-0005-0000-0000-0000D9300000}"/>
    <cellStyle name="스타일 44" xfId="12506" xr:uid="{00000000-0005-0000-0000-0000DA300000}"/>
    <cellStyle name="스타일 45" xfId="12507" xr:uid="{00000000-0005-0000-0000-0000DB300000}"/>
    <cellStyle name="스타일 46" xfId="12508" xr:uid="{00000000-0005-0000-0000-0000DC300000}"/>
    <cellStyle name="스타일 47" xfId="12509" xr:uid="{00000000-0005-0000-0000-0000DD300000}"/>
    <cellStyle name="스타일 48" xfId="12510" xr:uid="{00000000-0005-0000-0000-0000DE300000}"/>
    <cellStyle name="스타일 49" xfId="12511" xr:uid="{00000000-0005-0000-0000-0000DF300000}"/>
    <cellStyle name="스타일 5" xfId="12512" xr:uid="{00000000-0005-0000-0000-0000E0300000}"/>
    <cellStyle name="스타일 5 10" xfId="12513" xr:uid="{00000000-0005-0000-0000-0000E1300000}"/>
    <cellStyle name="스타일 5 11" xfId="12514" xr:uid="{00000000-0005-0000-0000-0000E2300000}"/>
    <cellStyle name="스타일 5 12" xfId="12515" xr:uid="{00000000-0005-0000-0000-0000E3300000}"/>
    <cellStyle name="스타일 5 13" xfId="12516" xr:uid="{00000000-0005-0000-0000-0000E4300000}"/>
    <cellStyle name="스타일 5 2" xfId="12517" xr:uid="{00000000-0005-0000-0000-0000E5300000}"/>
    <cellStyle name="스타일 5 3" xfId="12518" xr:uid="{00000000-0005-0000-0000-0000E6300000}"/>
    <cellStyle name="스타일 5 4" xfId="12519" xr:uid="{00000000-0005-0000-0000-0000E7300000}"/>
    <cellStyle name="스타일 5 5" xfId="12520" xr:uid="{00000000-0005-0000-0000-0000E8300000}"/>
    <cellStyle name="스타일 5 6" xfId="12521" xr:uid="{00000000-0005-0000-0000-0000E9300000}"/>
    <cellStyle name="스타일 5 7" xfId="12522" xr:uid="{00000000-0005-0000-0000-0000EA300000}"/>
    <cellStyle name="스타일 5 8" xfId="12523" xr:uid="{00000000-0005-0000-0000-0000EB300000}"/>
    <cellStyle name="스타일 5 9" xfId="12524" xr:uid="{00000000-0005-0000-0000-0000EC300000}"/>
    <cellStyle name="스타일 50" xfId="12525" xr:uid="{00000000-0005-0000-0000-0000ED300000}"/>
    <cellStyle name="스타일 51" xfId="12526" xr:uid="{00000000-0005-0000-0000-0000EE300000}"/>
    <cellStyle name="스타일 52" xfId="12527" xr:uid="{00000000-0005-0000-0000-0000EF300000}"/>
    <cellStyle name="스타일 53" xfId="12528" xr:uid="{00000000-0005-0000-0000-0000F0300000}"/>
    <cellStyle name="스타일 54" xfId="12529" xr:uid="{00000000-0005-0000-0000-0000F1300000}"/>
    <cellStyle name="스타일 55" xfId="12530" xr:uid="{00000000-0005-0000-0000-0000F2300000}"/>
    <cellStyle name="스타일 56" xfId="12531" xr:uid="{00000000-0005-0000-0000-0000F3300000}"/>
    <cellStyle name="스타일 57" xfId="12532" xr:uid="{00000000-0005-0000-0000-0000F4300000}"/>
    <cellStyle name="스타일 58" xfId="12533" xr:uid="{00000000-0005-0000-0000-0000F5300000}"/>
    <cellStyle name="스타일 59" xfId="12534" xr:uid="{00000000-0005-0000-0000-0000F6300000}"/>
    <cellStyle name="스타일 6" xfId="12535" xr:uid="{00000000-0005-0000-0000-0000F7300000}"/>
    <cellStyle name="스타일 6 2" xfId="12536" xr:uid="{00000000-0005-0000-0000-0000F8300000}"/>
    <cellStyle name="스타일 6 3" xfId="12537" xr:uid="{00000000-0005-0000-0000-0000F9300000}"/>
    <cellStyle name="스타일 60" xfId="12538" xr:uid="{00000000-0005-0000-0000-0000FA300000}"/>
    <cellStyle name="스타일 61" xfId="12539" xr:uid="{00000000-0005-0000-0000-0000FB300000}"/>
    <cellStyle name="스타일 62" xfId="12540" xr:uid="{00000000-0005-0000-0000-0000FC300000}"/>
    <cellStyle name="스타일 63" xfId="12541" xr:uid="{00000000-0005-0000-0000-0000FD300000}"/>
    <cellStyle name="스타일 64" xfId="12542" xr:uid="{00000000-0005-0000-0000-0000FE300000}"/>
    <cellStyle name="스타일 65" xfId="12543" xr:uid="{00000000-0005-0000-0000-0000FF300000}"/>
    <cellStyle name="스타일 66" xfId="12544" xr:uid="{00000000-0005-0000-0000-000000310000}"/>
    <cellStyle name="스타일 67" xfId="12545" xr:uid="{00000000-0005-0000-0000-000001310000}"/>
    <cellStyle name="스타일 68" xfId="12546" xr:uid="{00000000-0005-0000-0000-000002310000}"/>
    <cellStyle name="스타일 69" xfId="12547" xr:uid="{00000000-0005-0000-0000-000003310000}"/>
    <cellStyle name="스타일 7" xfId="12548" xr:uid="{00000000-0005-0000-0000-000004310000}"/>
    <cellStyle name="스타일 7 2" xfId="12549" xr:uid="{00000000-0005-0000-0000-000005310000}"/>
    <cellStyle name="스타일 7 3" xfId="12550" xr:uid="{00000000-0005-0000-0000-000006310000}"/>
    <cellStyle name="스타일 70" xfId="12551" xr:uid="{00000000-0005-0000-0000-000007310000}"/>
    <cellStyle name="스타일 71" xfId="12552" xr:uid="{00000000-0005-0000-0000-000008310000}"/>
    <cellStyle name="스타일 72" xfId="12553" xr:uid="{00000000-0005-0000-0000-000009310000}"/>
    <cellStyle name="스타일 73" xfId="12554" xr:uid="{00000000-0005-0000-0000-00000A310000}"/>
    <cellStyle name="스타일 74" xfId="12555" xr:uid="{00000000-0005-0000-0000-00000B310000}"/>
    <cellStyle name="스타일 75" xfId="12556" xr:uid="{00000000-0005-0000-0000-00000C310000}"/>
    <cellStyle name="스타일 76" xfId="12557" xr:uid="{00000000-0005-0000-0000-00000D310000}"/>
    <cellStyle name="스타일 77" xfId="12558" xr:uid="{00000000-0005-0000-0000-00000E310000}"/>
    <cellStyle name="스타일 78" xfId="12559" xr:uid="{00000000-0005-0000-0000-00000F310000}"/>
    <cellStyle name="스타일 79" xfId="12560" xr:uid="{00000000-0005-0000-0000-000010310000}"/>
    <cellStyle name="스타일 8" xfId="12561" xr:uid="{00000000-0005-0000-0000-000011310000}"/>
    <cellStyle name="스타일 80" xfId="12562" xr:uid="{00000000-0005-0000-0000-000012310000}"/>
    <cellStyle name="스타일 81" xfId="12563" xr:uid="{00000000-0005-0000-0000-000013310000}"/>
    <cellStyle name="스타일 82" xfId="12564" xr:uid="{00000000-0005-0000-0000-000014310000}"/>
    <cellStyle name="스타일 83" xfId="12565" xr:uid="{00000000-0005-0000-0000-000015310000}"/>
    <cellStyle name="스타일 84" xfId="12566" xr:uid="{00000000-0005-0000-0000-000016310000}"/>
    <cellStyle name="스타일 85" xfId="12567" xr:uid="{00000000-0005-0000-0000-000017310000}"/>
    <cellStyle name="스타일 86" xfId="12568" xr:uid="{00000000-0005-0000-0000-000018310000}"/>
    <cellStyle name="스타일 87" xfId="12569" xr:uid="{00000000-0005-0000-0000-000019310000}"/>
    <cellStyle name="스타일 88" xfId="12570" xr:uid="{00000000-0005-0000-0000-00001A310000}"/>
    <cellStyle name="스타일 89" xfId="12571" xr:uid="{00000000-0005-0000-0000-00001B310000}"/>
    <cellStyle name="스타일 9" xfId="12572" xr:uid="{00000000-0005-0000-0000-00001C310000}"/>
    <cellStyle name="스타일 90" xfId="12573" xr:uid="{00000000-0005-0000-0000-00001D310000}"/>
    <cellStyle name="스타일 91" xfId="12574" xr:uid="{00000000-0005-0000-0000-00001E310000}"/>
    <cellStyle name="스타일 92" xfId="12575" xr:uid="{00000000-0005-0000-0000-00001F310000}"/>
    <cellStyle name="스타일 93" xfId="12576" xr:uid="{00000000-0005-0000-0000-000020310000}"/>
    <cellStyle name="스타일 93 2" xfId="12577" xr:uid="{00000000-0005-0000-0000-000021310000}"/>
    <cellStyle name="스타일 94" xfId="12578" xr:uid="{00000000-0005-0000-0000-000022310000}"/>
    <cellStyle name="스타일 94 2" xfId="12579" xr:uid="{00000000-0005-0000-0000-000023310000}"/>
    <cellStyle name="스타일 95" xfId="12580" xr:uid="{00000000-0005-0000-0000-000024310000}"/>
    <cellStyle name="스타일 95 2" xfId="12581" xr:uid="{00000000-0005-0000-0000-000025310000}"/>
    <cellStyle name="스타일 96" xfId="12582" xr:uid="{00000000-0005-0000-0000-000026310000}"/>
    <cellStyle name="스타일 96 2" xfId="12583" xr:uid="{00000000-0005-0000-0000-000027310000}"/>
    <cellStyle name="스타일 97" xfId="12584" xr:uid="{00000000-0005-0000-0000-000028310000}"/>
    <cellStyle name="스타일 97 2" xfId="12585" xr:uid="{00000000-0005-0000-0000-000029310000}"/>
    <cellStyle name="스타일 98" xfId="12586" xr:uid="{00000000-0005-0000-0000-00002A310000}"/>
    <cellStyle name="스타일 98 2" xfId="12587" xr:uid="{00000000-0005-0000-0000-00002B310000}"/>
    <cellStyle name="스타일 99" xfId="12588" xr:uid="{00000000-0005-0000-0000-00002C310000}"/>
    <cellStyle name="스타일 99 2" xfId="12589" xr:uid="{00000000-0005-0000-0000-00002D310000}"/>
    <cellStyle name="식" xfId="12590" xr:uid="{00000000-0005-0000-0000-00002E310000}"/>
    <cellStyle name="식_Financial model_ver1" xfId="12591" xr:uid="{00000000-0005-0000-0000-00002F310000}"/>
    <cellStyle name="식_Financial model_ver1_사업단예산내역서" xfId="12592" xr:uid="{00000000-0005-0000-0000-000030310000}"/>
    <cellStyle name="식_Financial model_ver1_사업단예산내역서(제주)" xfId="12593" xr:uid="{00000000-0005-0000-0000-000031310000}"/>
    <cellStyle name="식_FinancialModel1108(2)" xfId="12594" xr:uid="{00000000-0005-0000-0000-000032310000}"/>
    <cellStyle name="식_FinancialModel1108(2)_사업단예산내역서" xfId="12595" xr:uid="{00000000-0005-0000-0000-000033310000}"/>
    <cellStyle name="식_FinancialModel1108(2)_사업단예산내역서(제주)" xfId="12596" xr:uid="{00000000-0005-0000-0000-000034310000}"/>
    <cellStyle name="식_MODEL_0117" xfId="12597" xr:uid="{00000000-0005-0000-0000-000035310000}"/>
    <cellStyle name="식_MODEL_0117_사업단예산내역서" xfId="12598" xr:uid="{00000000-0005-0000-0000-000036310000}"/>
    <cellStyle name="식_MODEL_0117_사업단예산내역서(제주)" xfId="12599" xr:uid="{00000000-0005-0000-0000-000037310000}"/>
    <cellStyle name="식_MODEL_0118" xfId="12600" xr:uid="{00000000-0005-0000-0000-000038310000}"/>
    <cellStyle name="식_MODEL_0118_사업단예산내역서" xfId="12601" xr:uid="{00000000-0005-0000-0000-000039310000}"/>
    <cellStyle name="식_MODEL_0118_사업단예산내역서(제주)" xfId="12602" xr:uid="{00000000-0005-0000-0000-00003A310000}"/>
    <cellStyle name="식_Model_0317" xfId="12603" xr:uid="{00000000-0005-0000-0000-00003B310000}"/>
    <cellStyle name="식_Model_0317_사업단예산내역서" xfId="12604" xr:uid="{00000000-0005-0000-0000-00003C310000}"/>
    <cellStyle name="식_Model_0317_사업단예산내역서(제주)" xfId="12605" xr:uid="{00000000-0005-0000-0000-00003D310000}"/>
    <cellStyle name="식_대안1(1129)" xfId="12606" xr:uid="{00000000-0005-0000-0000-00003E310000}"/>
    <cellStyle name="식_대안1(1129)_사업단예산내역서" xfId="12607" xr:uid="{00000000-0005-0000-0000-00003F310000}"/>
    <cellStyle name="식_대안1(1129)_사업단예산내역서(제주)" xfId="12608" xr:uid="{00000000-0005-0000-0000-000040310000}"/>
    <cellStyle name="식_대안2(1201)" xfId="12609" xr:uid="{00000000-0005-0000-0000-000041310000}"/>
    <cellStyle name="식_대안2(1201)_사업단예산내역서" xfId="12610" xr:uid="{00000000-0005-0000-0000-000042310000}"/>
    <cellStyle name="식_대안2(1201)_사업단예산내역서(제주)" xfId="12611" xr:uid="{00000000-0005-0000-0000-000043310000}"/>
    <cellStyle name="식_사본 - MODEL_0105" xfId="12612" xr:uid="{00000000-0005-0000-0000-000044310000}"/>
    <cellStyle name="식_사본 - MODEL_0105_사업단예산내역서" xfId="12613" xr:uid="{00000000-0005-0000-0000-000045310000}"/>
    <cellStyle name="식_사본 - MODEL_0105_사업단예산내역서(제주)" xfId="12614" xr:uid="{00000000-0005-0000-0000-000046310000}"/>
    <cellStyle name="식_사본 - 사본 - 사본 - MODEL_0105" xfId="12615" xr:uid="{00000000-0005-0000-0000-000047310000}"/>
    <cellStyle name="식_사본 - 사본 - 사본 - MODEL_0105_사업단예산내역서" xfId="12616" xr:uid="{00000000-0005-0000-0000-000048310000}"/>
    <cellStyle name="식_사본 - 사본 - 사본 - MODEL_0105_사업단예산내역서(제주)" xfId="12617" xr:uid="{00000000-0005-0000-0000-000049310000}"/>
    <cellStyle name="식_사업단예산내역서" xfId="12618" xr:uid="{00000000-0005-0000-0000-00004A310000}"/>
    <cellStyle name="식_사업단예산내역서(제주)" xfId="12619" xr:uid="{00000000-0005-0000-0000-00004B310000}"/>
    <cellStyle name="식_최종내부보고" xfId="12620" xr:uid="{00000000-0005-0000-0000-00004C310000}"/>
    <cellStyle name="식_최종내부보고_사업단예산내역서" xfId="12621" xr:uid="{00000000-0005-0000-0000-00004D310000}"/>
    <cellStyle name="식_최종내부보고_사업단예산내역서(제주)" xfId="12622" xr:uid="{00000000-0005-0000-0000-00004E310000}"/>
    <cellStyle name="식_평택STP_01_09_27" xfId="12623" xr:uid="{00000000-0005-0000-0000-00004F310000}"/>
    <cellStyle name="식_평택STP_01_09_27_FinancialModel1108" xfId="12624" xr:uid="{00000000-0005-0000-0000-000050310000}"/>
    <cellStyle name="식_평택STP_01_09_27_FinancialModel1108_Financial model_ver1" xfId="12625" xr:uid="{00000000-0005-0000-0000-000051310000}"/>
    <cellStyle name="식_평택STP_01_09_27_FinancialModel1108_Financial model_ver1_사업단예산내역서" xfId="12626" xr:uid="{00000000-0005-0000-0000-000052310000}"/>
    <cellStyle name="식_평택STP_01_09_27_FinancialModel1108_Financial model_ver1_사업단예산내역서(제주)" xfId="12627" xr:uid="{00000000-0005-0000-0000-000053310000}"/>
    <cellStyle name="식_평택STP_01_09_27_FinancialModel1108_FinancialModel1108(2)" xfId="12628" xr:uid="{00000000-0005-0000-0000-000054310000}"/>
    <cellStyle name="식_평택STP_01_09_27_FinancialModel1108_FinancialModel1108(2)_사업단예산내역서" xfId="12629" xr:uid="{00000000-0005-0000-0000-000055310000}"/>
    <cellStyle name="식_평택STP_01_09_27_FinancialModel1108_FinancialModel1108(2)_사업단예산내역서(제주)" xfId="12630" xr:uid="{00000000-0005-0000-0000-000056310000}"/>
    <cellStyle name="식_평택STP_01_09_27_FinancialModel1108_MODEL_0117" xfId="12631" xr:uid="{00000000-0005-0000-0000-000057310000}"/>
    <cellStyle name="식_평택STP_01_09_27_FinancialModel1108_MODEL_0117_사업단예산내역서" xfId="12632" xr:uid="{00000000-0005-0000-0000-000058310000}"/>
    <cellStyle name="식_평택STP_01_09_27_FinancialModel1108_MODEL_0117_사업단예산내역서(제주)" xfId="12633" xr:uid="{00000000-0005-0000-0000-000059310000}"/>
    <cellStyle name="식_평택STP_01_09_27_FinancialModel1108_MODEL_0118" xfId="12634" xr:uid="{00000000-0005-0000-0000-00005A310000}"/>
    <cellStyle name="식_평택STP_01_09_27_FinancialModel1108_MODEL_0118_사업단예산내역서" xfId="12635" xr:uid="{00000000-0005-0000-0000-00005B310000}"/>
    <cellStyle name="식_평택STP_01_09_27_FinancialModel1108_MODEL_0118_사업단예산내역서(제주)" xfId="12636" xr:uid="{00000000-0005-0000-0000-00005C310000}"/>
    <cellStyle name="식_평택STP_01_09_27_FinancialModel1108_Model_0317" xfId="12637" xr:uid="{00000000-0005-0000-0000-00005D310000}"/>
    <cellStyle name="식_평택STP_01_09_27_FinancialModel1108_Model_0317_사업단예산내역서" xfId="12638" xr:uid="{00000000-0005-0000-0000-00005E310000}"/>
    <cellStyle name="식_평택STP_01_09_27_FinancialModel1108_Model_0317_사업단예산내역서(제주)" xfId="12639" xr:uid="{00000000-0005-0000-0000-00005F310000}"/>
    <cellStyle name="식_평택STP_01_09_27_FinancialModel1108_대안1(1129)" xfId="12640" xr:uid="{00000000-0005-0000-0000-000060310000}"/>
    <cellStyle name="식_평택STP_01_09_27_FinancialModel1108_대안1(1129)_사업단예산내역서" xfId="12641" xr:uid="{00000000-0005-0000-0000-000061310000}"/>
    <cellStyle name="식_평택STP_01_09_27_FinancialModel1108_대안1(1129)_사업단예산내역서(제주)" xfId="12642" xr:uid="{00000000-0005-0000-0000-000062310000}"/>
    <cellStyle name="식_평택STP_01_09_27_FinancialModel1108_대안2(1201)" xfId="12643" xr:uid="{00000000-0005-0000-0000-000063310000}"/>
    <cellStyle name="식_평택STP_01_09_27_FinancialModel1108_대안2(1201)_사업단예산내역서" xfId="12644" xr:uid="{00000000-0005-0000-0000-000064310000}"/>
    <cellStyle name="식_평택STP_01_09_27_FinancialModel1108_대안2(1201)_사업단예산내역서(제주)" xfId="12645" xr:uid="{00000000-0005-0000-0000-000065310000}"/>
    <cellStyle name="식_평택STP_01_09_27_FinancialModel1108_사본 - MODEL_0105" xfId="12646" xr:uid="{00000000-0005-0000-0000-000066310000}"/>
    <cellStyle name="식_평택STP_01_09_27_FinancialModel1108_사본 - MODEL_0105_사업단예산내역서" xfId="12647" xr:uid="{00000000-0005-0000-0000-000067310000}"/>
    <cellStyle name="식_평택STP_01_09_27_FinancialModel1108_사본 - MODEL_0105_사업단예산내역서(제주)" xfId="12648" xr:uid="{00000000-0005-0000-0000-000068310000}"/>
    <cellStyle name="식_평택STP_01_09_27_FinancialModel1108_사본 - 사본 - 사본 - MODEL_0105" xfId="12649" xr:uid="{00000000-0005-0000-0000-000069310000}"/>
    <cellStyle name="식_평택STP_01_09_27_FinancialModel1108_사본 - 사본 - 사본 - MODEL_0105_사업단예산내역서" xfId="12650" xr:uid="{00000000-0005-0000-0000-00006A310000}"/>
    <cellStyle name="식_평택STP_01_09_27_FinancialModel1108_사본 - 사본 - 사본 - MODEL_0105_사업단예산내역서(제주)" xfId="12651" xr:uid="{00000000-0005-0000-0000-00006B310000}"/>
    <cellStyle name="식_평택STP_01_09_27_FinancialModel1108_사업단예산내역서" xfId="12652" xr:uid="{00000000-0005-0000-0000-00006C310000}"/>
    <cellStyle name="식_평택STP_01_09_27_FinancialModel1108_사업단예산내역서(제주)" xfId="12653" xr:uid="{00000000-0005-0000-0000-00006D310000}"/>
    <cellStyle name="식_평택STP_01_09_27_Pt" xfId="12654" xr:uid="{00000000-0005-0000-0000-00006E310000}"/>
    <cellStyle name="식_평택STP_01_09_27_Pt_Financial model_ver1" xfId="12655" xr:uid="{00000000-0005-0000-0000-00006F310000}"/>
    <cellStyle name="식_평택STP_01_09_27_Pt_Financial model_ver1_사업단예산내역서" xfId="12656" xr:uid="{00000000-0005-0000-0000-000070310000}"/>
    <cellStyle name="식_평택STP_01_09_27_Pt_Financial model_ver1_사업단예산내역서(제주)" xfId="12657" xr:uid="{00000000-0005-0000-0000-000071310000}"/>
    <cellStyle name="식_평택STP_01_09_27_Pt_FinancialModel1108(2)" xfId="12658" xr:uid="{00000000-0005-0000-0000-000072310000}"/>
    <cellStyle name="식_평택STP_01_09_27_Pt_FinancialModel1108(2)_사업단예산내역서" xfId="12659" xr:uid="{00000000-0005-0000-0000-000073310000}"/>
    <cellStyle name="식_평택STP_01_09_27_Pt_FinancialModel1108(2)_사업단예산내역서(제주)" xfId="12660" xr:uid="{00000000-0005-0000-0000-000074310000}"/>
    <cellStyle name="식_평택STP_01_09_27_Pt_MODEL_0117" xfId="12661" xr:uid="{00000000-0005-0000-0000-000075310000}"/>
    <cellStyle name="식_평택STP_01_09_27_Pt_MODEL_0117_사업단예산내역서" xfId="12662" xr:uid="{00000000-0005-0000-0000-000076310000}"/>
    <cellStyle name="식_평택STP_01_09_27_Pt_MODEL_0117_사업단예산내역서(제주)" xfId="12663" xr:uid="{00000000-0005-0000-0000-000077310000}"/>
    <cellStyle name="식_평택STP_01_09_27_Pt_MODEL_0118" xfId="12664" xr:uid="{00000000-0005-0000-0000-000078310000}"/>
    <cellStyle name="식_평택STP_01_09_27_Pt_MODEL_0118_사업단예산내역서" xfId="12665" xr:uid="{00000000-0005-0000-0000-000079310000}"/>
    <cellStyle name="식_평택STP_01_09_27_Pt_MODEL_0118_사업단예산내역서(제주)" xfId="12666" xr:uid="{00000000-0005-0000-0000-00007A310000}"/>
    <cellStyle name="식_평택STP_01_09_27_Pt_Model_0317" xfId="12667" xr:uid="{00000000-0005-0000-0000-00007B310000}"/>
    <cellStyle name="식_평택STP_01_09_27_Pt_Model_0317_사업단예산내역서" xfId="12668" xr:uid="{00000000-0005-0000-0000-00007C310000}"/>
    <cellStyle name="식_평택STP_01_09_27_Pt_Model_0317_사업단예산내역서(제주)" xfId="12669" xr:uid="{00000000-0005-0000-0000-00007D310000}"/>
    <cellStyle name="식_평택STP_01_09_27_Pt_대안1(1129)" xfId="12670" xr:uid="{00000000-0005-0000-0000-00007E310000}"/>
    <cellStyle name="식_평택STP_01_09_27_Pt_대안1(1129)_사업단예산내역서" xfId="12671" xr:uid="{00000000-0005-0000-0000-00007F310000}"/>
    <cellStyle name="식_평택STP_01_09_27_Pt_대안1(1129)_사업단예산내역서(제주)" xfId="12672" xr:uid="{00000000-0005-0000-0000-000080310000}"/>
    <cellStyle name="식_평택STP_01_09_27_Pt_대안2(1201)" xfId="12673" xr:uid="{00000000-0005-0000-0000-000081310000}"/>
    <cellStyle name="식_평택STP_01_09_27_Pt_대안2(1201)_사업단예산내역서" xfId="12674" xr:uid="{00000000-0005-0000-0000-000082310000}"/>
    <cellStyle name="식_평택STP_01_09_27_Pt_대안2(1201)_사업단예산내역서(제주)" xfId="12675" xr:uid="{00000000-0005-0000-0000-000083310000}"/>
    <cellStyle name="식_평택STP_01_09_27_Pt_사본 - MODEL_0105" xfId="12676" xr:uid="{00000000-0005-0000-0000-000084310000}"/>
    <cellStyle name="식_평택STP_01_09_27_Pt_사본 - MODEL_0105_사업단예산내역서" xfId="12677" xr:uid="{00000000-0005-0000-0000-000085310000}"/>
    <cellStyle name="식_평택STP_01_09_27_Pt_사본 - MODEL_0105_사업단예산내역서(제주)" xfId="12678" xr:uid="{00000000-0005-0000-0000-000086310000}"/>
    <cellStyle name="식_평택STP_01_09_27_Pt_사본 - 사본 - 사본 - MODEL_0105" xfId="12679" xr:uid="{00000000-0005-0000-0000-000087310000}"/>
    <cellStyle name="식_평택STP_01_09_27_Pt_사본 - 사본 - 사본 - MODEL_0105_사업단예산내역서" xfId="12680" xr:uid="{00000000-0005-0000-0000-000088310000}"/>
    <cellStyle name="식_평택STP_01_09_27_Pt_사본 - 사본 - 사본 - MODEL_0105_사업단예산내역서(제주)" xfId="12681" xr:uid="{00000000-0005-0000-0000-000089310000}"/>
    <cellStyle name="식_평택STP_01_09_27_Pt_사업단예산내역서" xfId="12682" xr:uid="{00000000-0005-0000-0000-00008A310000}"/>
    <cellStyle name="식_평택STP_01_09_27_Pt_사업단예산내역서(제주)" xfId="12683" xr:uid="{00000000-0005-0000-0000-00008B310000}"/>
    <cellStyle name="식_평택STP_01_09_27_사업단예산내역서" xfId="12684" xr:uid="{00000000-0005-0000-0000-00008C310000}"/>
    <cellStyle name="식_평택STP_01_09_27_사업단예산내역서(제주)" xfId="12685" xr:uid="{00000000-0005-0000-0000-00008D310000}"/>
    <cellStyle name="안건회계법인" xfId="12686" xr:uid="{00000000-0005-0000-0000-00008E310000}"/>
    <cellStyle name="양식-타이틀" xfId="12687" xr:uid="{00000000-0005-0000-0000-00008F310000}"/>
    <cellStyle name="양식-타이틀 2" xfId="12688" xr:uid="{00000000-0005-0000-0000-000090310000}"/>
    <cellStyle name="양식-타이틀 2 2" xfId="12689" xr:uid="{00000000-0005-0000-0000-000091310000}"/>
    <cellStyle name="양식-타이틀 3" xfId="12690" xr:uid="{00000000-0005-0000-0000-000092310000}"/>
    <cellStyle name="양식-타이틀 3 2" xfId="12691" xr:uid="{00000000-0005-0000-0000-000093310000}"/>
    <cellStyle name="양식-타이틀 4" xfId="12692" xr:uid="{00000000-0005-0000-0000-000094310000}"/>
    <cellStyle name="양식-타이틀 4 2" xfId="12693" xr:uid="{00000000-0005-0000-0000-000095310000}"/>
    <cellStyle name="연결된 셀 2" xfId="12694" xr:uid="{00000000-0005-0000-0000-000096310000}"/>
    <cellStyle name="열어본 하이퍼링크" xfId="12695" xr:uid="{00000000-0005-0000-0000-000097310000}"/>
    <cellStyle name="열어본 하이퍼링크 2" xfId="12696" xr:uid="{00000000-0005-0000-0000-000098310000}"/>
    <cellStyle name="열어본 하이퍼링크 3" xfId="12697" xr:uid="{00000000-0005-0000-0000-000099310000}"/>
    <cellStyle name="왼쪽2" xfId="12698" xr:uid="{00000000-0005-0000-0000-00009A310000}"/>
    <cellStyle name="왼쪽2 2" xfId="12699" xr:uid="{00000000-0005-0000-0000-00009B310000}"/>
    <cellStyle name="왼쪽2 2 2" xfId="12700" xr:uid="{00000000-0005-0000-0000-00009C310000}"/>
    <cellStyle name="왼쪽2 2 2 2" xfId="12701" xr:uid="{00000000-0005-0000-0000-00009D310000}"/>
    <cellStyle name="왼쪽2 2 3" xfId="12702" xr:uid="{00000000-0005-0000-0000-00009E310000}"/>
    <cellStyle name="왼쪽2 3" xfId="12703" xr:uid="{00000000-0005-0000-0000-00009F310000}"/>
    <cellStyle name="왼쪽2 3 2" xfId="12704" xr:uid="{00000000-0005-0000-0000-0000A0310000}"/>
    <cellStyle name="왼쪽2 3 2 2" xfId="12705" xr:uid="{00000000-0005-0000-0000-0000A1310000}"/>
    <cellStyle name="왼쪽2 3 3" xfId="12706" xr:uid="{00000000-0005-0000-0000-0000A2310000}"/>
    <cellStyle name="왼쪽2 4" xfId="12707" xr:uid="{00000000-0005-0000-0000-0000A3310000}"/>
    <cellStyle name="왼쪽2 4 2" xfId="12708" xr:uid="{00000000-0005-0000-0000-0000A4310000}"/>
    <cellStyle name="왼쪽2 4 2 2" xfId="12709" xr:uid="{00000000-0005-0000-0000-0000A5310000}"/>
    <cellStyle name="왼쪽2 4 3" xfId="12710" xr:uid="{00000000-0005-0000-0000-0000A6310000}"/>
    <cellStyle name="왼쪽2 5" xfId="12711" xr:uid="{00000000-0005-0000-0000-0000A7310000}"/>
    <cellStyle name="요약 2" xfId="12712" xr:uid="{00000000-0005-0000-0000-0000A8310000}"/>
    <cellStyle name="요약 2 2" xfId="12713" xr:uid="{00000000-0005-0000-0000-0000A9310000}"/>
    <cellStyle name="요약 2 2 2" xfId="12714" xr:uid="{00000000-0005-0000-0000-0000AA310000}"/>
    <cellStyle name="요약 2 2 2 2" xfId="12715" xr:uid="{00000000-0005-0000-0000-0000AB310000}"/>
    <cellStyle name="요약 2 2 3" xfId="12716" xr:uid="{00000000-0005-0000-0000-0000AC310000}"/>
    <cellStyle name="요약 2 3" xfId="12717" xr:uid="{00000000-0005-0000-0000-0000AD310000}"/>
    <cellStyle name="요약 2 3 2" xfId="12718" xr:uid="{00000000-0005-0000-0000-0000AE310000}"/>
    <cellStyle name="요약 2 3 2 2" xfId="12719" xr:uid="{00000000-0005-0000-0000-0000AF310000}"/>
    <cellStyle name="요약 2 3 3" xfId="12720" xr:uid="{00000000-0005-0000-0000-0000B0310000}"/>
    <cellStyle name="요약 2 4" xfId="12721" xr:uid="{00000000-0005-0000-0000-0000B1310000}"/>
    <cellStyle name="요약 2 4 2" xfId="12722" xr:uid="{00000000-0005-0000-0000-0000B2310000}"/>
    <cellStyle name="요약 2 5" xfId="12723" xr:uid="{00000000-0005-0000-0000-0000B3310000}"/>
    <cellStyle name="우괄호_박심배수구조물공" xfId="12724" xr:uid="{00000000-0005-0000-0000-0000B4310000}"/>
    <cellStyle name="우측양괄호" xfId="12725" xr:uid="{00000000-0005-0000-0000-0000B5310000}"/>
    <cellStyle name="원" xfId="12726" xr:uid="{00000000-0005-0000-0000-0000B6310000}"/>
    <cellStyle name="원_발주내역서(안양박달)" xfId="12727" xr:uid="{00000000-0005-0000-0000-0000B7310000}"/>
    <cellStyle name="원_발주내역서(추자도090527) ver2" xfId="12728" xr:uid="{00000000-0005-0000-0000-0000B8310000}"/>
    <cellStyle name="원_발주내역서(추자도090708) ver2" xfId="12729" xr:uid="{00000000-0005-0000-0000-0000B9310000}"/>
    <cellStyle name="원_설계내역서" xfId="12730" xr:uid="{00000000-0005-0000-0000-0000BA310000}"/>
    <cellStyle name="원_충주하수처리시설개량_설계내역서(계약심사)" xfId="12731" xr:uid="{00000000-0005-0000-0000-0000BB310000}"/>
    <cellStyle name="유1" xfId="12732" xr:uid="{00000000-0005-0000-0000-0000BC310000}"/>
    <cellStyle name="유영" xfId="12733" xr:uid="{00000000-0005-0000-0000-0000BD310000}"/>
    <cellStyle name="을지" xfId="12734" xr:uid="{00000000-0005-0000-0000-0000BE310000}"/>
    <cellStyle name="을지 2" xfId="12735" xr:uid="{00000000-0005-0000-0000-0000BF310000}"/>
    <cellStyle name="을지 2 2" xfId="12736" xr:uid="{00000000-0005-0000-0000-0000C0310000}"/>
    <cellStyle name="을지 2 2 2" xfId="12737" xr:uid="{00000000-0005-0000-0000-0000C1310000}"/>
    <cellStyle name="을지 2 3" xfId="12738" xr:uid="{00000000-0005-0000-0000-0000C2310000}"/>
    <cellStyle name="을지 3" xfId="12739" xr:uid="{00000000-0005-0000-0000-0000C3310000}"/>
    <cellStyle name="을지 3 2" xfId="12740" xr:uid="{00000000-0005-0000-0000-0000C4310000}"/>
    <cellStyle name="을지 3 2 2" xfId="12741" xr:uid="{00000000-0005-0000-0000-0000C5310000}"/>
    <cellStyle name="을지 3 3" xfId="12742" xr:uid="{00000000-0005-0000-0000-0000C6310000}"/>
    <cellStyle name="을지 4" xfId="12743" xr:uid="{00000000-0005-0000-0000-0000C7310000}"/>
    <cellStyle name="을지 4 2" xfId="12744" xr:uid="{00000000-0005-0000-0000-0000C8310000}"/>
    <cellStyle name="을지 4 2 2" xfId="12745" xr:uid="{00000000-0005-0000-0000-0000C9310000}"/>
    <cellStyle name="을지 4 3" xfId="12746" xr:uid="{00000000-0005-0000-0000-0000CA310000}"/>
    <cellStyle name="을지 5" xfId="12747" xr:uid="{00000000-0005-0000-0000-0000CB310000}"/>
    <cellStyle name="을지 5 2" xfId="12748" xr:uid="{00000000-0005-0000-0000-0000CC310000}"/>
    <cellStyle name="을지 6" xfId="12749" xr:uid="{00000000-0005-0000-0000-0000CD310000}"/>
    <cellStyle name="일반" xfId="12750" xr:uid="{00000000-0005-0000-0000-0000CE310000}"/>
    <cellStyle name="일반 10" xfId="12751" xr:uid="{00000000-0005-0000-0000-0000CF310000}"/>
    <cellStyle name="일반 11" xfId="12752" xr:uid="{00000000-0005-0000-0000-0000D0310000}"/>
    <cellStyle name="일반 12" xfId="12753" xr:uid="{00000000-0005-0000-0000-0000D1310000}"/>
    <cellStyle name="일반 13" xfId="12754" xr:uid="{00000000-0005-0000-0000-0000D2310000}"/>
    <cellStyle name="일반 2" xfId="12755" xr:uid="{00000000-0005-0000-0000-0000D3310000}"/>
    <cellStyle name="일반 2 10" xfId="12756" xr:uid="{00000000-0005-0000-0000-0000D4310000}"/>
    <cellStyle name="일반 2 11" xfId="12757" xr:uid="{00000000-0005-0000-0000-0000D5310000}"/>
    <cellStyle name="일반 2 2" xfId="12758" xr:uid="{00000000-0005-0000-0000-0000D6310000}"/>
    <cellStyle name="일반 2 3" xfId="12759" xr:uid="{00000000-0005-0000-0000-0000D7310000}"/>
    <cellStyle name="일반 2 4" xfId="12760" xr:uid="{00000000-0005-0000-0000-0000D8310000}"/>
    <cellStyle name="일반 2 5" xfId="12761" xr:uid="{00000000-0005-0000-0000-0000D9310000}"/>
    <cellStyle name="일반 2 6" xfId="12762" xr:uid="{00000000-0005-0000-0000-0000DA310000}"/>
    <cellStyle name="일반 2 7" xfId="12763" xr:uid="{00000000-0005-0000-0000-0000DB310000}"/>
    <cellStyle name="일반 2 8" xfId="12764" xr:uid="{00000000-0005-0000-0000-0000DC310000}"/>
    <cellStyle name="일반 2 9" xfId="12765" xr:uid="{00000000-0005-0000-0000-0000DD310000}"/>
    <cellStyle name="일반 3" xfId="12766" xr:uid="{00000000-0005-0000-0000-0000DE310000}"/>
    <cellStyle name="일반 4" xfId="12767" xr:uid="{00000000-0005-0000-0000-0000DF310000}"/>
    <cellStyle name="일반 5" xfId="12768" xr:uid="{00000000-0005-0000-0000-0000E0310000}"/>
    <cellStyle name="일반 6" xfId="12769" xr:uid="{00000000-0005-0000-0000-0000E1310000}"/>
    <cellStyle name="일반 7" xfId="12770" xr:uid="{00000000-0005-0000-0000-0000E2310000}"/>
    <cellStyle name="일반 8" xfId="12771" xr:uid="{00000000-0005-0000-0000-0000E3310000}"/>
    <cellStyle name="일반 9" xfId="12772" xr:uid="{00000000-0005-0000-0000-0000E4310000}"/>
    <cellStyle name="一般_GARMENT STEP FORM HK" xfId="12773" xr:uid="{00000000-0005-0000-0000-0000E5310000}"/>
    <cellStyle name="일위대가" xfId="12774" xr:uid="{00000000-0005-0000-0000-0000E6310000}"/>
    <cellStyle name="입력 2" xfId="12775" xr:uid="{00000000-0005-0000-0000-0000E7310000}"/>
    <cellStyle name="입력 2 2" xfId="12776" xr:uid="{00000000-0005-0000-0000-0000E8310000}"/>
    <cellStyle name="입력 2 2 2" xfId="12777" xr:uid="{00000000-0005-0000-0000-0000E9310000}"/>
    <cellStyle name="입력 2 2 2 2" xfId="12778" xr:uid="{00000000-0005-0000-0000-0000EA310000}"/>
    <cellStyle name="입력 2 2 3" xfId="12779" xr:uid="{00000000-0005-0000-0000-0000EB310000}"/>
    <cellStyle name="입력 2 3" xfId="12780" xr:uid="{00000000-0005-0000-0000-0000EC310000}"/>
    <cellStyle name="입력 2 3 2" xfId="12781" xr:uid="{00000000-0005-0000-0000-0000ED310000}"/>
    <cellStyle name="입력 2 3 2 2" xfId="12782" xr:uid="{00000000-0005-0000-0000-0000EE310000}"/>
    <cellStyle name="입력 2 3 3" xfId="12783" xr:uid="{00000000-0005-0000-0000-0000EF310000}"/>
    <cellStyle name="입력 2 4" xfId="12784" xr:uid="{00000000-0005-0000-0000-0000F0310000}"/>
    <cellStyle name="입력 2 4 2" xfId="12785" xr:uid="{00000000-0005-0000-0000-0000F1310000}"/>
    <cellStyle name="입력 2 5" xfId="12786" xr:uid="{00000000-0005-0000-0000-0000F2310000}"/>
    <cellStyle name="자리수" xfId="12787" xr:uid="{00000000-0005-0000-0000-0000F3310000}"/>
    <cellStyle name="자리수 - 유형1" xfId="12788" xr:uid="{00000000-0005-0000-0000-0000F4310000}"/>
    <cellStyle name="자리수_11-지중정보내역-" xfId="12789" xr:uid="{00000000-0005-0000-0000-0000F5310000}"/>
    <cellStyle name="자리수0" xfId="12790" xr:uid="{00000000-0005-0000-0000-0000F6310000}"/>
    <cellStyle name="자리수0 2" xfId="12791" xr:uid="{00000000-0005-0000-0000-0000F7310000}"/>
    <cellStyle name="자리수0 3" xfId="12792" xr:uid="{00000000-0005-0000-0000-0000F8310000}"/>
    <cellStyle name="帳票" xfId="12793" xr:uid="{00000000-0005-0000-0000-0000F9310000}"/>
    <cellStyle name="제곱" xfId="12794" xr:uid="{00000000-0005-0000-0000-0000FA310000}"/>
    <cellStyle name="제목 1 2" xfId="12795" xr:uid="{00000000-0005-0000-0000-0000FB310000}"/>
    <cellStyle name="제목 1 2 2" xfId="12796" xr:uid="{00000000-0005-0000-0000-0000FC310000}"/>
    <cellStyle name="제목 2 2" xfId="12797" xr:uid="{00000000-0005-0000-0000-0000FD310000}"/>
    <cellStyle name="제목 2 2 2" xfId="12798" xr:uid="{00000000-0005-0000-0000-0000FE310000}"/>
    <cellStyle name="제목 3 2" xfId="12799" xr:uid="{00000000-0005-0000-0000-0000FF310000}"/>
    <cellStyle name="제목 3 2 2" xfId="12800" xr:uid="{00000000-0005-0000-0000-000000320000}"/>
    <cellStyle name="제목 4 2" xfId="12801" xr:uid="{00000000-0005-0000-0000-000001320000}"/>
    <cellStyle name="제목 4 2 2" xfId="12802" xr:uid="{00000000-0005-0000-0000-000002320000}"/>
    <cellStyle name="제목 5" xfId="12803" xr:uid="{00000000-0005-0000-0000-000003320000}"/>
    <cellStyle name="제목 5 2" xfId="12804" xr:uid="{00000000-0005-0000-0000-000004320000}"/>
    <cellStyle name="제목[1 줄]" xfId="12805" xr:uid="{00000000-0005-0000-0000-000005320000}"/>
    <cellStyle name="제목[1 줄] 2" xfId="12806" xr:uid="{00000000-0005-0000-0000-000006320000}"/>
    <cellStyle name="제목[1 줄] 2 2" xfId="12807" xr:uid="{00000000-0005-0000-0000-000007320000}"/>
    <cellStyle name="제목[1 줄] 2 2 2" xfId="12808" xr:uid="{00000000-0005-0000-0000-000008320000}"/>
    <cellStyle name="제목[1 줄] 2 3" xfId="12809" xr:uid="{00000000-0005-0000-0000-000009320000}"/>
    <cellStyle name="제목[1 줄] 3" xfId="12810" xr:uid="{00000000-0005-0000-0000-00000A320000}"/>
    <cellStyle name="제목[1 줄] 3 2" xfId="12811" xr:uid="{00000000-0005-0000-0000-00000B320000}"/>
    <cellStyle name="제목[1 줄] 3 2 2" xfId="12812" xr:uid="{00000000-0005-0000-0000-00000C320000}"/>
    <cellStyle name="제목[1 줄] 3 3" xfId="12813" xr:uid="{00000000-0005-0000-0000-00000D320000}"/>
    <cellStyle name="제목[1 줄] 4" xfId="12814" xr:uid="{00000000-0005-0000-0000-00000E320000}"/>
    <cellStyle name="제목[1 줄] 4 2" xfId="12815" xr:uid="{00000000-0005-0000-0000-00000F320000}"/>
    <cellStyle name="제목[1 줄] 4 2 2" xfId="12816" xr:uid="{00000000-0005-0000-0000-000010320000}"/>
    <cellStyle name="제목[1 줄] 4 3" xfId="12817" xr:uid="{00000000-0005-0000-0000-000011320000}"/>
    <cellStyle name="제목[1 줄] 5" xfId="12818" xr:uid="{00000000-0005-0000-0000-000012320000}"/>
    <cellStyle name="제목[2줄 아래]" xfId="12819" xr:uid="{00000000-0005-0000-0000-000013320000}"/>
    <cellStyle name="제목[2줄 아래] 2" xfId="12820" xr:uid="{00000000-0005-0000-0000-000014320000}"/>
    <cellStyle name="제목[2줄 아래] 3" xfId="12821" xr:uid="{00000000-0005-0000-0000-000015320000}"/>
    <cellStyle name="제목[2줄 아래] 4" xfId="12822" xr:uid="{00000000-0005-0000-0000-000016320000}"/>
    <cellStyle name="제목[2줄 위]" xfId="12823" xr:uid="{00000000-0005-0000-0000-000017320000}"/>
    <cellStyle name="제목[2줄 위] 2" xfId="12824" xr:uid="{00000000-0005-0000-0000-000018320000}"/>
    <cellStyle name="제목[2줄 위] 2 2" xfId="12825" xr:uid="{00000000-0005-0000-0000-000019320000}"/>
    <cellStyle name="제목[2줄 위] 2 2 2" xfId="12826" xr:uid="{00000000-0005-0000-0000-00001A320000}"/>
    <cellStyle name="제목[2줄 위] 2 3" xfId="12827" xr:uid="{00000000-0005-0000-0000-00001B320000}"/>
    <cellStyle name="제목[2줄 위] 3" xfId="12828" xr:uid="{00000000-0005-0000-0000-00001C320000}"/>
    <cellStyle name="제목[2줄 위] 3 2" xfId="12829" xr:uid="{00000000-0005-0000-0000-00001D320000}"/>
    <cellStyle name="제목[2줄 위] 3 2 2" xfId="12830" xr:uid="{00000000-0005-0000-0000-00001E320000}"/>
    <cellStyle name="제목[2줄 위] 3 3" xfId="12831" xr:uid="{00000000-0005-0000-0000-00001F320000}"/>
    <cellStyle name="제목[2줄 위] 4" xfId="12832" xr:uid="{00000000-0005-0000-0000-000020320000}"/>
    <cellStyle name="제목[2줄 위] 4 2" xfId="12833" xr:uid="{00000000-0005-0000-0000-000021320000}"/>
    <cellStyle name="제목[2줄 위] 4 2 2" xfId="12834" xr:uid="{00000000-0005-0000-0000-000022320000}"/>
    <cellStyle name="제목[2줄 위] 4 3" xfId="12835" xr:uid="{00000000-0005-0000-0000-000023320000}"/>
    <cellStyle name="제목[2줄 위] 5" xfId="12836" xr:uid="{00000000-0005-0000-0000-000024320000}"/>
    <cellStyle name="제목[2줄 위] 5 2" xfId="12837" xr:uid="{00000000-0005-0000-0000-000025320000}"/>
    <cellStyle name="제목[2줄 위] 6" xfId="12838" xr:uid="{00000000-0005-0000-0000-000026320000}"/>
    <cellStyle name="제목1" xfId="12839" xr:uid="{00000000-0005-0000-0000-000027320000}"/>
    <cellStyle name="좋음 2" xfId="12840" xr:uid="{00000000-0005-0000-0000-000028320000}"/>
    <cellStyle name="좌괄호_박심배수구조물공" xfId="12841" xr:uid="{00000000-0005-0000-0000-000029320000}"/>
    <cellStyle name="좌측양괄호" xfId="12842" xr:uid="{00000000-0005-0000-0000-00002A320000}"/>
    <cellStyle name="지정되지 않음" xfId="12843" xr:uid="{00000000-0005-0000-0000-00002B320000}"/>
    <cellStyle name="千分位[0]_GARMENT STEP FORM HK" xfId="12844" xr:uid="{00000000-0005-0000-0000-00002C320000}"/>
    <cellStyle name="千分位_GARMENT STEP FORM HK" xfId="12845" xr:uid="{00000000-0005-0000-0000-00002D320000}"/>
    <cellStyle name="출력 2" xfId="12846" xr:uid="{00000000-0005-0000-0000-00002E320000}"/>
    <cellStyle name="출력 2 2" xfId="12847" xr:uid="{00000000-0005-0000-0000-00002F320000}"/>
    <cellStyle name="출력 2 2 2" xfId="12848" xr:uid="{00000000-0005-0000-0000-000030320000}"/>
    <cellStyle name="출력 2 2 2 2" xfId="12849" xr:uid="{00000000-0005-0000-0000-000031320000}"/>
    <cellStyle name="출력 2 2 3" xfId="12850" xr:uid="{00000000-0005-0000-0000-000032320000}"/>
    <cellStyle name="출력 2 3" xfId="12851" xr:uid="{00000000-0005-0000-0000-000033320000}"/>
    <cellStyle name="출력 2 3 2" xfId="12852" xr:uid="{00000000-0005-0000-0000-000034320000}"/>
    <cellStyle name="출력 2 3 2 2" xfId="12853" xr:uid="{00000000-0005-0000-0000-000035320000}"/>
    <cellStyle name="출력 2 3 3" xfId="12854" xr:uid="{00000000-0005-0000-0000-000036320000}"/>
    <cellStyle name="출력 2 4" xfId="12855" xr:uid="{00000000-0005-0000-0000-000037320000}"/>
    <cellStyle name="출력 2 4 2" xfId="12856" xr:uid="{00000000-0005-0000-0000-000038320000}"/>
    <cellStyle name="출력 2 5" xfId="12857" xr:uid="{00000000-0005-0000-0000-000039320000}"/>
    <cellStyle name="측점" xfId="12858" xr:uid="{00000000-0005-0000-0000-00003A320000}"/>
    <cellStyle name="코드" xfId="12859" xr:uid="{00000000-0005-0000-0000-00003B320000}"/>
    <cellStyle name="콤" xfId="12860" xr:uid="{00000000-0005-0000-0000-00003C320000}"/>
    <cellStyle name="콤 2" xfId="12861" xr:uid="{00000000-0005-0000-0000-00003D320000}"/>
    <cellStyle name="콤_00_토공1공구_총괄" xfId="12862" xr:uid="{00000000-0005-0000-0000-00003E320000}"/>
    <cellStyle name="콤_00_토공2공구_총괄--" xfId="12863" xr:uid="{00000000-0005-0000-0000-00003F320000}"/>
    <cellStyle name="콤_00설계예산서(계약)" xfId="12864" xr:uid="{00000000-0005-0000-0000-000040320000}"/>
    <cellStyle name="콤_00설계예산서(계약)_지하시설물조사측량(R1)" xfId="12865" xr:uid="{00000000-0005-0000-0000-000041320000}"/>
    <cellStyle name="콤_01-토공_02-배수공" xfId="12866" xr:uid="{00000000-0005-0000-0000-000042320000}"/>
    <cellStyle name="콤_01-토공_02-배수공_02.구조물및추진,도달기지토공(D구간)" xfId="12867" xr:uid="{00000000-0005-0000-0000-000043320000}"/>
    <cellStyle name="콤_01-토공_02-배수공_토공" xfId="12868" xr:uid="{00000000-0005-0000-0000-000044320000}"/>
    <cellStyle name="콤_01-토공_02-배수공_토공_02.구조물및추진,도달기지토공(D구간)" xfId="12869" xr:uid="{00000000-0005-0000-0000-000045320000}"/>
    <cellStyle name="콤_01-토공_02-배수공_토공_2.0토공3" xfId="12870" xr:uid="{00000000-0005-0000-0000-000046320000}"/>
    <cellStyle name="콤_01-토공_02-배수공_토공_2.0토공3_02.구조물및추진,도달기지토공(D구간)" xfId="12871" xr:uid="{00000000-0005-0000-0000-000047320000}"/>
    <cellStyle name="콤_01-토공_02-배수공_토공_보령깨기집계" xfId="12872" xr:uid="{00000000-0005-0000-0000-000048320000}"/>
    <cellStyle name="콤_01-토공_02-배수공_토공_보령깨기집계_02.구조물및추진,도달기지토공(D구간)" xfId="12873" xr:uid="{00000000-0005-0000-0000-000049320000}"/>
    <cellStyle name="콤_01-토공_02-배수공_토공_정부장님토적" xfId="12874" xr:uid="{00000000-0005-0000-0000-00004A320000}"/>
    <cellStyle name="콤_01-토공_02-배수공_토공_정부장님토적_02.구조물및추진,도달기지토공(D구간)" xfId="12875" xr:uid="{00000000-0005-0000-0000-00004B320000}"/>
    <cellStyle name="콤_01-토공_02-배수공_토공_토적표" xfId="12876" xr:uid="{00000000-0005-0000-0000-00004C320000}"/>
    <cellStyle name="콤_01-토공_02-배수공_토공_토적표_02.구조물및추진,도달기지토공(D구간)" xfId="12877" xr:uid="{00000000-0005-0000-0000-00004D320000}"/>
    <cellStyle name="콤_02._서울시_위례신도시_차집관거_설계예산서(전체)_0217" xfId="12878" xr:uid="{00000000-0005-0000-0000-00004E320000}"/>
    <cellStyle name="콤_02-배수공" xfId="12879" xr:uid="{00000000-0005-0000-0000-00004F320000}"/>
    <cellStyle name="콤_02-배수공_02.구조물및추진,도달기지토공(D구간)" xfId="12880" xr:uid="{00000000-0005-0000-0000-000050320000}"/>
    <cellStyle name="콤_02-배수공_02-반중력식옹벽" xfId="12881" xr:uid="{00000000-0005-0000-0000-000051320000}"/>
    <cellStyle name="콤_02-배수공_02-반중력식옹벽_02.구조물및추진,도달기지토공(D구간)" xfId="12882" xr:uid="{00000000-0005-0000-0000-000052320000}"/>
    <cellStyle name="콤_02-배수공_02-반중력식옹벽_토공" xfId="12883" xr:uid="{00000000-0005-0000-0000-000053320000}"/>
    <cellStyle name="콤_02-배수공_02-반중력식옹벽_토공_02.구조물및추진,도달기지토공(D구간)" xfId="12884" xr:uid="{00000000-0005-0000-0000-000054320000}"/>
    <cellStyle name="콤_02-배수공_02-반중력식옹벽_토공_2.0토공3" xfId="12885" xr:uid="{00000000-0005-0000-0000-000055320000}"/>
    <cellStyle name="콤_02-배수공_02-반중력식옹벽_토공_2.0토공3_02.구조물및추진,도달기지토공(D구간)" xfId="12886" xr:uid="{00000000-0005-0000-0000-000056320000}"/>
    <cellStyle name="콤_02-배수공_02-반중력식옹벽_토공_보령깨기집계" xfId="12887" xr:uid="{00000000-0005-0000-0000-000057320000}"/>
    <cellStyle name="콤_02-배수공_02-반중력식옹벽_토공_보령깨기집계_02.구조물및추진,도달기지토공(D구간)" xfId="12888" xr:uid="{00000000-0005-0000-0000-000058320000}"/>
    <cellStyle name="콤_02-배수공_02-반중력식옹벽_토공_정부장님토적" xfId="12889" xr:uid="{00000000-0005-0000-0000-000059320000}"/>
    <cellStyle name="콤_02-배수공_02-반중력식옹벽_토공_정부장님토적_02.구조물및추진,도달기지토공(D구간)" xfId="12890" xr:uid="{00000000-0005-0000-0000-00005A320000}"/>
    <cellStyle name="콤_02-배수공_02-반중력식옹벽_토공_토적표" xfId="12891" xr:uid="{00000000-0005-0000-0000-00005B320000}"/>
    <cellStyle name="콤_02-배수공_02-반중력식옹벽_토공_토적표_02.구조물및추진,도달기지토공(D구간)" xfId="12892" xr:uid="{00000000-0005-0000-0000-00005C320000}"/>
    <cellStyle name="콤_02-배수공_02-배수공" xfId="12893" xr:uid="{00000000-0005-0000-0000-00005D320000}"/>
    <cellStyle name="콤_02-배수공_02-배수공_02.구조물및추진,도달기지토공(D구간)" xfId="12894" xr:uid="{00000000-0005-0000-0000-00005E320000}"/>
    <cellStyle name="콤_02-배수공_02-배수공_토공" xfId="12895" xr:uid="{00000000-0005-0000-0000-00005F320000}"/>
    <cellStyle name="콤_02-배수공_02-배수공_토공_02.구조물및추진,도달기지토공(D구간)" xfId="12896" xr:uid="{00000000-0005-0000-0000-000060320000}"/>
    <cellStyle name="콤_02-배수공_02-배수공_토공_2.0토공3" xfId="12897" xr:uid="{00000000-0005-0000-0000-000061320000}"/>
    <cellStyle name="콤_02-배수공_02-배수공_토공_2.0토공3_02.구조물및추진,도달기지토공(D구간)" xfId="12898" xr:uid="{00000000-0005-0000-0000-000062320000}"/>
    <cellStyle name="콤_02-배수공_02-배수공_토공_보령깨기집계" xfId="12899" xr:uid="{00000000-0005-0000-0000-000063320000}"/>
    <cellStyle name="콤_02-배수공_02-배수공_토공_보령깨기집계_02.구조물및추진,도달기지토공(D구간)" xfId="12900" xr:uid="{00000000-0005-0000-0000-000064320000}"/>
    <cellStyle name="콤_02-배수공_02-배수공_토공_정부장님토적" xfId="12901" xr:uid="{00000000-0005-0000-0000-000065320000}"/>
    <cellStyle name="콤_02-배수공_02-배수공_토공_정부장님토적_02.구조물및추진,도달기지토공(D구간)" xfId="12902" xr:uid="{00000000-0005-0000-0000-000066320000}"/>
    <cellStyle name="콤_02-배수공_02-배수공_토공_토적표" xfId="12903" xr:uid="{00000000-0005-0000-0000-000067320000}"/>
    <cellStyle name="콤_02-배수공_02-배수공_토공_토적표_02.구조물및추진,도달기지토공(D구간)" xfId="12904" xr:uid="{00000000-0005-0000-0000-000068320000}"/>
    <cellStyle name="콤_02-배수공_반중력" xfId="12905" xr:uid="{00000000-0005-0000-0000-000069320000}"/>
    <cellStyle name="콤_02-배수공_반중력_02.구조물및추진,도달기지토공(D구간)" xfId="12906" xr:uid="{00000000-0005-0000-0000-00006A320000}"/>
    <cellStyle name="콤_02-배수공_반중력_토공" xfId="12907" xr:uid="{00000000-0005-0000-0000-00006B320000}"/>
    <cellStyle name="콤_02-배수공_반중력_토공_02.구조물및추진,도달기지토공(D구간)" xfId="12908" xr:uid="{00000000-0005-0000-0000-00006C320000}"/>
    <cellStyle name="콤_02-배수공_반중력_토공_2.0토공3" xfId="12909" xr:uid="{00000000-0005-0000-0000-00006D320000}"/>
    <cellStyle name="콤_02-배수공_반중력_토공_2.0토공3_02.구조물및추진,도달기지토공(D구간)" xfId="12910" xr:uid="{00000000-0005-0000-0000-00006E320000}"/>
    <cellStyle name="콤_02-배수공_반중력_토공_보령깨기집계" xfId="12911" xr:uid="{00000000-0005-0000-0000-00006F320000}"/>
    <cellStyle name="콤_02-배수공_반중력_토공_보령깨기집계_02.구조물및추진,도달기지토공(D구간)" xfId="12912" xr:uid="{00000000-0005-0000-0000-000070320000}"/>
    <cellStyle name="콤_02-배수공_반중력_토공_정부장님토적" xfId="12913" xr:uid="{00000000-0005-0000-0000-000071320000}"/>
    <cellStyle name="콤_02-배수공_반중력_토공_정부장님토적_02.구조물및추진,도달기지토공(D구간)" xfId="12914" xr:uid="{00000000-0005-0000-0000-000072320000}"/>
    <cellStyle name="콤_02-배수공_반중력_토공_토적표" xfId="12915" xr:uid="{00000000-0005-0000-0000-000073320000}"/>
    <cellStyle name="콤_02-배수공_반중력_토공_토적표_02.구조물및추진,도달기지토공(D구간)" xfId="12916" xr:uid="{00000000-0005-0000-0000-000074320000}"/>
    <cellStyle name="콤_02-배수공_토공" xfId="12917" xr:uid="{00000000-0005-0000-0000-000075320000}"/>
    <cellStyle name="콤_02-배수공_토공_02.구조물및추진,도달기지토공(D구간)" xfId="12918" xr:uid="{00000000-0005-0000-0000-000076320000}"/>
    <cellStyle name="콤_02-배수공_토공_2.0토공3" xfId="12919" xr:uid="{00000000-0005-0000-0000-000077320000}"/>
    <cellStyle name="콤_02-배수공_토공_2.0토공3_02.구조물및추진,도달기지토공(D구간)" xfId="12920" xr:uid="{00000000-0005-0000-0000-000078320000}"/>
    <cellStyle name="콤_02-배수공_토공_보령깨기집계" xfId="12921" xr:uid="{00000000-0005-0000-0000-000079320000}"/>
    <cellStyle name="콤_02-배수공_토공_보령깨기집계_02.구조물및추진,도달기지토공(D구간)" xfId="12922" xr:uid="{00000000-0005-0000-0000-00007A320000}"/>
    <cellStyle name="콤_02-배수공_토공_정부장님토적" xfId="12923" xr:uid="{00000000-0005-0000-0000-00007B320000}"/>
    <cellStyle name="콤_02-배수공_토공_정부장님토적_02.구조물및추진,도달기지토공(D구간)" xfId="12924" xr:uid="{00000000-0005-0000-0000-00007C320000}"/>
    <cellStyle name="콤_02-배수공_토공_토적표" xfId="12925" xr:uid="{00000000-0005-0000-0000-00007D320000}"/>
    <cellStyle name="콤_02-배수공_토공_토적표_02.구조물및추진,도달기지토공(D구간)" xfId="12926" xr:uid="{00000000-0005-0000-0000-00007E320000}"/>
    <cellStyle name="콤_04-포장공_02-배수공" xfId="12927" xr:uid="{00000000-0005-0000-0000-00007F320000}"/>
    <cellStyle name="콤_04-포장공_02-배수공_02.구조물및추진,도달기지토공(D구간)" xfId="12928" xr:uid="{00000000-0005-0000-0000-000080320000}"/>
    <cellStyle name="콤_04-포장공_02-배수공_토공" xfId="12929" xr:uid="{00000000-0005-0000-0000-000081320000}"/>
    <cellStyle name="콤_04-포장공_02-배수공_토공_02.구조물및추진,도달기지토공(D구간)" xfId="12930" xr:uid="{00000000-0005-0000-0000-000082320000}"/>
    <cellStyle name="콤_04-포장공_02-배수공_토공_2.0토공3" xfId="12931" xr:uid="{00000000-0005-0000-0000-000083320000}"/>
    <cellStyle name="콤_04-포장공_02-배수공_토공_2.0토공3_02.구조물및추진,도달기지토공(D구간)" xfId="12932" xr:uid="{00000000-0005-0000-0000-000084320000}"/>
    <cellStyle name="콤_04-포장공_02-배수공_토공_보령깨기집계" xfId="12933" xr:uid="{00000000-0005-0000-0000-000085320000}"/>
    <cellStyle name="콤_04-포장공_02-배수공_토공_보령깨기집계_02.구조물및추진,도달기지토공(D구간)" xfId="12934" xr:uid="{00000000-0005-0000-0000-000086320000}"/>
    <cellStyle name="콤_04-포장공_02-배수공_토공_정부장님토적" xfId="12935" xr:uid="{00000000-0005-0000-0000-000087320000}"/>
    <cellStyle name="콤_04-포장공_02-배수공_토공_정부장님토적_02.구조물및추진,도달기지토공(D구간)" xfId="12936" xr:uid="{00000000-0005-0000-0000-000088320000}"/>
    <cellStyle name="콤_04-포장공_02-배수공_토공_토적표" xfId="12937" xr:uid="{00000000-0005-0000-0000-000089320000}"/>
    <cellStyle name="콤_04-포장공_02-배수공_토공_토적표_02.구조물및추진,도달기지토공(D구간)" xfId="12938" xr:uid="{00000000-0005-0000-0000-00008A320000}"/>
    <cellStyle name="콤_06 토질조사예산서-1" xfId="12939" xr:uid="{00000000-0005-0000-0000-00008B320000}"/>
    <cellStyle name="콤_06. 물 푸 기-코드" xfId="12940" xr:uid="{00000000-0005-0000-0000-00008C320000}"/>
    <cellStyle name="콤_06-부대공_02-배수공" xfId="12941" xr:uid="{00000000-0005-0000-0000-00008D320000}"/>
    <cellStyle name="콤_06-부대공_02-배수공_02.구조물및추진,도달기지토공(D구간)" xfId="12942" xr:uid="{00000000-0005-0000-0000-00008E320000}"/>
    <cellStyle name="콤_06-부대공_02-배수공_토공" xfId="12943" xr:uid="{00000000-0005-0000-0000-00008F320000}"/>
    <cellStyle name="콤_06-부대공_02-배수공_토공_02.구조물및추진,도달기지토공(D구간)" xfId="12944" xr:uid="{00000000-0005-0000-0000-000090320000}"/>
    <cellStyle name="콤_06-부대공_02-배수공_토공_2.0토공3" xfId="12945" xr:uid="{00000000-0005-0000-0000-000091320000}"/>
    <cellStyle name="콤_06-부대공_02-배수공_토공_2.0토공3_02.구조물및추진,도달기지토공(D구간)" xfId="12946" xr:uid="{00000000-0005-0000-0000-000092320000}"/>
    <cellStyle name="콤_06-부대공_02-배수공_토공_보령깨기집계" xfId="12947" xr:uid="{00000000-0005-0000-0000-000093320000}"/>
    <cellStyle name="콤_06-부대공_02-배수공_토공_보령깨기집계_02.구조물및추진,도달기지토공(D구간)" xfId="12948" xr:uid="{00000000-0005-0000-0000-000094320000}"/>
    <cellStyle name="콤_06-부대공_02-배수공_토공_정부장님토적" xfId="12949" xr:uid="{00000000-0005-0000-0000-000095320000}"/>
    <cellStyle name="콤_06-부대공_02-배수공_토공_정부장님토적_02.구조물및추진,도달기지토공(D구간)" xfId="12950" xr:uid="{00000000-0005-0000-0000-000096320000}"/>
    <cellStyle name="콤_06-부대공_02-배수공_토공_토적표" xfId="12951" xr:uid="{00000000-0005-0000-0000-000097320000}"/>
    <cellStyle name="콤_06-부대공_02-배수공_토공_토적표_02.구조물및추진,도달기지토공(D구간)" xfId="12952" xr:uid="{00000000-0005-0000-0000-000098320000}"/>
    <cellStyle name="콤_070405-제평가용역" xfId="12953" xr:uid="{00000000-0005-0000-0000-000099320000}"/>
    <cellStyle name="콤_10 0805 암유용 sample" xfId="12954" xr:uid="{00000000-0005-0000-0000-00009A320000}"/>
    <cellStyle name="콤_2.0 오수구조물공(실옥)" xfId="12955" xr:uid="{00000000-0005-0000-0000-00009B320000}"/>
    <cellStyle name="콤_2.0 오수구조물공(실옥)_배수설비 제원표" xfId="12956" xr:uid="{00000000-0005-0000-0000-00009C320000}"/>
    <cellStyle name="콤_2.0 오수구조물공(실옥)_배수설비 제원표_배수설비 수량(장선)" xfId="12957" xr:uid="{00000000-0005-0000-0000-00009D320000}"/>
    <cellStyle name="콤_2.0 오수구조물공(실옥)_하수처리시설(황간)" xfId="12958" xr:uid="{00000000-0005-0000-0000-00009E320000}"/>
    <cellStyle name="콤_2.0 오수구조물공(실옥)_하수처리시설(황간)_배수설비 제원표" xfId="12959" xr:uid="{00000000-0005-0000-0000-00009F320000}"/>
    <cellStyle name="콤_2.0 오수구조물공(실옥)_하수처리시설(황간)_배수설비 제원표_배수설비 수량(장선)" xfId="12960" xr:uid="{00000000-0005-0000-0000-0000A0320000}"/>
    <cellStyle name="콤_2.0관로공" xfId="12961" xr:uid="{00000000-0005-0000-0000-0000A1320000}"/>
    <cellStyle name="콤_20_깨기취합" xfId="12962" xr:uid="{00000000-0005-0000-0000-0000A2320000}"/>
    <cellStyle name="콤_20_깨기취합_발파암소할 2003 버전" xfId="12963" xr:uid="{00000000-0005-0000-0000-0000A3320000}"/>
    <cellStyle name="콤_20_깨기취합_토공수량산출서-3공구-사토" xfId="12964" xr:uid="{00000000-0005-0000-0000-0000A4320000}"/>
    <cellStyle name="콤_2006 폐기물처리시설(폐기물관리법)" xfId="12965" xr:uid="{00000000-0005-0000-0000-0000A5320000}"/>
    <cellStyle name="콤_21_깨기_배수1" xfId="12966" xr:uid="{00000000-0005-0000-0000-0000A6320000}"/>
    <cellStyle name="콤_21_깨기_토공" xfId="12967" xr:uid="{00000000-0005-0000-0000-0000A7320000}"/>
    <cellStyle name="콤_21_깨기_토공_발파암소할 2003 버전" xfId="12968" xr:uid="{00000000-0005-0000-0000-0000A8320000}"/>
    <cellStyle name="콤_21_깨기_토공_토공수량산출서-3공구-사토" xfId="12969" xr:uid="{00000000-0005-0000-0000-0000A9320000}"/>
    <cellStyle name="콤_4.부대공" xfId="12970" xr:uid="{00000000-0005-0000-0000-0000AA320000}"/>
    <cellStyle name="콤_4.부대공_06. 물 푸 기-코드" xfId="12971" xr:uid="{00000000-0005-0000-0000-0000AB320000}"/>
    <cellStyle name="콤_4.부대공_2.0 오수구조물공(실옥)" xfId="12972" xr:uid="{00000000-0005-0000-0000-0000AC320000}"/>
    <cellStyle name="콤_4.부대공_2.0 오수구조물공(실옥)_배수설비 제원표" xfId="12973" xr:uid="{00000000-0005-0000-0000-0000AD320000}"/>
    <cellStyle name="콤_4.부대공_2.0 오수구조물공(실옥)_배수설비 제원표_배수설비 수량(장선)" xfId="12974" xr:uid="{00000000-0005-0000-0000-0000AE320000}"/>
    <cellStyle name="콤_4.부대공_2.0 오수구조물공(실옥)_하수처리시설(황간)" xfId="12975" xr:uid="{00000000-0005-0000-0000-0000AF320000}"/>
    <cellStyle name="콤_4.부대공_2.0 오수구조물공(실옥)_하수처리시설(황간)_배수설비 제원표" xfId="12976" xr:uid="{00000000-0005-0000-0000-0000B0320000}"/>
    <cellStyle name="콤_4.부대공_2.0 오수구조물공(실옥)_하수처리시설(황간)_배수설비 제원표_배수설비 수량(장선)" xfId="12977" xr:uid="{00000000-0005-0000-0000-0000B1320000}"/>
    <cellStyle name="콤_4.부대공_4배관공" xfId="12978" xr:uid="{00000000-0005-0000-0000-0000B2320000}"/>
    <cellStyle name="콤_4.부대공_4배관공_06. 물 푸 기-코드" xfId="12979" xr:uid="{00000000-0005-0000-0000-0000B3320000}"/>
    <cellStyle name="콤_4.부대공_4배관공_2.0 오수구조물공(실옥)" xfId="12980" xr:uid="{00000000-0005-0000-0000-0000B4320000}"/>
    <cellStyle name="콤_4.부대공_4배관공_2.0 오수구조물공(실옥)_배수설비 제원표" xfId="12981" xr:uid="{00000000-0005-0000-0000-0000B5320000}"/>
    <cellStyle name="콤_4.부대공_4배관공_2.0 오수구조물공(실옥)_배수설비 제원표_배수설비 수량(장선)" xfId="12982" xr:uid="{00000000-0005-0000-0000-0000B6320000}"/>
    <cellStyle name="콤_4.부대공_4배관공_2.0 오수구조물공(실옥)_하수처리시설(황간)" xfId="12983" xr:uid="{00000000-0005-0000-0000-0000B7320000}"/>
    <cellStyle name="콤_4.부대공_4배관공_2.0 오수구조물공(실옥)_하수처리시설(황간)_배수설비 제원표" xfId="12984" xr:uid="{00000000-0005-0000-0000-0000B8320000}"/>
    <cellStyle name="콤_4.부대공_4배관공_2.0 오수구조물공(실옥)_하수처리시설(황간)_배수설비 제원표_배수설비 수량(장선)" xfId="12985" xr:uid="{00000000-0005-0000-0000-0000B9320000}"/>
    <cellStyle name="콤_4.부대공_4배관공_배수설비 제원표" xfId="12986" xr:uid="{00000000-0005-0000-0000-0000BA320000}"/>
    <cellStyle name="콤_4.부대공_4배관공_배수설비 제원표_배수설비 수량(장선)" xfId="12987" xr:uid="{00000000-0005-0000-0000-0000BB320000}"/>
    <cellStyle name="콤_4.부대공_4배관공_하수처리시설(황간)" xfId="12988" xr:uid="{00000000-0005-0000-0000-0000BC320000}"/>
    <cellStyle name="콤_4.부대공_4배관공_하수처리시설(황간)_배수설비 제원표" xfId="12989" xr:uid="{00000000-0005-0000-0000-0000BD320000}"/>
    <cellStyle name="콤_4.부대공_4배관공_하수처리시설(황간)_배수설비 제원표_배수설비 수량(장선)" xfId="12990" xr:uid="{00000000-0005-0000-0000-0000BE320000}"/>
    <cellStyle name="콤_4.부대공_5부대시설공" xfId="12991" xr:uid="{00000000-0005-0000-0000-0000BF320000}"/>
    <cellStyle name="콤_4.부대공_5부대시설공_06. 물 푸 기-코드" xfId="12992" xr:uid="{00000000-0005-0000-0000-0000C0320000}"/>
    <cellStyle name="콤_4.부대공_5부대시설공_2.0 오수구조물공(실옥)" xfId="12993" xr:uid="{00000000-0005-0000-0000-0000C1320000}"/>
    <cellStyle name="콤_4.부대공_5부대시설공_2.0 오수구조물공(실옥)_배수설비 제원표" xfId="12994" xr:uid="{00000000-0005-0000-0000-0000C2320000}"/>
    <cellStyle name="콤_4.부대공_5부대시설공_2.0 오수구조물공(실옥)_배수설비 제원표_배수설비 수량(장선)" xfId="12995" xr:uid="{00000000-0005-0000-0000-0000C3320000}"/>
    <cellStyle name="콤_4.부대공_5부대시설공_2.0 오수구조물공(실옥)_하수처리시설(황간)" xfId="12996" xr:uid="{00000000-0005-0000-0000-0000C4320000}"/>
    <cellStyle name="콤_4.부대공_5부대시설공_2.0 오수구조물공(실옥)_하수처리시설(황간)_배수설비 제원표" xfId="12997" xr:uid="{00000000-0005-0000-0000-0000C5320000}"/>
    <cellStyle name="콤_4.부대공_5부대시설공_2.0 오수구조물공(실옥)_하수처리시설(황간)_배수설비 제원표_배수설비 수량(장선)" xfId="12998" xr:uid="{00000000-0005-0000-0000-0000C6320000}"/>
    <cellStyle name="콤_4.부대공_5부대시설공_배수설비 제원표" xfId="12999" xr:uid="{00000000-0005-0000-0000-0000C7320000}"/>
    <cellStyle name="콤_4.부대공_5부대시설공_배수설비 제원표_배수설비 수량(장선)" xfId="13000" xr:uid="{00000000-0005-0000-0000-0000C8320000}"/>
    <cellStyle name="콤_4.부대공_5부대시설공_하수처리시설(황간)" xfId="13001" xr:uid="{00000000-0005-0000-0000-0000C9320000}"/>
    <cellStyle name="콤_4.부대공_5부대시설공_하수처리시설(황간)_배수설비 제원표" xfId="13002" xr:uid="{00000000-0005-0000-0000-0000CA320000}"/>
    <cellStyle name="콤_4.부대공_5부대시설공_하수처리시설(황간)_배수설비 제원표_배수설비 수량(장선)" xfId="13003" xr:uid="{00000000-0005-0000-0000-0000CB320000}"/>
    <cellStyle name="콤_4.부대공_배수설비 제원표" xfId="13004" xr:uid="{00000000-0005-0000-0000-0000CC320000}"/>
    <cellStyle name="콤_4.부대공_배수설비 제원표_배수설비 수량(장선)" xfId="13005" xr:uid="{00000000-0005-0000-0000-0000CD320000}"/>
    <cellStyle name="콤_4.부대공_하수처리시설(황간)" xfId="13006" xr:uid="{00000000-0005-0000-0000-0000CE320000}"/>
    <cellStyle name="콤_4.부대공_하수처리시설(황간)_배수설비 제원표" xfId="13007" xr:uid="{00000000-0005-0000-0000-0000CF320000}"/>
    <cellStyle name="콤_4.부대공_하수처리시설(황간)_배수설비 제원표_배수설비 수량(장선)" xfId="13008" xr:uid="{00000000-0005-0000-0000-0000D0320000}"/>
    <cellStyle name="콤_4배관공" xfId="13009" xr:uid="{00000000-0005-0000-0000-0000D1320000}"/>
    <cellStyle name="콤_4배관공_06. 물 푸 기-코드" xfId="13010" xr:uid="{00000000-0005-0000-0000-0000D2320000}"/>
    <cellStyle name="콤_4배관공_2.0 오수구조물공(실옥)" xfId="13011" xr:uid="{00000000-0005-0000-0000-0000D3320000}"/>
    <cellStyle name="콤_4배관공_2.0 오수구조물공(실옥)_배수설비 제원표" xfId="13012" xr:uid="{00000000-0005-0000-0000-0000D4320000}"/>
    <cellStyle name="콤_4배관공_2.0 오수구조물공(실옥)_배수설비 제원표_배수설비 수량(장선)" xfId="13013" xr:uid="{00000000-0005-0000-0000-0000D5320000}"/>
    <cellStyle name="콤_4배관공_2.0 오수구조물공(실옥)_하수처리시설(황간)" xfId="13014" xr:uid="{00000000-0005-0000-0000-0000D6320000}"/>
    <cellStyle name="콤_4배관공_2.0 오수구조물공(실옥)_하수처리시설(황간)_배수설비 제원표" xfId="13015" xr:uid="{00000000-0005-0000-0000-0000D7320000}"/>
    <cellStyle name="콤_4배관공_2.0 오수구조물공(실옥)_하수처리시설(황간)_배수설비 제원표_배수설비 수량(장선)" xfId="13016" xr:uid="{00000000-0005-0000-0000-0000D8320000}"/>
    <cellStyle name="콤_4배관공_배수설비 제원표" xfId="13017" xr:uid="{00000000-0005-0000-0000-0000D9320000}"/>
    <cellStyle name="콤_4배관공_배수설비 제원표_배수설비 수량(장선)" xfId="13018" xr:uid="{00000000-0005-0000-0000-0000DA320000}"/>
    <cellStyle name="콤_4배관공_하수처리시설(황간)" xfId="13019" xr:uid="{00000000-0005-0000-0000-0000DB320000}"/>
    <cellStyle name="콤_4배관공_하수처리시설(황간)_배수설비 제원표" xfId="13020" xr:uid="{00000000-0005-0000-0000-0000DC320000}"/>
    <cellStyle name="콤_4배관공_하수처리시설(황간)_배수설비 제원표_배수설비 수량(장선)" xfId="13021" xr:uid="{00000000-0005-0000-0000-0000DD320000}"/>
    <cellStyle name="콤_5부대시설공" xfId="13022" xr:uid="{00000000-0005-0000-0000-0000DE320000}"/>
    <cellStyle name="콤_5부대시설공_06. 물 푸 기-코드" xfId="13023" xr:uid="{00000000-0005-0000-0000-0000DF320000}"/>
    <cellStyle name="콤_5부대시설공_2.0 오수구조물공(실옥)" xfId="13024" xr:uid="{00000000-0005-0000-0000-0000E0320000}"/>
    <cellStyle name="콤_5부대시설공_2.0 오수구조물공(실옥)_배수설비 제원표" xfId="13025" xr:uid="{00000000-0005-0000-0000-0000E1320000}"/>
    <cellStyle name="콤_5부대시설공_2.0 오수구조물공(실옥)_배수설비 제원표_배수설비 수량(장선)" xfId="13026" xr:uid="{00000000-0005-0000-0000-0000E2320000}"/>
    <cellStyle name="콤_5부대시설공_2.0 오수구조물공(실옥)_하수처리시설(황간)" xfId="13027" xr:uid="{00000000-0005-0000-0000-0000E3320000}"/>
    <cellStyle name="콤_5부대시설공_2.0 오수구조물공(실옥)_하수처리시설(황간)_배수설비 제원표" xfId="13028" xr:uid="{00000000-0005-0000-0000-0000E4320000}"/>
    <cellStyle name="콤_5부대시설공_2.0 오수구조물공(실옥)_하수처리시설(황간)_배수설비 제원표_배수설비 수량(장선)" xfId="13029" xr:uid="{00000000-0005-0000-0000-0000E5320000}"/>
    <cellStyle name="콤_5부대시설공_배수설비 제원표" xfId="13030" xr:uid="{00000000-0005-0000-0000-0000E6320000}"/>
    <cellStyle name="콤_5부대시설공_배수설비 제원표_배수설비 수량(장선)" xfId="13031" xr:uid="{00000000-0005-0000-0000-0000E7320000}"/>
    <cellStyle name="콤_5부대시설공_하수처리시설(황간)" xfId="13032" xr:uid="{00000000-0005-0000-0000-0000E8320000}"/>
    <cellStyle name="콤_5부대시설공_하수처리시설(황간)_배수설비 제원표" xfId="13033" xr:uid="{00000000-0005-0000-0000-0000E9320000}"/>
    <cellStyle name="콤_5부대시설공_하수처리시설(황간)_배수설비 제원표_배수설비 수량(장선)" xfId="13034" xr:uid="{00000000-0005-0000-0000-0000EA320000}"/>
    <cellStyle name="콤_Book2" xfId="13035" xr:uid="{00000000-0005-0000-0000-0000EB320000}"/>
    <cellStyle name="콤_Book2 2" xfId="13036" xr:uid="{00000000-0005-0000-0000-0000EC320000}"/>
    <cellStyle name="콤_Book2_06. 물 푸 기-코드" xfId="13037" xr:uid="{00000000-0005-0000-0000-0000ED320000}"/>
    <cellStyle name="콤_Book2_1" xfId="13038" xr:uid="{00000000-0005-0000-0000-0000EE320000}"/>
    <cellStyle name="콤_Book2_2.0 오수구조물공(실옥)" xfId="13039" xr:uid="{00000000-0005-0000-0000-0000EF320000}"/>
    <cellStyle name="콤_Book2_2.0 오수구조물공(실옥)_배수설비 제원표" xfId="13040" xr:uid="{00000000-0005-0000-0000-0000F0320000}"/>
    <cellStyle name="콤_Book2_2.0 오수구조물공(실옥)_배수설비 제원표_배수설비 수량(장선)" xfId="13041" xr:uid="{00000000-0005-0000-0000-0000F1320000}"/>
    <cellStyle name="콤_Book2_2.0 오수구조물공(실옥)_하수처리시설(황간)" xfId="13042" xr:uid="{00000000-0005-0000-0000-0000F2320000}"/>
    <cellStyle name="콤_Book2_2.0 오수구조물공(실옥)_하수처리시설(황간)_배수설비 제원표" xfId="13043" xr:uid="{00000000-0005-0000-0000-0000F3320000}"/>
    <cellStyle name="콤_Book2_2.0 오수구조물공(실옥)_하수처리시설(황간)_배수설비 제원표_배수설비 수량(장선)" xfId="13044" xr:uid="{00000000-0005-0000-0000-0000F4320000}"/>
    <cellStyle name="콤_Book2_4.부대공" xfId="13045" xr:uid="{00000000-0005-0000-0000-0000F5320000}"/>
    <cellStyle name="콤_Book2_4.부대공_06. 물 푸 기-코드" xfId="13046" xr:uid="{00000000-0005-0000-0000-0000F6320000}"/>
    <cellStyle name="콤_Book2_4.부대공_2.0 오수구조물공(실옥)" xfId="13047" xr:uid="{00000000-0005-0000-0000-0000F7320000}"/>
    <cellStyle name="콤_Book2_4.부대공_2.0 오수구조물공(실옥)_배수설비 제원표" xfId="13048" xr:uid="{00000000-0005-0000-0000-0000F8320000}"/>
    <cellStyle name="콤_Book2_4.부대공_2.0 오수구조물공(실옥)_배수설비 제원표_배수설비 수량(장선)" xfId="13049" xr:uid="{00000000-0005-0000-0000-0000F9320000}"/>
    <cellStyle name="콤_Book2_4.부대공_2.0 오수구조물공(실옥)_하수처리시설(황간)" xfId="13050" xr:uid="{00000000-0005-0000-0000-0000FA320000}"/>
    <cellStyle name="콤_Book2_4.부대공_2.0 오수구조물공(실옥)_하수처리시설(황간)_배수설비 제원표" xfId="13051" xr:uid="{00000000-0005-0000-0000-0000FB320000}"/>
    <cellStyle name="콤_Book2_4.부대공_2.0 오수구조물공(실옥)_하수처리시설(황간)_배수설비 제원표_배수설비 수량(장선)" xfId="13052" xr:uid="{00000000-0005-0000-0000-0000FC320000}"/>
    <cellStyle name="콤_Book2_4.부대공_4배관공" xfId="13053" xr:uid="{00000000-0005-0000-0000-0000FD320000}"/>
    <cellStyle name="콤_Book2_4.부대공_4배관공_06. 물 푸 기-코드" xfId="13054" xr:uid="{00000000-0005-0000-0000-0000FE320000}"/>
    <cellStyle name="콤_Book2_4.부대공_4배관공_2.0 오수구조물공(실옥)" xfId="13055" xr:uid="{00000000-0005-0000-0000-0000FF320000}"/>
    <cellStyle name="콤_Book2_4.부대공_4배관공_2.0 오수구조물공(실옥)_배수설비 제원표" xfId="13056" xr:uid="{00000000-0005-0000-0000-000000330000}"/>
    <cellStyle name="콤_Book2_4.부대공_4배관공_2.0 오수구조물공(실옥)_배수설비 제원표_배수설비 수량(장선)" xfId="13057" xr:uid="{00000000-0005-0000-0000-000001330000}"/>
    <cellStyle name="콤_Book2_4.부대공_4배관공_2.0 오수구조물공(실옥)_하수처리시설(황간)" xfId="13058" xr:uid="{00000000-0005-0000-0000-000002330000}"/>
    <cellStyle name="콤_Book2_4.부대공_4배관공_2.0 오수구조물공(실옥)_하수처리시설(황간)_배수설비 제원표" xfId="13059" xr:uid="{00000000-0005-0000-0000-000003330000}"/>
    <cellStyle name="콤_Book2_4.부대공_4배관공_2.0 오수구조물공(실옥)_하수처리시설(황간)_배수설비 제원표_배수설비 수량(장선)" xfId="13060" xr:uid="{00000000-0005-0000-0000-000004330000}"/>
    <cellStyle name="콤_Book2_4.부대공_4배관공_배수설비 제원표" xfId="13061" xr:uid="{00000000-0005-0000-0000-000005330000}"/>
    <cellStyle name="콤_Book2_4.부대공_4배관공_배수설비 제원표_배수설비 수량(장선)" xfId="13062" xr:uid="{00000000-0005-0000-0000-000006330000}"/>
    <cellStyle name="콤_Book2_4.부대공_4배관공_하수처리시설(황간)" xfId="13063" xr:uid="{00000000-0005-0000-0000-000007330000}"/>
    <cellStyle name="콤_Book2_4.부대공_4배관공_하수처리시설(황간)_배수설비 제원표" xfId="13064" xr:uid="{00000000-0005-0000-0000-000008330000}"/>
    <cellStyle name="콤_Book2_4.부대공_4배관공_하수처리시설(황간)_배수설비 제원표_배수설비 수량(장선)" xfId="13065" xr:uid="{00000000-0005-0000-0000-000009330000}"/>
    <cellStyle name="콤_Book2_4.부대공_5부대시설공" xfId="13066" xr:uid="{00000000-0005-0000-0000-00000A330000}"/>
    <cellStyle name="콤_Book2_4.부대공_5부대시설공_06. 물 푸 기-코드" xfId="13067" xr:uid="{00000000-0005-0000-0000-00000B330000}"/>
    <cellStyle name="콤_Book2_4.부대공_5부대시설공_2.0 오수구조물공(실옥)" xfId="13068" xr:uid="{00000000-0005-0000-0000-00000C330000}"/>
    <cellStyle name="콤_Book2_4.부대공_5부대시설공_2.0 오수구조물공(실옥)_배수설비 제원표" xfId="13069" xr:uid="{00000000-0005-0000-0000-00000D330000}"/>
    <cellStyle name="콤_Book2_4.부대공_5부대시설공_2.0 오수구조물공(실옥)_배수설비 제원표_배수설비 수량(장선)" xfId="13070" xr:uid="{00000000-0005-0000-0000-00000E330000}"/>
    <cellStyle name="콤_Book2_4.부대공_5부대시설공_2.0 오수구조물공(실옥)_하수처리시설(황간)" xfId="13071" xr:uid="{00000000-0005-0000-0000-00000F330000}"/>
    <cellStyle name="콤_Book2_4.부대공_5부대시설공_2.0 오수구조물공(실옥)_하수처리시설(황간)_배수설비 제원표" xfId="13072" xr:uid="{00000000-0005-0000-0000-000010330000}"/>
    <cellStyle name="콤_Book2_4.부대공_5부대시설공_2.0 오수구조물공(실옥)_하수처리시설(황간)_배수설비 제원표_배수설비 수량(장선)" xfId="13073" xr:uid="{00000000-0005-0000-0000-000011330000}"/>
    <cellStyle name="콤_Book2_4.부대공_5부대시설공_배수설비 제원표" xfId="13074" xr:uid="{00000000-0005-0000-0000-000012330000}"/>
    <cellStyle name="콤_Book2_4.부대공_5부대시설공_배수설비 제원표_배수설비 수량(장선)" xfId="13075" xr:uid="{00000000-0005-0000-0000-000013330000}"/>
    <cellStyle name="콤_Book2_4.부대공_5부대시설공_하수처리시설(황간)" xfId="13076" xr:uid="{00000000-0005-0000-0000-000014330000}"/>
    <cellStyle name="콤_Book2_4.부대공_5부대시설공_하수처리시설(황간)_배수설비 제원표" xfId="13077" xr:uid="{00000000-0005-0000-0000-000015330000}"/>
    <cellStyle name="콤_Book2_4.부대공_5부대시설공_하수처리시설(황간)_배수설비 제원표_배수설비 수량(장선)" xfId="13078" xr:uid="{00000000-0005-0000-0000-000016330000}"/>
    <cellStyle name="콤_Book2_4.부대공_배수설비 제원표" xfId="13079" xr:uid="{00000000-0005-0000-0000-000017330000}"/>
    <cellStyle name="콤_Book2_4.부대공_배수설비 제원표_배수설비 수량(장선)" xfId="13080" xr:uid="{00000000-0005-0000-0000-000018330000}"/>
    <cellStyle name="콤_Book2_4.부대공_하수처리시설(황간)" xfId="13081" xr:uid="{00000000-0005-0000-0000-000019330000}"/>
    <cellStyle name="콤_Book2_4.부대공_하수처리시설(황간)_배수설비 제원표" xfId="13082" xr:uid="{00000000-0005-0000-0000-00001A330000}"/>
    <cellStyle name="콤_Book2_4.부대공_하수처리시설(황간)_배수설비 제원표_배수설비 수량(장선)" xfId="13083" xr:uid="{00000000-0005-0000-0000-00001B330000}"/>
    <cellStyle name="콤_Book2_4배관공" xfId="13084" xr:uid="{00000000-0005-0000-0000-00001C330000}"/>
    <cellStyle name="콤_Book2_4배관공_06. 물 푸 기-코드" xfId="13085" xr:uid="{00000000-0005-0000-0000-00001D330000}"/>
    <cellStyle name="콤_Book2_4배관공_2.0 오수구조물공(실옥)" xfId="13086" xr:uid="{00000000-0005-0000-0000-00001E330000}"/>
    <cellStyle name="콤_Book2_4배관공_2.0 오수구조물공(실옥)_배수설비 제원표" xfId="13087" xr:uid="{00000000-0005-0000-0000-00001F330000}"/>
    <cellStyle name="콤_Book2_4배관공_2.0 오수구조물공(실옥)_배수설비 제원표_배수설비 수량(장선)" xfId="13088" xr:uid="{00000000-0005-0000-0000-000020330000}"/>
    <cellStyle name="콤_Book2_4배관공_2.0 오수구조물공(실옥)_하수처리시설(황간)" xfId="13089" xr:uid="{00000000-0005-0000-0000-000021330000}"/>
    <cellStyle name="콤_Book2_4배관공_2.0 오수구조물공(실옥)_하수처리시설(황간)_배수설비 제원표" xfId="13090" xr:uid="{00000000-0005-0000-0000-000022330000}"/>
    <cellStyle name="콤_Book2_4배관공_2.0 오수구조물공(실옥)_하수처리시설(황간)_배수설비 제원표_배수설비 수량(장선)" xfId="13091" xr:uid="{00000000-0005-0000-0000-000023330000}"/>
    <cellStyle name="콤_Book2_4배관공_배수설비 제원표" xfId="13092" xr:uid="{00000000-0005-0000-0000-000024330000}"/>
    <cellStyle name="콤_Book2_4배관공_배수설비 제원표_배수설비 수량(장선)" xfId="13093" xr:uid="{00000000-0005-0000-0000-000025330000}"/>
    <cellStyle name="콤_Book2_4배관공_하수처리시설(황간)" xfId="13094" xr:uid="{00000000-0005-0000-0000-000026330000}"/>
    <cellStyle name="콤_Book2_4배관공_하수처리시설(황간)_배수설비 제원표" xfId="13095" xr:uid="{00000000-0005-0000-0000-000027330000}"/>
    <cellStyle name="콤_Book2_4배관공_하수처리시설(황간)_배수설비 제원표_배수설비 수량(장선)" xfId="13096" xr:uid="{00000000-0005-0000-0000-000028330000}"/>
    <cellStyle name="콤_Book2_5부대시설공" xfId="13097" xr:uid="{00000000-0005-0000-0000-000029330000}"/>
    <cellStyle name="콤_Book2_5부대시설공_06. 물 푸 기-코드" xfId="13098" xr:uid="{00000000-0005-0000-0000-00002A330000}"/>
    <cellStyle name="콤_Book2_5부대시설공_2.0 오수구조물공(실옥)" xfId="13099" xr:uid="{00000000-0005-0000-0000-00002B330000}"/>
    <cellStyle name="콤_Book2_5부대시설공_2.0 오수구조물공(실옥)_배수설비 제원표" xfId="13100" xr:uid="{00000000-0005-0000-0000-00002C330000}"/>
    <cellStyle name="콤_Book2_5부대시설공_2.0 오수구조물공(실옥)_배수설비 제원표_배수설비 수량(장선)" xfId="13101" xr:uid="{00000000-0005-0000-0000-00002D330000}"/>
    <cellStyle name="콤_Book2_5부대시설공_2.0 오수구조물공(실옥)_하수처리시설(황간)" xfId="13102" xr:uid="{00000000-0005-0000-0000-00002E330000}"/>
    <cellStyle name="콤_Book2_5부대시설공_2.0 오수구조물공(실옥)_하수처리시설(황간)_배수설비 제원표" xfId="13103" xr:uid="{00000000-0005-0000-0000-00002F330000}"/>
    <cellStyle name="콤_Book2_5부대시설공_2.0 오수구조물공(실옥)_하수처리시설(황간)_배수설비 제원표_배수설비 수량(장선)" xfId="13104" xr:uid="{00000000-0005-0000-0000-000030330000}"/>
    <cellStyle name="콤_Book2_5부대시설공_배수설비 제원표" xfId="13105" xr:uid="{00000000-0005-0000-0000-000031330000}"/>
    <cellStyle name="콤_Book2_5부대시설공_배수설비 제원표_배수설비 수량(장선)" xfId="13106" xr:uid="{00000000-0005-0000-0000-000032330000}"/>
    <cellStyle name="콤_Book2_5부대시설공_하수처리시설(황간)" xfId="13107" xr:uid="{00000000-0005-0000-0000-000033330000}"/>
    <cellStyle name="콤_Book2_5부대시설공_하수처리시설(황간)_배수설비 제원표" xfId="13108" xr:uid="{00000000-0005-0000-0000-000034330000}"/>
    <cellStyle name="콤_Book2_5부대시설공_하수처리시설(황간)_배수설비 제원표_배수설비 수량(장선)" xfId="13109" xr:uid="{00000000-0005-0000-0000-000035330000}"/>
    <cellStyle name="콤_Book2_배수설비 제원표" xfId="13110" xr:uid="{00000000-0005-0000-0000-000036330000}"/>
    <cellStyle name="콤_Book2_배수설비 제원표_배수설비 수량(장선)" xfId="13111" xr:uid="{00000000-0005-0000-0000-000037330000}"/>
    <cellStyle name="콤_Book2_하수처리시설(황간)" xfId="13112" xr:uid="{00000000-0005-0000-0000-000038330000}"/>
    <cellStyle name="콤_Book2_하수처리시설(황간)_배수설비 제원표" xfId="13113" xr:uid="{00000000-0005-0000-0000-000039330000}"/>
    <cellStyle name="콤_Book2_하수처리시설(황간)_배수설비 제원표_배수설비 수량(장선)" xfId="13114" xr:uid="{00000000-0005-0000-0000-00003A330000}"/>
    <cellStyle name="콤_강릉내역서(설계변경)_0207" xfId="13115" xr:uid="{00000000-0005-0000-0000-00003B330000}"/>
    <cellStyle name="콤_교통영향평가예산서" xfId="13116" xr:uid="{00000000-0005-0000-0000-00003C330000}"/>
    <cellStyle name="콤_구조물공사(수정)" xfId="13117" xr:uid="{00000000-0005-0000-0000-00003D330000}"/>
    <cellStyle name="콤_기존구조물철거" xfId="13118" xr:uid="{00000000-0005-0000-0000-00003E330000}"/>
    <cellStyle name="콤_기존구조물철거_발파암소할 2003 버전" xfId="13119" xr:uid="{00000000-0005-0000-0000-00003F330000}"/>
    <cellStyle name="콤_기존구조물철거_토공수량산출서-3공구-사토" xfId="13120" xr:uid="{00000000-0005-0000-0000-000040330000}"/>
    <cellStyle name="콤_기존구조물철거최종" xfId="13121" xr:uid="{00000000-0005-0000-0000-000041330000}"/>
    <cellStyle name="콤_기존구조물철거최종_발파암소할 2003 버전" xfId="13122" xr:uid="{00000000-0005-0000-0000-000042330000}"/>
    <cellStyle name="콤_기존구조물철거최종_토공수량산출서-3공구-사토" xfId="13123" xr:uid="{00000000-0005-0000-0000-000043330000}"/>
    <cellStyle name="콤_노면표지" xfId="13124" xr:uid="{00000000-0005-0000-0000-000044330000}"/>
    <cellStyle name="콤_문경내역(1127)" xfId="13125" xr:uid="{00000000-0005-0000-0000-000045330000}"/>
    <cellStyle name="콤_문경내역(1127)_지하시설물조사측량(R1)" xfId="13126" xr:uid="{00000000-0005-0000-0000-000046330000}"/>
    <cellStyle name="콤_문경내역(1127)_지하시설물조사측량(R1)_발주내역서" xfId="13127" xr:uid="{00000000-0005-0000-0000-000047330000}"/>
    <cellStyle name="콤_문경내역(1127)_지하시설물조사측량(R1)_발주내역서(8(1).9)-원본" xfId="13128" xr:uid="{00000000-0005-0000-0000-000048330000}"/>
    <cellStyle name="콤_문경내역(1127)_지하시설물조사측량(R1)_발주내역서-서울시발송수정" xfId="13129" xr:uid="{00000000-0005-0000-0000-000049330000}"/>
    <cellStyle name="콤_문경내역(1127)_지하시설물조사측량(R1)_설계내역서(2010(1).1.13)" xfId="13130" xr:uid="{00000000-0005-0000-0000-00004A330000}"/>
    <cellStyle name="콤_문경내역(1127)_지하시설물조사측량(R1)_총괄" xfId="13131" xr:uid="{00000000-0005-0000-0000-00004B330000}"/>
    <cellStyle name="콤_미끄럼방지시설" xfId="13132" xr:uid="{00000000-0005-0000-0000-00004C330000}"/>
    <cellStyle name="콤_발파암소할" xfId="13133" xr:uid="{00000000-0005-0000-0000-00004D330000}"/>
    <cellStyle name="콤_발파암소할 2003 버전" xfId="13134" xr:uid="{00000000-0005-0000-0000-00004E330000}"/>
    <cellStyle name="콤_배수설비 제원표" xfId="13135" xr:uid="{00000000-0005-0000-0000-00004F330000}"/>
    <cellStyle name="콤_배수설비 제원표_배수설비 수량(장선)" xfId="13136" xr:uid="{00000000-0005-0000-0000-000050330000}"/>
    <cellStyle name="콤_부대" xfId="13137" xr:uid="{00000000-0005-0000-0000-000051330000}"/>
    <cellStyle name="콤_부대공사" xfId="13138" xr:uid="{00000000-0005-0000-0000-000052330000}"/>
    <cellStyle name="콤_부대공사_1" xfId="13139" xr:uid="{00000000-0005-0000-0000-000053330000}"/>
    <cellStyle name="콤_부대공사단위수량" xfId="13140" xr:uid="{00000000-0005-0000-0000-000054330000}"/>
    <cellStyle name="콤_부대단위수량" xfId="13141" xr:uid="{00000000-0005-0000-0000-000055330000}"/>
    <cellStyle name="콤_부대수량" xfId="13142" xr:uid="{00000000-0005-0000-0000-000056330000}"/>
    <cellStyle name="콤_설계내역서(변경)_0303" xfId="13143" xr:uid="{00000000-0005-0000-0000-000057330000}"/>
    <cellStyle name="콤_설계내역서(변경)_0303_지하시설물조사측량(R1)" xfId="13144" xr:uid="{00000000-0005-0000-0000-000058330000}"/>
    <cellStyle name="콤_설계내역서(변경)_0303_지하시설물조사측량(R1)_발주내역서" xfId="13145" xr:uid="{00000000-0005-0000-0000-000059330000}"/>
    <cellStyle name="콤_설계내역서(변경)_0303_지하시설물조사측량(R1)_발주내역서(8(1).9)-원본" xfId="13146" xr:uid="{00000000-0005-0000-0000-00005A330000}"/>
    <cellStyle name="콤_설계내역서(변경)_0303_지하시설물조사측량(R1)_발주내역서-서울시발송수정" xfId="13147" xr:uid="{00000000-0005-0000-0000-00005B330000}"/>
    <cellStyle name="콤_설계내역서(변경)_0303_지하시설물조사측량(R1)_설계내역서(2010(1).1.13)" xfId="13148" xr:uid="{00000000-0005-0000-0000-00005C330000}"/>
    <cellStyle name="콤_설계내역서(변경)_0303_지하시설물조사측량(R1)_총괄" xfId="13149" xr:uid="{00000000-0005-0000-0000-00005D330000}"/>
    <cellStyle name="콤_설계예산서(설계)" xfId="13150" xr:uid="{00000000-0005-0000-0000-00005E330000}"/>
    <cellStyle name="콤_설계예산서(설계)_지하시설물조사측량(R1)" xfId="13151" xr:uid="{00000000-0005-0000-0000-00005F330000}"/>
    <cellStyle name="콤_설계용역비" xfId="13152" xr:uid="{00000000-0005-0000-0000-000060330000}"/>
    <cellStyle name="콤_설계용역비_070405-제평가용역" xfId="13153" xr:uid="{00000000-0005-0000-0000-000061330000}"/>
    <cellStyle name="콤_설계용역비_토취장 변경내역" xfId="13154" xr:uid="{00000000-0005-0000-0000-000062330000}"/>
    <cellStyle name="콤_설계용역비_토취장_변경내역" xfId="13155" xr:uid="{00000000-0005-0000-0000-000063330000}"/>
    <cellStyle name="콤_설계용역비_토취장_변경내역(수자원)" xfId="13156" xr:uid="{00000000-0005-0000-0000-000064330000}"/>
    <cellStyle name="콤_수량산출서(수정)" xfId="13157" xr:uid="{00000000-0005-0000-0000-000065330000}"/>
    <cellStyle name="콤_수량산출서(수정)_01-토공_02-배수공" xfId="13158" xr:uid="{00000000-0005-0000-0000-000066330000}"/>
    <cellStyle name="콤_수량산출서(수정)_01-토공_02-배수공_02.구조물및추진,도달기지토공(D구간)" xfId="13159" xr:uid="{00000000-0005-0000-0000-000067330000}"/>
    <cellStyle name="콤_수량산출서(수정)_01-토공_02-배수공_토공" xfId="13160" xr:uid="{00000000-0005-0000-0000-000068330000}"/>
    <cellStyle name="콤_수량산출서(수정)_01-토공_02-배수공_토공_02.구조물및추진,도달기지토공(D구간)" xfId="13161" xr:uid="{00000000-0005-0000-0000-000069330000}"/>
    <cellStyle name="콤_수량산출서(수정)_01-토공_02-배수공_토공_2.0토공3" xfId="13162" xr:uid="{00000000-0005-0000-0000-00006A330000}"/>
    <cellStyle name="콤_수량산출서(수정)_01-토공_02-배수공_토공_2.0토공3_02.구조물및추진,도달기지토공(D구간)" xfId="13163" xr:uid="{00000000-0005-0000-0000-00006B330000}"/>
    <cellStyle name="콤_수량산출서(수정)_01-토공_02-배수공_토공_보령깨기집계" xfId="13164" xr:uid="{00000000-0005-0000-0000-00006C330000}"/>
    <cellStyle name="콤_수량산출서(수정)_01-토공_02-배수공_토공_보령깨기집계_02.구조물및추진,도달기지토공(D구간)" xfId="13165" xr:uid="{00000000-0005-0000-0000-00006D330000}"/>
    <cellStyle name="콤_수량산출서(수정)_01-토공_02-배수공_토공_정부장님토적" xfId="13166" xr:uid="{00000000-0005-0000-0000-00006E330000}"/>
    <cellStyle name="콤_수량산출서(수정)_01-토공_02-배수공_토공_정부장님토적_02.구조물및추진,도달기지토공(D구간)" xfId="13167" xr:uid="{00000000-0005-0000-0000-00006F330000}"/>
    <cellStyle name="콤_수량산출서(수정)_01-토공_02-배수공_토공_토적표" xfId="13168" xr:uid="{00000000-0005-0000-0000-000070330000}"/>
    <cellStyle name="콤_수량산출서(수정)_01-토공_02-배수공_토공_토적표_02.구조물및추진,도달기지토공(D구간)" xfId="13169" xr:uid="{00000000-0005-0000-0000-000071330000}"/>
    <cellStyle name="콤_수량산출서(수정)_02-배수공" xfId="13170" xr:uid="{00000000-0005-0000-0000-000072330000}"/>
    <cellStyle name="콤_수량산출서(수정)_02-배수공_02.구조물및추진,도달기지토공(D구간)" xfId="13171" xr:uid="{00000000-0005-0000-0000-000073330000}"/>
    <cellStyle name="콤_수량산출서(수정)_02-배수공_02-반중력식옹벽" xfId="13172" xr:uid="{00000000-0005-0000-0000-000074330000}"/>
    <cellStyle name="콤_수량산출서(수정)_02-배수공_02-반중력식옹벽_02.구조물및추진,도달기지토공(D구간)" xfId="13173" xr:uid="{00000000-0005-0000-0000-000075330000}"/>
    <cellStyle name="콤_수량산출서(수정)_02-배수공_02-반중력식옹벽_토공" xfId="13174" xr:uid="{00000000-0005-0000-0000-000076330000}"/>
    <cellStyle name="콤_수량산출서(수정)_02-배수공_02-반중력식옹벽_토공_02.구조물및추진,도달기지토공(D구간)" xfId="13175" xr:uid="{00000000-0005-0000-0000-000077330000}"/>
    <cellStyle name="콤_수량산출서(수정)_02-배수공_02-반중력식옹벽_토공_2.0토공3" xfId="13176" xr:uid="{00000000-0005-0000-0000-000078330000}"/>
    <cellStyle name="콤_수량산출서(수정)_02-배수공_02-반중력식옹벽_토공_2.0토공3_02.구조물및추진,도달기지토공(D구간)" xfId="13177" xr:uid="{00000000-0005-0000-0000-000079330000}"/>
    <cellStyle name="콤_수량산출서(수정)_02-배수공_02-반중력식옹벽_토공_보령깨기집계" xfId="13178" xr:uid="{00000000-0005-0000-0000-00007A330000}"/>
    <cellStyle name="콤_수량산출서(수정)_02-배수공_02-반중력식옹벽_토공_보령깨기집계_02.구조물및추진,도달기지토공(D구간)" xfId="13179" xr:uid="{00000000-0005-0000-0000-00007B330000}"/>
    <cellStyle name="콤_수량산출서(수정)_02-배수공_02-반중력식옹벽_토공_정부장님토적" xfId="13180" xr:uid="{00000000-0005-0000-0000-00007C330000}"/>
    <cellStyle name="콤_수량산출서(수정)_02-배수공_02-반중력식옹벽_토공_정부장님토적_02.구조물및추진,도달기지토공(D구간)" xfId="13181" xr:uid="{00000000-0005-0000-0000-00007D330000}"/>
    <cellStyle name="콤_수량산출서(수정)_02-배수공_02-반중력식옹벽_토공_토적표" xfId="13182" xr:uid="{00000000-0005-0000-0000-00007E330000}"/>
    <cellStyle name="콤_수량산출서(수정)_02-배수공_02-반중력식옹벽_토공_토적표_02.구조물및추진,도달기지토공(D구간)" xfId="13183" xr:uid="{00000000-0005-0000-0000-00007F330000}"/>
    <cellStyle name="콤_수량산출서(수정)_02-배수공_02-배수공" xfId="13184" xr:uid="{00000000-0005-0000-0000-000080330000}"/>
    <cellStyle name="콤_수량산출서(수정)_02-배수공_02-배수공_02.구조물및추진,도달기지토공(D구간)" xfId="13185" xr:uid="{00000000-0005-0000-0000-000081330000}"/>
    <cellStyle name="콤_수량산출서(수정)_02-배수공_02-배수공_토공" xfId="13186" xr:uid="{00000000-0005-0000-0000-000082330000}"/>
    <cellStyle name="콤_수량산출서(수정)_02-배수공_02-배수공_토공_02.구조물및추진,도달기지토공(D구간)" xfId="13187" xr:uid="{00000000-0005-0000-0000-000083330000}"/>
    <cellStyle name="콤_수량산출서(수정)_02-배수공_02-배수공_토공_2.0토공3" xfId="13188" xr:uid="{00000000-0005-0000-0000-000084330000}"/>
    <cellStyle name="콤_수량산출서(수정)_02-배수공_02-배수공_토공_2.0토공3_02.구조물및추진,도달기지토공(D구간)" xfId="13189" xr:uid="{00000000-0005-0000-0000-000085330000}"/>
    <cellStyle name="콤_수량산출서(수정)_02-배수공_02-배수공_토공_보령깨기집계" xfId="13190" xr:uid="{00000000-0005-0000-0000-000086330000}"/>
    <cellStyle name="콤_수량산출서(수정)_02-배수공_02-배수공_토공_보령깨기집계_02.구조물및추진,도달기지토공(D구간)" xfId="13191" xr:uid="{00000000-0005-0000-0000-000087330000}"/>
    <cellStyle name="콤_수량산출서(수정)_02-배수공_02-배수공_토공_정부장님토적" xfId="13192" xr:uid="{00000000-0005-0000-0000-000088330000}"/>
    <cellStyle name="콤_수량산출서(수정)_02-배수공_02-배수공_토공_정부장님토적_02.구조물및추진,도달기지토공(D구간)" xfId="13193" xr:uid="{00000000-0005-0000-0000-000089330000}"/>
    <cellStyle name="콤_수량산출서(수정)_02-배수공_02-배수공_토공_토적표" xfId="13194" xr:uid="{00000000-0005-0000-0000-00008A330000}"/>
    <cellStyle name="콤_수량산출서(수정)_02-배수공_02-배수공_토공_토적표_02.구조물및추진,도달기지토공(D구간)" xfId="13195" xr:uid="{00000000-0005-0000-0000-00008B330000}"/>
    <cellStyle name="콤_수량산출서(수정)_02-배수공_반중력" xfId="13196" xr:uid="{00000000-0005-0000-0000-00008C330000}"/>
    <cellStyle name="콤_수량산출서(수정)_02-배수공_반중력_02.구조물및추진,도달기지토공(D구간)" xfId="13197" xr:uid="{00000000-0005-0000-0000-00008D330000}"/>
    <cellStyle name="콤_수량산출서(수정)_02-배수공_반중력_토공" xfId="13198" xr:uid="{00000000-0005-0000-0000-00008E330000}"/>
    <cellStyle name="콤_수량산출서(수정)_02-배수공_반중력_토공_02.구조물및추진,도달기지토공(D구간)" xfId="13199" xr:uid="{00000000-0005-0000-0000-00008F330000}"/>
    <cellStyle name="콤_수량산출서(수정)_02-배수공_반중력_토공_2.0토공3" xfId="13200" xr:uid="{00000000-0005-0000-0000-000090330000}"/>
    <cellStyle name="콤_수량산출서(수정)_02-배수공_반중력_토공_2.0토공3_02.구조물및추진,도달기지토공(D구간)" xfId="13201" xr:uid="{00000000-0005-0000-0000-000091330000}"/>
    <cellStyle name="콤_수량산출서(수정)_02-배수공_반중력_토공_보령깨기집계" xfId="13202" xr:uid="{00000000-0005-0000-0000-000092330000}"/>
    <cellStyle name="콤_수량산출서(수정)_02-배수공_반중력_토공_보령깨기집계_02.구조물및추진,도달기지토공(D구간)" xfId="13203" xr:uid="{00000000-0005-0000-0000-000093330000}"/>
    <cellStyle name="콤_수량산출서(수정)_02-배수공_반중력_토공_정부장님토적" xfId="13204" xr:uid="{00000000-0005-0000-0000-000094330000}"/>
    <cellStyle name="콤_수량산출서(수정)_02-배수공_반중력_토공_정부장님토적_02.구조물및추진,도달기지토공(D구간)" xfId="13205" xr:uid="{00000000-0005-0000-0000-000095330000}"/>
    <cellStyle name="콤_수량산출서(수정)_02-배수공_반중력_토공_토적표" xfId="13206" xr:uid="{00000000-0005-0000-0000-000096330000}"/>
    <cellStyle name="콤_수량산출서(수정)_02-배수공_반중력_토공_토적표_02.구조물및추진,도달기지토공(D구간)" xfId="13207" xr:uid="{00000000-0005-0000-0000-000097330000}"/>
    <cellStyle name="콤_수량산출서(수정)_02-배수공_토공" xfId="13208" xr:uid="{00000000-0005-0000-0000-000098330000}"/>
    <cellStyle name="콤_수량산출서(수정)_02-배수공_토공_02.구조물및추진,도달기지토공(D구간)" xfId="13209" xr:uid="{00000000-0005-0000-0000-000099330000}"/>
    <cellStyle name="콤_수량산출서(수정)_02-배수공_토공_2.0토공3" xfId="13210" xr:uid="{00000000-0005-0000-0000-00009A330000}"/>
    <cellStyle name="콤_수량산출서(수정)_02-배수공_토공_2.0토공3_02.구조물및추진,도달기지토공(D구간)" xfId="13211" xr:uid="{00000000-0005-0000-0000-00009B330000}"/>
    <cellStyle name="콤_수량산출서(수정)_02-배수공_토공_보령깨기집계" xfId="13212" xr:uid="{00000000-0005-0000-0000-00009C330000}"/>
    <cellStyle name="콤_수량산출서(수정)_02-배수공_토공_보령깨기집계_02.구조물및추진,도달기지토공(D구간)" xfId="13213" xr:uid="{00000000-0005-0000-0000-00009D330000}"/>
    <cellStyle name="콤_수량산출서(수정)_02-배수공_토공_정부장님토적" xfId="13214" xr:uid="{00000000-0005-0000-0000-00009E330000}"/>
    <cellStyle name="콤_수량산출서(수정)_02-배수공_토공_정부장님토적_02.구조물및추진,도달기지토공(D구간)" xfId="13215" xr:uid="{00000000-0005-0000-0000-00009F330000}"/>
    <cellStyle name="콤_수량산출서(수정)_02-배수공_토공_토적표" xfId="13216" xr:uid="{00000000-0005-0000-0000-0000A0330000}"/>
    <cellStyle name="콤_수량산출서(수정)_02-배수공_토공_토적표_02.구조물및추진,도달기지토공(D구간)" xfId="13217" xr:uid="{00000000-0005-0000-0000-0000A1330000}"/>
    <cellStyle name="콤_수량산출서(수정)_04-포장공_02-배수공" xfId="13218" xr:uid="{00000000-0005-0000-0000-0000A2330000}"/>
    <cellStyle name="콤_수량산출서(수정)_04-포장공_02-배수공_02.구조물및추진,도달기지토공(D구간)" xfId="13219" xr:uid="{00000000-0005-0000-0000-0000A3330000}"/>
    <cellStyle name="콤_수량산출서(수정)_04-포장공_02-배수공_토공" xfId="13220" xr:uid="{00000000-0005-0000-0000-0000A4330000}"/>
    <cellStyle name="콤_수량산출서(수정)_04-포장공_02-배수공_토공_02.구조물및추진,도달기지토공(D구간)" xfId="13221" xr:uid="{00000000-0005-0000-0000-0000A5330000}"/>
    <cellStyle name="콤_수량산출서(수정)_04-포장공_02-배수공_토공_2.0토공3" xfId="13222" xr:uid="{00000000-0005-0000-0000-0000A6330000}"/>
    <cellStyle name="콤_수량산출서(수정)_04-포장공_02-배수공_토공_2.0토공3_02.구조물및추진,도달기지토공(D구간)" xfId="13223" xr:uid="{00000000-0005-0000-0000-0000A7330000}"/>
    <cellStyle name="콤_수량산출서(수정)_04-포장공_02-배수공_토공_보령깨기집계" xfId="13224" xr:uid="{00000000-0005-0000-0000-0000A8330000}"/>
    <cellStyle name="콤_수량산출서(수정)_04-포장공_02-배수공_토공_보령깨기집계_02.구조물및추진,도달기지토공(D구간)" xfId="13225" xr:uid="{00000000-0005-0000-0000-0000A9330000}"/>
    <cellStyle name="콤_수량산출서(수정)_04-포장공_02-배수공_토공_정부장님토적" xfId="13226" xr:uid="{00000000-0005-0000-0000-0000AA330000}"/>
    <cellStyle name="콤_수량산출서(수정)_04-포장공_02-배수공_토공_정부장님토적_02.구조물및추진,도달기지토공(D구간)" xfId="13227" xr:uid="{00000000-0005-0000-0000-0000AB330000}"/>
    <cellStyle name="콤_수량산출서(수정)_04-포장공_02-배수공_토공_토적표" xfId="13228" xr:uid="{00000000-0005-0000-0000-0000AC330000}"/>
    <cellStyle name="콤_수량산출서(수정)_04-포장공_02-배수공_토공_토적표_02.구조물및추진,도달기지토공(D구간)" xfId="13229" xr:uid="{00000000-0005-0000-0000-0000AD330000}"/>
    <cellStyle name="콤_수량산출서(수정)_06-부대공_02-배수공" xfId="13230" xr:uid="{00000000-0005-0000-0000-0000AE330000}"/>
    <cellStyle name="콤_수량산출서(수정)_06-부대공_02-배수공_02.구조물및추진,도달기지토공(D구간)" xfId="13231" xr:uid="{00000000-0005-0000-0000-0000AF330000}"/>
    <cellStyle name="콤_수량산출서(수정)_06-부대공_02-배수공_토공" xfId="13232" xr:uid="{00000000-0005-0000-0000-0000B0330000}"/>
    <cellStyle name="콤_수량산출서(수정)_06-부대공_02-배수공_토공_02.구조물및추진,도달기지토공(D구간)" xfId="13233" xr:uid="{00000000-0005-0000-0000-0000B1330000}"/>
    <cellStyle name="콤_수량산출서(수정)_06-부대공_02-배수공_토공_2.0토공3" xfId="13234" xr:uid="{00000000-0005-0000-0000-0000B2330000}"/>
    <cellStyle name="콤_수량산출서(수정)_06-부대공_02-배수공_토공_2.0토공3_02.구조물및추진,도달기지토공(D구간)" xfId="13235" xr:uid="{00000000-0005-0000-0000-0000B3330000}"/>
    <cellStyle name="콤_수량산출서(수정)_06-부대공_02-배수공_토공_보령깨기집계" xfId="13236" xr:uid="{00000000-0005-0000-0000-0000B4330000}"/>
    <cellStyle name="콤_수량산출서(수정)_06-부대공_02-배수공_토공_보령깨기집계_02.구조물및추진,도달기지토공(D구간)" xfId="13237" xr:uid="{00000000-0005-0000-0000-0000B5330000}"/>
    <cellStyle name="콤_수량산출서(수정)_06-부대공_02-배수공_토공_정부장님토적" xfId="13238" xr:uid="{00000000-0005-0000-0000-0000B6330000}"/>
    <cellStyle name="콤_수량산출서(수정)_06-부대공_02-배수공_토공_정부장님토적_02.구조물및추진,도달기지토공(D구간)" xfId="13239" xr:uid="{00000000-0005-0000-0000-0000B7330000}"/>
    <cellStyle name="콤_수량산출서(수정)_06-부대공_02-배수공_토공_토적표" xfId="13240" xr:uid="{00000000-0005-0000-0000-0000B8330000}"/>
    <cellStyle name="콤_수량산출서(수정)_06-부대공_02-배수공_토공_토적표_02.구조물및추진,도달기지토공(D구간)" xfId="13241" xr:uid="{00000000-0005-0000-0000-0000B9330000}"/>
    <cellStyle name="콤_수량산출서(수정)_20_깨기취합" xfId="13242" xr:uid="{00000000-0005-0000-0000-0000BA330000}"/>
    <cellStyle name="콤_수량산출서(수정)_20_깨기취합_발파암소할 2003 버전" xfId="13243" xr:uid="{00000000-0005-0000-0000-0000BB330000}"/>
    <cellStyle name="콤_수량산출서(수정)_20_깨기취합_토공수량산출서-3공구-사토" xfId="13244" xr:uid="{00000000-0005-0000-0000-0000BC330000}"/>
    <cellStyle name="콤_수량산출서(수정)_21_깨기_배수1" xfId="13245" xr:uid="{00000000-0005-0000-0000-0000BD330000}"/>
    <cellStyle name="콤_수량산출서(수정)_21_깨기_토공" xfId="13246" xr:uid="{00000000-0005-0000-0000-0000BE330000}"/>
    <cellStyle name="콤_수량산출서(수정)_21_깨기_토공_발파암소할 2003 버전" xfId="13247" xr:uid="{00000000-0005-0000-0000-0000BF330000}"/>
    <cellStyle name="콤_수량산출서(수정)_21_깨기_토공_토공수량산출서-3공구-사토" xfId="13248" xr:uid="{00000000-0005-0000-0000-0000C0330000}"/>
    <cellStyle name="콤_수량산출서(수정)_기존구조물철거" xfId="13249" xr:uid="{00000000-0005-0000-0000-0000C1330000}"/>
    <cellStyle name="콤_수량산출서(수정)_기존구조물철거_발파암소할 2003 버전" xfId="13250" xr:uid="{00000000-0005-0000-0000-0000C2330000}"/>
    <cellStyle name="콤_수량산출서(수정)_기존구조물철거_토공수량산출서-3공구-사토" xfId="13251" xr:uid="{00000000-0005-0000-0000-0000C3330000}"/>
    <cellStyle name="콤_수량산출서(수정)_기존구조물철거최종" xfId="13252" xr:uid="{00000000-0005-0000-0000-0000C4330000}"/>
    <cellStyle name="콤_수량산출서(수정)_기존구조물철거최종_발파암소할 2003 버전" xfId="13253" xr:uid="{00000000-0005-0000-0000-0000C5330000}"/>
    <cellStyle name="콤_수량산출서(수정)_기존구조물철거최종_토공수량산출서-3공구-사토" xfId="13254" xr:uid="{00000000-0005-0000-0000-0000C6330000}"/>
    <cellStyle name="콤_수량산출서(수정)_발파암소할 2003 버전" xfId="13255" xr:uid="{00000000-0005-0000-0000-0000C7330000}"/>
    <cellStyle name="콤_수량산출서(수정)_오수공" xfId="13256" xr:uid="{00000000-0005-0000-0000-0000C8330000}"/>
    <cellStyle name="콤_수량산출서(수정)_오수공_20_깨기취합" xfId="13257" xr:uid="{00000000-0005-0000-0000-0000C9330000}"/>
    <cellStyle name="콤_수량산출서(수정)_오수공_20_깨기취합_발파암소할 2003 버전" xfId="13258" xr:uid="{00000000-0005-0000-0000-0000CA330000}"/>
    <cellStyle name="콤_수량산출서(수정)_오수공_20_깨기취합_토공수량산출서-3공구-사토" xfId="13259" xr:uid="{00000000-0005-0000-0000-0000CB330000}"/>
    <cellStyle name="콤_수량산출서(수정)_오수공_21_깨기_배수1" xfId="13260" xr:uid="{00000000-0005-0000-0000-0000CC330000}"/>
    <cellStyle name="콤_수량산출서(수정)_오수공_21_깨기_토공" xfId="13261" xr:uid="{00000000-0005-0000-0000-0000CD330000}"/>
    <cellStyle name="콤_수량산출서(수정)_오수공_21_깨기_토공_발파암소할 2003 버전" xfId="13262" xr:uid="{00000000-0005-0000-0000-0000CE330000}"/>
    <cellStyle name="콤_수량산출서(수정)_오수공_21_깨기_토공_토공수량산출서-3공구-사토" xfId="13263" xr:uid="{00000000-0005-0000-0000-0000CF330000}"/>
    <cellStyle name="콤_수량산출서(수정)_오수공_기존구조물철거" xfId="13264" xr:uid="{00000000-0005-0000-0000-0000D0330000}"/>
    <cellStyle name="콤_수량산출서(수정)_오수공_기존구조물철거_발파암소할 2003 버전" xfId="13265" xr:uid="{00000000-0005-0000-0000-0000D1330000}"/>
    <cellStyle name="콤_수량산출서(수정)_오수공_기존구조물철거_토공수량산출서-3공구-사토" xfId="13266" xr:uid="{00000000-0005-0000-0000-0000D2330000}"/>
    <cellStyle name="콤_수량산출서(수정)_오수공_기존구조물철거최종" xfId="13267" xr:uid="{00000000-0005-0000-0000-0000D3330000}"/>
    <cellStyle name="콤_수량산출서(수정)_오수공_기존구조물철거최종_발파암소할 2003 버전" xfId="13268" xr:uid="{00000000-0005-0000-0000-0000D4330000}"/>
    <cellStyle name="콤_수량산출서(수정)_오수공_기존구조물철거최종_토공수량산출서-3공구-사토" xfId="13269" xr:uid="{00000000-0005-0000-0000-0000D5330000}"/>
    <cellStyle name="콤_수량산출서(수정)_오수공_발파암소할 2003 버전" xfId="13270" xr:uid="{00000000-0005-0000-0000-0000D6330000}"/>
    <cellStyle name="콤_수량산출서(수정)_오수공_오수공" xfId="13271" xr:uid="{00000000-0005-0000-0000-0000D7330000}"/>
    <cellStyle name="콤_수량산출서(수정)_오수공_오수공_20_깨기취합" xfId="13272" xr:uid="{00000000-0005-0000-0000-0000D8330000}"/>
    <cellStyle name="콤_수량산출서(수정)_오수공_오수공_20_깨기취합_발파암소할 2003 버전" xfId="13273" xr:uid="{00000000-0005-0000-0000-0000D9330000}"/>
    <cellStyle name="콤_수량산출서(수정)_오수공_오수공_20_깨기취합_토공수량산출서-3공구-사토" xfId="13274" xr:uid="{00000000-0005-0000-0000-0000DA330000}"/>
    <cellStyle name="콤_수량산출서(수정)_오수공_오수공_21_깨기_배수1" xfId="13275" xr:uid="{00000000-0005-0000-0000-0000DB330000}"/>
    <cellStyle name="콤_수량산출서(수정)_오수공_오수공_21_깨기_토공" xfId="13276" xr:uid="{00000000-0005-0000-0000-0000DC330000}"/>
    <cellStyle name="콤_수량산출서(수정)_오수공_오수공_21_깨기_토공_발파암소할 2003 버전" xfId="13277" xr:uid="{00000000-0005-0000-0000-0000DD330000}"/>
    <cellStyle name="콤_수량산출서(수정)_오수공_오수공_21_깨기_토공_토공수량산출서-3공구-사토" xfId="13278" xr:uid="{00000000-0005-0000-0000-0000DE330000}"/>
    <cellStyle name="콤_수량산출서(수정)_오수공_오수공_기존구조물철거" xfId="13279" xr:uid="{00000000-0005-0000-0000-0000DF330000}"/>
    <cellStyle name="콤_수량산출서(수정)_오수공_오수공_기존구조물철거_발파암소할 2003 버전" xfId="13280" xr:uid="{00000000-0005-0000-0000-0000E0330000}"/>
    <cellStyle name="콤_수량산출서(수정)_오수공_오수공_기존구조물철거_토공수량산출서-3공구-사토" xfId="13281" xr:uid="{00000000-0005-0000-0000-0000E1330000}"/>
    <cellStyle name="콤_수량산출서(수정)_오수공_오수공_기존구조물철거최종" xfId="13282" xr:uid="{00000000-0005-0000-0000-0000E2330000}"/>
    <cellStyle name="콤_수량산출서(수정)_오수공_오수공_기존구조물철거최종_발파암소할 2003 버전" xfId="13283" xr:uid="{00000000-0005-0000-0000-0000E3330000}"/>
    <cellStyle name="콤_수량산출서(수정)_오수공_오수공_기존구조물철거최종_토공수량산출서-3공구-사토" xfId="13284" xr:uid="{00000000-0005-0000-0000-0000E4330000}"/>
    <cellStyle name="콤_수량산출서(수정)_오수공_오수공_발파암소할 2003 버전" xfId="13285" xr:uid="{00000000-0005-0000-0000-0000E5330000}"/>
    <cellStyle name="콤_수량산출서(수정)_오수공_오수공_토공수량산출서-3공구-사토" xfId="13286" xr:uid="{00000000-0005-0000-0000-0000E6330000}"/>
    <cellStyle name="콤_수량산출서(수정)_오수공_토공수량산출서-3공구-사토" xfId="13287" xr:uid="{00000000-0005-0000-0000-0000E7330000}"/>
    <cellStyle name="콤_수량산출서(수정)_토공수량산출서-3공구-사토" xfId="13288" xr:uid="{00000000-0005-0000-0000-0000E8330000}"/>
    <cellStyle name="콤_오수공" xfId="13289" xr:uid="{00000000-0005-0000-0000-0000E9330000}"/>
    <cellStyle name="콤_오수공_20_깨기취합" xfId="13290" xr:uid="{00000000-0005-0000-0000-0000EA330000}"/>
    <cellStyle name="콤_오수공_20_깨기취합_발파암소할 2003 버전" xfId="13291" xr:uid="{00000000-0005-0000-0000-0000EB330000}"/>
    <cellStyle name="콤_오수공_20_깨기취합_토공수량산출서-3공구-사토" xfId="13292" xr:uid="{00000000-0005-0000-0000-0000EC330000}"/>
    <cellStyle name="콤_오수공_21_깨기_배수1" xfId="13293" xr:uid="{00000000-0005-0000-0000-0000ED330000}"/>
    <cellStyle name="콤_오수공_21_깨기_토공" xfId="13294" xr:uid="{00000000-0005-0000-0000-0000EE330000}"/>
    <cellStyle name="콤_오수공_21_깨기_토공_발파암소할 2003 버전" xfId="13295" xr:uid="{00000000-0005-0000-0000-0000EF330000}"/>
    <cellStyle name="콤_오수공_21_깨기_토공_토공수량산출서-3공구-사토" xfId="13296" xr:uid="{00000000-0005-0000-0000-0000F0330000}"/>
    <cellStyle name="콤_오수공_기존구조물철거" xfId="13297" xr:uid="{00000000-0005-0000-0000-0000F1330000}"/>
    <cellStyle name="콤_오수공_기존구조물철거_발파암소할 2003 버전" xfId="13298" xr:uid="{00000000-0005-0000-0000-0000F2330000}"/>
    <cellStyle name="콤_오수공_기존구조물철거_토공수량산출서-3공구-사토" xfId="13299" xr:uid="{00000000-0005-0000-0000-0000F3330000}"/>
    <cellStyle name="콤_오수공_기존구조물철거최종" xfId="13300" xr:uid="{00000000-0005-0000-0000-0000F4330000}"/>
    <cellStyle name="콤_오수공_기존구조물철거최종_발파암소할 2003 버전" xfId="13301" xr:uid="{00000000-0005-0000-0000-0000F5330000}"/>
    <cellStyle name="콤_오수공_기존구조물철거최종_토공수량산출서-3공구-사토" xfId="13302" xr:uid="{00000000-0005-0000-0000-0000F6330000}"/>
    <cellStyle name="콤_오수공_발파암소할 2003 버전" xfId="13303" xr:uid="{00000000-0005-0000-0000-0000F7330000}"/>
    <cellStyle name="콤_오수공_오수공" xfId="13304" xr:uid="{00000000-0005-0000-0000-0000F8330000}"/>
    <cellStyle name="콤_오수공_오수공_20_깨기취합" xfId="13305" xr:uid="{00000000-0005-0000-0000-0000F9330000}"/>
    <cellStyle name="콤_오수공_오수공_20_깨기취합_발파암소할 2003 버전" xfId="13306" xr:uid="{00000000-0005-0000-0000-0000FA330000}"/>
    <cellStyle name="콤_오수공_오수공_20_깨기취합_토공수량산출서-3공구-사토" xfId="13307" xr:uid="{00000000-0005-0000-0000-0000FB330000}"/>
    <cellStyle name="콤_오수공_오수공_21_깨기_배수1" xfId="13308" xr:uid="{00000000-0005-0000-0000-0000FC330000}"/>
    <cellStyle name="콤_오수공_오수공_21_깨기_토공" xfId="13309" xr:uid="{00000000-0005-0000-0000-0000FD330000}"/>
    <cellStyle name="콤_오수공_오수공_21_깨기_토공_발파암소할 2003 버전" xfId="13310" xr:uid="{00000000-0005-0000-0000-0000FE330000}"/>
    <cellStyle name="콤_오수공_오수공_21_깨기_토공_토공수량산출서-3공구-사토" xfId="13311" xr:uid="{00000000-0005-0000-0000-0000FF330000}"/>
    <cellStyle name="콤_오수공_오수공_기존구조물철거" xfId="13312" xr:uid="{00000000-0005-0000-0000-000000340000}"/>
    <cellStyle name="콤_오수공_오수공_기존구조물철거_발파암소할 2003 버전" xfId="13313" xr:uid="{00000000-0005-0000-0000-000001340000}"/>
    <cellStyle name="콤_오수공_오수공_기존구조물철거_토공수량산출서-3공구-사토" xfId="13314" xr:uid="{00000000-0005-0000-0000-000002340000}"/>
    <cellStyle name="콤_오수공_오수공_기존구조물철거최종" xfId="13315" xr:uid="{00000000-0005-0000-0000-000003340000}"/>
    <cellStyle name="콤_오수공_오수공_기존구조물철거최종_발파암소할 2003 버전" xfId="13316" xr:uid="{00000000-0005-0000-0000-000004340000}"/>
    <cellStyle name="콤_오수공_오수공_기존구조물철거최종_토공수량산출서-3공구-사토" xfId="13317" xr:uid="{00000000-0005-0000-0000-000005340000}"/>
    <cellStyle name="콤_오수공_오수공_발파암소할 2003 버전" xfId="13318" xr:uid="{00000000-0005-0000-0000-000006340000}"/>
    <cellStyle name="콤_오수공_오수공_토공수량산출서-3공구-사토" xfId="13319" xr:uid="{00000000-0005-0000-0000-000007340000}"/>
    <cellStyle name="콤_오수공_토공수량산출서-3공구-사토" xfId="13320" xr:uid="{00000000-0005-0000-0000-000008340000}"/>
    <cellStyle name="콤_이형관재료계산서" xfId="13321" xr:uid="{00000000-0005-0000-0000-000009340000}"/>
    <cellStyle name="콤_이형관재료계산서_관수량 (2)" xfId="13322" xr:uid="{00000000-0005-0000-0000-00000A340000}"/>
    <cellStyle name="콤_이형관재료계산서_관자재" xfId="13323" xr:uid="{00000000-0005-0000-0000-00000B340000}"/>
    <cellStyle name="콤_이형관재료계산서_수량산출" xfId="13324" xr:uid="{00000000-0005-0000-0000-00000C340000}"/>
    <cellStyle name="콤_지하시설물조사측량(R1)" xfId="13325" xr:uid="{00000000-0005-0000-0000-00000D340000}"/>
    <cellStyle name="콤_최종설계내역서" xfId="13326" xr:uid="{00000000-0005-0000-0000-00000E340000}"/>
    <cellStyle name="콤_최종설계내역서(변경)" xfId="13327" xr:uid="{00000000-0005-0000-0000-00000F340000}"/>
    <cellStyle name="콤_최종설계내역서(변경)_지하시설물조사측량(R1)" xfId="13328" xr:uid="{00000000-0005-0000-0000-000010340000}"/>
    <cellStyle name="콤_최종설계내역서(변경)_지하시설물조사측량(R1)_발주내역서" xfId="13329" xr:uid="{00000000-0005-0000-0000-000011340000}"/>
    <cellStyle name="콤_최종설계내역서(변경)_지하시설물조사측량(R1)_발주내역서(8(1).9)-원본" xfId="13330" xr:uid="{00000000-0005-0000-0000-000012340000}"/>
    <cellStyle name="콤_최종설계내역서(변경)_지하시설물조사측량(R1)_발주내역서-서울시발송수정" xfId="13331" xr:uid="{00000000-0005-0000-0000-000013340000}"/>
    <cellStyle name="콤_최종설계내역서(변경)_지하시설물조사측량(R1)_설계내역서(2010(1).1.13)" xfId="13332" xr:uid="{00000000-0005-0000-0000-000014340000}"/>
    <cellStyle name="콤_최종설계내역서(변경)_지하시설물조사측량(R1)_총괄" xfId="13333" xr:uid="{00000000-0005-0000-0000-000015340000}"/>
    <cellStyle name="콤_최종설계내역서_지하시설물조사측량(R1)" xfId="13334" xr:uid="{00000000-0005-0000-0000-000016340000}"/>
    <cellStyle name="콤_최종설계내역서_지하시설물조사측량(R1)_발주내역서" xfId="13335" xr:uid="{00000000-0005-0000-0000-000017340000}"/>
    <cellStyle name="콤_최종설계내역서_지하시설물조사측량(R1)_발주내역서(8(1).9)-원본" xfId="13336" xr:uid="{00000000-0005-0000-0000-000018340000}"/>
    <cellStyle name="콤_최종설계내역서_지하시설물조사측량(R1)_발주내역서-서울시발송수정" xfId="13337" xr:uid="{00000000-0005-0000-0000-000019340000}"/>
    <cellStyle name="콤_최종설계내역서_지하시설물조사측량(R1)_설계내역서(2010(1).1.13)" xfId="13338" xr:uid="{00000000-0005-0000-0000-00001A340000}"/>
    <cellStyle name="콤_최종설계내역서_지하시설물조사측량(R1)_총괄" xfId="13339" xr:uid="{00000000-0005-0000-0000-00001B340000}"/>
    <cellStyle name="콤_토공수량산출서-3공구-사토" xfId="13340" xr:uid="{00000000-0005-0000-0000-00001C340000}"/>
    <cellStyle name="콤_토취장 변경내역" xfId="13341" xr:uid="{00000000-0005-0000-0000-00001D340000}"/>
    <cellStyle name="콤_토취장_변경내역" xfId="13342" xr:uid="{00000000-0005-0000-0000-00001E340000}"/>
    <cellStyle name="콤_토취장_변경내역(수자원)" xfId="13343" xr:uid="{00000000-0005-0000-0000-00001F340000}"/>
    <cellStyle name="콤_하수처리시설(황간)" xfId="13344" xr:uid="{00000000-0005-0000-0000-000020340000}"/>
    <cellStyle name="콤_하수처리시설(황간)_배수설비 제원표" xfId="13345" xr:uid="{00000000-0005-0000-0000-000021340000}"/>
    <cellStyle name="콤_하수처리시설(황간)_배수설비 제원표_배수설비 수량(장선)" xfId="13346" xr:uid="{00000000-0005-0000-0000-000022340000}"/>
    <cellStyle name="콤냡?&lt;_x000f_$??: `1_1 " xfId="13347" xr:uid="{00000000-0005-0000-0000-000023340000}"/>
    <cellStyle name="콤마" xfId="13348" xr:uid="{00000000-0005-0000-0000-000024340000}"/>
    <cellStyle name="콤마 [" xfId="13349" xr:uid="{00000000-0005-0000-0000-000025340000}"/>
    <cellStyle name="콤마 [ 2" xfId="13350" xr:uid="{00000000-0005-0000-0000-000026340000}"/>
    <cellStyle name="콤마 [#]" xfId="13351" xr:uid="{00000000-0005-0000-0000-000027340000}"/>
    <cellStyle name="콤마 [#] 10" xfId="13352" xr:uid="{00000000-0005-0000-0000-000028340000}"/>
    <cellStyle name="콤마 [#] 11" xfId="13353" xr:uid="{00000000-0005-0000-0000-000029340000}"/>
    <cellStyle name="콤마 [#] 2" xfId="13354" xr:uid="{00000000-0005-0000-0000-00002A340000}"/>
    <cellStyle name="콤마 [#] 3" xfId="13355" xr:uid="{00000000-0005-0000-0000-00002B340000}"/>
    <cellStyle name="콤마 [#] 4" xfId="13356" xr:uid="{00000000-0005-0000-0000-00002C340000}"/>
    <cellStyle name="콤마 [#] 5" xfId="13357" xr:uid="{00000000-0005-0000-0000-00002D340000}"/>
    <cellStyle name="콤마 [#] 6" xfId="13358" xr:uid="{00000000-0005-0000-0000-00002E340000}"/>
    <cellStyle name="콤마 [#] 7" xfId="13359" xr:uid="{00000000-0005-0000-0000-00002F340000}"/>
    <cellStyle name="콤마 [#] 8" xfId="13360" xr:uid="{00000000-0005-0000-0000-000030340000}"/>
    <cellStyle name="콤마 [#] 9" xfId="13361" xr:uid="{00000000-0005-0000-0000-000031340000}"/>
    <cellStyle name="콤마 []" xfId="13362" xr:uid="{00000000-0005-0000-0000-000032340000}"/>
    <cellStyle name="콤마 [-]" xfId="13363" xr:uid="{00000000-0005-0000-0000-000033340000}"/>
    <cellStyle name="콤마 [] 10" xfId="13364" xr:uid="{00000000-0005-0000-0000-000034340000}"/>
    <cellStyle name="콤마 [] 11" xfId="13365" xr:uid="{00000000-0005-0000-0000-000035340000}"/>
    <cellStyle name="콤마 [] 12" xfId="13366" xr:uid="{00000000-0005-0000-0000-000036340000}"/>
    <cellStyle name="콤마 [] 13" xfId="13367" xr:uid="{00000000-0005-0000-0000-000037340000}"/>
    <cellStyle name="콤마 [] 14" xfId="13368" xr:uid="{00000000-0005-0000-0000-000038340000}"/>
    <cellStyle name="콤마 [] 15" xfId="13369" xr:uid="{00000000-0005-0000-0000-000039340000}"/>
    <cellStyle name="콤마 [] 16" xfId="13370" xr:uid="{00000000-0005-0000-0000-00003A340000}"/>
    <cellStyle name="콤마 [] 17" xfId="13371" xr:uid="{00000000-0005-0000-0000-00003B340000}"/>
    <cellStyle name="콤마 [] 18" xfId="13372" xr:uid="{00000000-0005-0000-0000-00003C340000}"/>
    <cellStyle name="콤마 [] 19" xfId="13373" xr:uid="{00000000-0005-0000-0000-00003D340000}"/>
    <cellStyle name="콤마 [] 2" xfId="13374" xr:uid="{00000000-0005-0000-0000-00003E340000}"/>
    <cellStyle name="콤마 [] 20" xfId="13375" xr:uid="{00000000-0005-0000-0000-00003F340000}"/>
    <cellStyle name="콤마 [] 21" xfId="13376" xr:uid="{00000000-0005-0000-0000-000040340000}"/>
    <cellStyle name="콤마 [] 22" xfId="13377" xr:uid="{00000000-0005-0000-0000-000041340000}"/>
    <cellStyle name="콤마 [] 23" xfId="13378" xr:uid="{00000000-0005-0000-0000-000042340000}"/>
    <cellStyle name="콤마 [] 24" xfId="13379" xr:uid="{00000000-0005-0000-0000-000043340000}"/>
    <cellStyle name="콤마 [] 25" xfId="13380" xr:uid="{00000000-0005-0000-0000-000044340000}"/>
    <cellStyle name="콤마 [] 26" xfId="13381" xr:uid="{00000000-0005-0000-0000-000045340000}"/>
    <cellStyle name="콤마 [] 27" xfId="13382" xr:uid="{00000000-0005-0000-0000-000046340000}"/>
    <cellStyle name="콤마 [] 28" xfId="13383" xr:uid="{00000000-0005-0000-0000-000047340000}"/>
    <cellStyle name="콤마 [] 29" xfId="13384" xr:uid="{00000000-0005-0000-0000-000048340000}"/>
    <cellStyle name="콤마 [] 3" xfId="13385" xr:uid="{00000000-0005-0000-0000-000049340000}"/>
    <cellStyle name="콤마 [] 3 2" xfId="13386" xr:uid="{00000000-0005-0000-0000-00004A340000}"/>
    <cellStyle name="콤마 [] 3 2 2" xfId="13387" xr:uid="{00000000-0005-0000-0000-00004B340000}"/>
    <cellStyle name="콤마 [] 3 3" xfId="13388" xr:uid="{00000000-0005-0000-0000-00004C340000}"/>
    <cellStyle name="콤마 [] 30" xfId="13389" xr:uid="{00000000-0005-0000-0000-00004D340000}"/>
    <cellStyle name="콤마 [] 31" xfId="13390" xr:uid="{00000000-0005-0000-0000-00004E340000}"/>
    <cellStyle name="콤마 [] 4" xfId="13391" xr:uid="{00000000-0005-0000-0000-00004F340000}"/>
    <cellStyle name="콤마 [] 4 2" xfId="13392" xr:uid="{00000000-0005-0000-0000-000050340000}"/>
    <cellStyle name="콤마 [] 4 2 2" xfId="13393" xr:uid="{00000000-0005-0000-0000-000051340000}"/>
    <cellStyle name="콤마 [] 4 3" xfId="13394" xr:uid="{00000000-0005-0000-0000-000052340000}"/>
    <cellStyle name="콤마 [] 5" xfId="13395" xr:uid="{00000000-0005-0000-0000-000053340000}"/>
    <cellStyle name="콤마 [] 5 2" xfId="13396" xr:uid="{00000000-0005-0000-0000-000054340000}"/>
    <cellStyle name="콤마 [] 5 2 2" xfId="13397" xr:uid="{00000000-0005-0000-0000-000055340000}"/>
    <cellStyle name="콤마 [] 5 3" xfId="13398" xr:uid="{00000000-0005-0000-0000-000056340000}"/>
    <cellStyle name="콤마 [] 6" xfId="13399" xr:uid="{00000000-0005-0000-0000-000057340000}"/>
    <cellStyle name="콤마 [] 7" xfId="13400" xr:uid="{00000000-0005-0000-0000-000058340000}"/>
    <cellStyle name="콤마 [] 8" xfId="13401" xr:uid="{00000000-0005-0000-0000-000059340000}"/>
    <cellStyle name="콤마 [] 9" xfId="13402" xr:uid="{00000000-0005-0000-0000-00005A340000}"/>
    <cellStyle name="콤마 [0.00]" xfId="13403" xr:uid="{00000000-0005-0000-0000-00005B340000}"/>
    <cellStyle name="콤마 [0.00] 2" xfId="13404" xr:uid="{00000000-0005-0000-0000-00005C340000}"/>
    <cellStyle name="콤마 [0.00] 2 2" xfId="13405" xr:uid="{00000000-0005-0000-0000-00005D340000}"/>
    <cellStyle name="콤마 [0.00] 3" xfId="13406" xr:uid="{00000000-0005-0000-0000-00005E340000}"/>
    <cellStyle name="콤마 [0.00] 3 2" xfId="13407" xr:uid="{00000000-0005-0000-0000-00005F340000}"/>
    <cellStyle name="콤마 [0.00] 4" xfId="13408" xr:uid="{00000000-0005-0000-0000-000060340000}"/>
    <cellStyle name="콤마 [0.00] 4 2" xfId="13409" xr:uid="{00000000-0005-0000-0000-000061340000}"/>
    <cellStyle name="콤마 [0.00] 5" xfId="13410" xr:uid="{00000000-0005-0000-0000-000062340000}"/>
    <cellStyle name="콤마 [0.00] 5 2" xfId="13411" xr:uid="{00000000-0005-0000-0000-000063340000}"/>
    <cellStyle name="콤마 [0]" xfId="13412" xr:uid="{00000000-0005-0000-0000-000064340000}"/>
    <cellStyle name="콤마 [0]기기자재비" xfId="13413" xr:uid="{00000000-0005-0000-0000-000065340000}"/>
    <cellStyle name="콤마 [000]" xfId="13414" xr:uid="{00000000-0005-0000-0000-000066340000}"/>
    <cellStyle name="콤마 [1]" xfId="13415" xr:uid="{00000000-0005-0000-0000-000067340000}"/>
    <cellStyle name="콤마 [1] 2" xfId="13416" xr:uid="{00000000-0005-0000-0000-000068340000}"/>
    <cellStyle name="콤마 [1] 2 2" xfId="13417" xr:uid="{00000000-0005-0000-0000-000069340000}"/>
    <cellStyle name="콤마 [1] 2 2 2" xfId="13418" xr:uid="{00000000-0005-0000-0000-00006A340000}"/>
    <cellStyle name="콤마 [1] 2 3" xfId="13419" xr:uid="{00000000-0005-0000-0000-00006B340000}"/>
    <cellStyle name="콤마 [1] 3" xfId="13420" xr:uid="{00000000-0005-0000-0000-00006C340000}"/>
    <cellStyle name="콤마 [1] 3 2" xfId="13421" xr:uid="{00000000-0005-0000-0000-00006D340000}"/>
    <cellStyle name="콤마 [1] 3 2 2" xfId="13422" xr:uid="{00000000-0005-0000-0000-00006E340000}"/>
    <cellStyle name="콤마 [1] 3 3" xfId="13423" xr:uid="{00000000-0005-0000-0000-00006F340000}"/>
    <cellStyle name="콤마 [1] 4" xfId="13424" xr:uid="{00000000-0005-0000-0000-000070340000}"/>
    <cellStyle name="콤마 [1] 4 2" xfId="13425" xr:uid="{00000000-0005-0000-0000-000071340000}"/>
    <cellStyle name="콤마 [1] 4 2 2" xfId="13426" xr:uid="{00000000-0005-0000-0000-000072340000}"/>
    <cellStyle name="콤마 [1] 4 3" xfId="13427" xr:uid="{00000000-0005-0000-0000-000073340000}"/>
    <cellStyle name="콤마 [1] 5" xfId="13428" xr:uid="{00000000-0005-0000-0000-000074340000}"/>
    <cellStyle name="콤마 [1] 5 2" xfId="13429" xr:uid="{00000000-0005-0000-0000-000075340000}"/>
    <cellStyle name="콤마 [1] 5 2 2" xfId="13430" xr:uid="{00000000-0005-0000-0000-000076340000}"/>
    <cellStyle name="콤마 [1] 5 3" xfId="13431" xr:uid="{00000000-0005-0000-0000-000077340000}"/>
    <cellStyle name="콤마 [1] 6" xfId="13432" xr:uid="{00000000-0005-0000-0000-000078340000}"/>
    <cellStyle name="콤마 [2]" xfId="13433" xr:uid="{00000000-0005-0000-0000-000079340000}"/>
    <cellStyle name="콤마 [2] 10" xfId="13434" xr:uid="{00000000-0005-0000-0000-00007A340000}"/>
    <cellStyle name="콤마 [2] 11" xfId="13435" xr:uid="{00000000-0005-0000-0000-00007B340000}"/>
    <cellStyle name="콤마 [2] 12" xfId="13436" xr:uid="{00000000-0005-0000-0000-00007C340000}"/>
    <cellStyle name="콤마 [2] 13" xfId="13437" xr:uid="{00000000-0005-0000-0000-00007D340000}"/>
    <cellStyle name="콤마 [2] 14" xfId="13438" xr:uid="{00000000-0005-0000-0000-00007E340000}"/>
    <cellStyle name="콤마 [2] 15" xfId="13439" xr:uid="{00000000-0005-0000-0000-00007F340000}"/>
    <cellStyle name="콤마 [2] 16" xfId="13440" xr:uid="{00000000-0005-0000-0000-000080340000}"/>
    <cellStyle name="콤마 [2] 2" xfId="13441" xr:uid="{00000000-0005-0000-0000-000081340000}"/>
    <cellStyle name="콤마 [2] 2 10" xfId="13442" xr:uid="{00000000-0005-0000-0000-000082340000}"/>
    <cellStyle name="콤마 [2] 2 11" xfId="13443" xr:uid="{00000000-0005-0000-0000-000083340000}"/>
    <cellStyle name="콤마 [2] 2 2" xfId="13444" xr:uid="{00000000-0005-0000-0000-000084340000}"/>
    <cellStyle name="콤마 [2] 2 3" xfId="13445" xr:uid="{00000000-0005-0000-0000-000085340000}"/>
    <cellStyle name="콤마 [2] 2 4" xfId="13446" xr:uid="{00000000-0005-0000-0000-000086340000}"/>
    <cellStyle name="콤마 [2] 2 5" xfId="13447" xr:uid="{00000000-0005-0000-0000-000087340000}"/>
    <cellStyle name="콤마 [2] 2 6" xfId="13448" xr:uid="{00000000-0005-0000-0000-000088340000}"/>
    <cellStyle name="콤마 [2] 2 7" xfId="13449" xr:uid="{00000000-0005-0000-0000-000089340000}"/>
    <cellStyle name="콤마 [2] 2 8" xfId="13450" xr:uid="{00000000-0005-0000-0000-00008A340000}"/>
    <cellStyle name="콤마 [2] 2 9" xfId="13451" xr:uid="{00000000-0005-0000-0000-00008B340000}"/>
    <cellStyle name="콤마 [2] 3" xfId="13452" xr:uid="{00000000-0005-0000-0000-00008C340000}"/>
    <cellStyle name="콤마 [2] 4" xfId="13453" xr:uid="{00000000-0005-0000-0000-00008D340000}"/>
    <cellStyle name="콤마 [2] 5" xfId="13454" xr:uid="{00000000-0005-0000-0000-00008E340000}"/>
    <cellStyle name="콤마 [2] 6" xfId="13455" xr:uid="{00000000-0005-0000-0000-00008F340000}"/>
    <cellStyle name="콤마 [2] 7" xfId="13456" xr:uid="{00000000-0005-0000-0000-000090340000}"/>
    <cellStyle name="콤마 [2] 8" xfId="13457" xr:uid="{00000000-0005-0000-0000-000091340000}"/>
    <cellStyle name="콤마 [2] 9" xfId="13458" xr:uid="{00000000-0005-0000-0000-000092340000}"/>
    <cellStyle name="콤마 [3]" xfId="13459" xr:uid="{00000000-0005-0000-0000-000093340000}"/>
    <cellStyle name="콤마 [금액]" xfId="13460" xr:uid="{00000000-0005-0000-0000-000094340000}"/>
    <cellStyle name="콤마 [소수]" xfId="13461" xr:uid="{00000000-0005-0000-0000-000095340000}"/>
    <cellStyle name="콤마 [소수] 10" xfId="13462" xr:uid="{00000000-0005-0000-0000-000096340000}"/>
    <cellStyle name="콤마 [소수] 11" xfId="13463" xr:uid="{00000000-0005-0000-0000-000097340000}"/>
    <cellStyle name="콤마 [소수] 2" xfId="13464" xr:uid="{00000000-0005-0000-0000-000098340000}"/>
    <cellStyle name="콤마 [소수] 3" xfId="13465" xr:uid="{00000000-0005-0000-0000-000099340000}"/>
    <cellStyle name="콤마 [소수] 4" xfId="13466" xr:uid="{00000000-0005-0000-0000-00009A340000}"/>
    <cellStyle name="콤마 [소수] 5" xfId="13467" xr:uid="{00000000-0005-0000-0000-00009B340000}"/>
    <cellStyle name="콤마 [소수] 6" xfId="13468" xr:uid="{00000000-0005-0000-0000-00009C340000}"/>
    <cellStyle name="콤마 [소수] 7" xfId="13469" xr:uid="{00000000-0005-0000-0000-00009D340000}"/>
    <cellStyle name="콤마 [소수] 8" xfId="13470" xr:uid="{00000000-0005-0000-0000-00009E340000}"/>
    <cellStyle name="콤마 [소수] 9" xfId="13471" xr:uid="{00000000-0005-0000-0000-00009F340000}"/>
    <cellStyle name="콤마 [수량]" xfId="13472" xr:uid="{00000000-0005-0000-0000-0000A0340000}"/>
    <cellStyle name="콤마 [수량] 10" xfId="13473" xr:uid="{00000000-0005-0000-0000-0000A1340000}"/>
    <cellStyle name="콤마 [수량] 11" xfId="13474" xr:uid="{00000000-0005-0000-0000-0000A2340000}"/>
    <cellStyle name="콤마 [수량] 2" xfId="13475" xr:uid="{00000000-0005-0000-0000-0000A3340000}"/>
    <cellStyle name="콤마 [수량] 3" xfId="13476" xr:uid="{00000000-0005-0000-0000-0000A4340000}"/>
    <cellStyle name="콤마 [수량] 4" xfId="13477" xr:uid="{00000000-0005-0000-0000-0000A5340000}"/>
    <cellStyle name="콤마 [수량] 5" xfId="13478" xr:uid="{00000000-0005-0000-0000-0000A6340000}"/>
    <cellStyle name="콤마 [수량] 6" xfId="13479" xr:uid="{00000000-0005-0000-0000-0000A7340000}"/>
    <cellStyle name="콤마 [수량] 7" xfId="13480" xr:uid="{00000000-0005-0000-0000-0000A8340000}"/>
    <cellStyle name="콤마 [수량] 8" xfId="13481" xr:uid="{00000000-0005-0000-0000-0000A9340000}"/>
    <cellStyle name="콤마 [수량] 9" xfId="13482" xr:uid="{00000000-0005-0000-0000-0000AA340000}"/>
    <cellStyle name="콤마 1" xfId="13483" xr:uid="{00000000-0005-0000-0000-0000AB340000}"/>
    <cellStyle name="콤마(1)" xfId="13484" xr:uid="{00000000-0005-0000-0000-0000AC340000}"/>
    <cellStyle name="콤마(1) 2" xfId="13485" xr:uid="{00000000-0005-0000-0000-0000AD340000}"/>
    <cellStyle name="콤마(1) 2 2" xfId="13486" xr:uid="{00000000-0005-0000-0000-0000AE340000}"/>
    <cellStyle name="콤마(1) 2 3" xfId="13487" xr:uid="{00000000-0005-0000-0000-0000AF340000}"/>
    <cellStyle name="콤마(1) 2 4" xfId="13488" xr:uid="{00000000-0005-0000-0000-0000B0340000}"/>
    <cellStyle name="콤마(1) 3" xfId="13489" xr:uid="{00000000-0005-0000-0000-0000B1340000}"/>
    <cellStyle name="콤마(1) 3 2" xfId="13490" xr:uid="{00000000-0005-0000-0000-0000B2340000}"/>
    <cellStyle name="콤마(1) 3 3" xfId="13491" xr:uid="{00000000-0005-0000-0000-0000B3340000}"/>
    <cellStyle name="콤마(1) 3 4" xfId="13492" xr:uid="{00000000-0005-0000-0000-0000B4340000}"/>
    <cellStyle name="콤마(1) 4" xfId="13493" xr:uid="{00000000-0005-0000-0000-0000B5340000}"/>
    <cellStyle name="콤마(1) 4 2" xfId="13494" xr:uid="{00000000-0005-0000-0000-0000B6340000}"/>
    <cellStyle name="콤마(1) 4 3" xfId="13495" xr:uid="{00000000-0005-0000-0000-0000B7340000}"/>
    <cellStyle name="콤마(1) 4 4" xfId="13496" xr:uid="{00000000-0005-0000-0000-0000B8340000}"/>
    <cellStyle name="콤마(1) 5" xfId="13497" xr:uid="{00000000-0005-0000-0000-0000B9340000}"/>
    <cellStyle name="콤마(1) 5 2" xfId="13498" xr:uid="{00000000-0005-0000-0000-0000BA340000}"/>
    <cellStyle name="콤마(1) 5 3" xfId="13499" xr:uid="{00000000-0005-0000-0000-0000BB340000}"/>
    <cellStyle name="콤마(1) 5 4" xfId="13500" xr:uid="{00000000-0005-0000-0000-0000BC340000}"/>
    <cellStyle name="콤마(1) 6" xfId="13501" xr:uid="{00000000-0005-0000-0000-0000BD340000}"/>
    <cellStyle name="콤마(1) 6 2" xfId="13502" xr:uid="{00000000-0005-0000-0000-0000BE340000}"/>
    <cellStyle name="콤마(1) 6 3" xfId="13503" xr:uid="{00000000-0005-0000-0000-0000BF340000}"/>
    <cellStyle name="콤마(1) 6 4" xfId="13504" xr:uid="{00000000-0005-0000-0000-0000C0340000}"/>
    <cellStyle name="콤마(1) 7" xfId="13505" xr:uid="{00000000-0005-0000-0000-0000C1340000}"/>
    <cellStyle name="콤마(1) 7 2" xfId="13506" xr:uid="{00000000-0005-0000-0000-0000C2340000}"/>
    <cellStyle name="콤마(1) 7 3" xfId="13507" xr:uid="{00000000-0005-0000-0000-0000C3340000}"/>
    <cellStyle name="콤마(1) 7 4" xfId="13508" xr:uid="{00000000-0005-0000-0000-0000C4340000}"/>
    <cellStyle name="콤마(1) 8" xfId="13509" xr:uid="{00000000-0005-0000-0000-0000C5340000}"/>
    <cellStyle name="콤마(1) 8 2" xfId="13510" xr:uid="{00000000-0005-0000-0000-0000C6340000}"/>
    <cellStyle name="콤마(1) 8 3" xfId="13511" xr:uid="{00000000-0005-0000-0000-0000C7340000}"/>
    <cellStyle name="콤마(1) 8 4" xfId="13512" xr:uid="{00000000-0005-0000-0000-0000C8340000}"/>
    <cellStyle name="콤마[ ]" xfId="13513" xr:uid="{00000000-0005-0000-0000-0000C9340000}"/>
    <cellStyle name="콤마[*]" xfId="13514" xr:uid="{00000000-0005-0000-0000-0000CA340000}"/>
    <cellStyle name="콤마[,]" xfId="13515" xr:uid="{00000000-0005-0000-0000-0000CB340000}"/>
    <cellStyle name="콤마[.]" xfId="13516" xr:uid="{00000000-0005-0000-0000-0000CC340000}"/>
    <cellStyle name="콤마[0]" xfId="13517" xr:uid="{00000000-0005-0000-0000-0000CD340000}"/>
    <cellStyle name="콤마_  종  합  " xfId="13518" xr:uid="{00000000-0005-0000-0000-0000CE340000}"/>
    <cellStyle name="퀼마_현지법인" xfId="13519" xr:uid="{00000000-0005-0000-0000-0000CF340000}"/>
    <cellStyle name="큐준_주택수주_주택용지_1" xfId="13520" xr:uid="{00000000-0005-0000-0000-0000D0340000}"/>
    <cellStyle name="타이틀" xfId="13521" xr:uid="{00000000-0005-0000-0000-0000D1340000}"/>
    <cellStyle name="테두리" xfId="13522" xr:uid="{00000000-0005-0000-0000-0000D2340000}"/>
    <cellStyle name="토적1" xfId="13523" xr:uid="{00000000-0005-0000-0000-0000D3340000}"/>
    <cellStyle name="토적1 2" xfId="13524" xr:uid="{00000000-0005-0000-0000-0000D4340000}"/>
    <cellStyle name="토적1 2 2" xfId="13525" xr:uid="{00000000-0005-0000-0000-0000D5340000}"/>
    <cellStyle name="토적1 2 2 2" xfId="13526" xr:uid="{00000000-0005-0000-0000-0000D6340000}"/>
    <cellStyle name="토적1 2 3" xfId="13527" xr:uid="{00000000-0005-0000-0000-0000D7340000}"/>
    <cellStyle name="토적1 3" xfId="13528" xr:uid="{00000000-0005-0000-0000-0000D8340000}"/>
    <cellStyle name="토적1 3 2" xfId="13529" xr:uid="{00000000-0005-0000-0000-0000D9340000}"/>
    <cellStyle name="토적1 3 2 2" xfId="13530" xr:uid="{00000000-0005-0000-0000-0000DA340000}"/>
    <cellStyle name="토적1 3 3" xfId="13531" xr:uid="{00000000-0005-0000-0000-0000DB340000}"/>
    <cellStyle name="토적1 4" xfId="13532" xr:uid="{00000000-0005-0000-0000-0000DC340000}"/>
    <cellStyle name="토적1 4 2" xfId="13533" xr:uid="{00000000-0005-0000-0000-0000DD340000}"/>
    <cellStyle name="토적1 4 2 2" xfId="13534" xr:uid="{00000000-0005-0000-0000-0000DE340000}"/>
    <cellStyle name="토적1 4 3" xfId="13535" xr:uid="{00000000-0005-0000-0000-0000DF340000}"/>
    <cellStyle name="토적1 5" xfId="13536" xr:uid="{00000000-0005-0000-0000-0000E0340000}"/>
    <cellStyle name="통" xfId="13537" xr:uid="{00000000-0005-0000-0000-0000E1340000}"/>
    <cellStyle name="통 2" xfId="13538" xr:uid="{00000000-0005-0000-0000-0000E2340000}"/>
    <cellStyle name="통_00_토공1공구_총괄" xfId="13539" xr:uid="{00000000-0005-0000-0000-0000E3340000}"/>
    <cellStyle name="통_00_토공2공구_총괄--" xfId="13540" xr:uid="{00000000-0005-0000-0000-0000E4340000}"/>
    <cellStyle name="통_00설계예산서(계약)" xfId="13541" xr:uid="{00000000-0005-0000-0000-0000E5340000}"/>
    <cellStyle name="통_00설계예산서(계약)_지하시설물조사측량(R1)" xfId="13542" xr:uid="{00000000-0005-0000-0000-0000E6340000}"/>
    <cellStyle name="통_01-토공_02-배수공" xfId="13543" xr:uid="{00000000-0005-0000-0000-0000E7340000}"/>
    <cellStyle name="통_01-토공_02-배수공_02.구조물및추진,도달기지토공(D구간)" xfId="13544" xr:uid="{00000000-0005-0000-0000-0000E8340000}"/>
    <cellStyle name="통_01-토공_02-배수공_토공" xfId="13545" xr:uid="{00000000-0005-0000-0000-0000E9340000}"/>
    <cellStyle name="통_01-토공_02-배수공_토공_02.구조물및추진,도달기지토공(D구간)" xfId="13546" xr:uid="{00000000-0005-0000-0000-0000EA340000}"/>
    <cellStyle name="통_01-토공_02-배수공_토공_2.0토공3" xfId="13547" xr:uid="{00000000-0005-0000-0000-0000EB340000}"/>
    <cellStyle name="통_01-토공_02-배수공_토공_2.0토공3_02.구조물및추진,도달기지토공(D구간)" xfId="13548" xr:uid="{00000000-0005-0000-0000-0000EC340000}"/>
    <cellStyle name="통_01-토공_02-배수공_토공_보령깨기집계" xfId="13549" xr:uid="{00000000-0005-0000-0000-0000ED340000}"/>
    <cellStyle name="통_01-토공_02-배수공_토공_보령깨기집계_02.구조물및추진,도달기지토공(D구간)" xfId="13550" xr:uid="{00000000-0005-0000-0000-0000EE340000}"/>
    <cellStyle name="통_01-토공_02-배수공_토공_정부장님토적" xfId="13551" xr:uid="{00000000-0005-0000-0000-0000EF340000}"/>
    <cellStyle name="통_01-토공_02-배수공_토공_정부장님토적_02.구조물및추진,도달기지토공(D구간)" xfId="13552" xr:uid="{00000000-0005-0000-0000-0000F0340000}"/>
    <cellStyle name="통_01-토공_02-배수공_토공_토적표" xfId="13553" xr:uid="{00000000-0005-0000-0000-0000F1340000}"/>
    <cellStyle name="통_01-토공_02-배수공_토공_토적표_02.구조물및추진,도달기지토공(D구간)" xfId="13554" xr:uid="{00000000-0005-0000-0000-0000F2340000}"/>
    <cellStyle name="통_02._서울시_위례신도시_차집관거_설계예산서(전체)_0217" xfId="13555" xr:uid="{00000000-0005-0000-0000-0000F3340000}"/>
    <cellStyle name="통_02-배수공" xfId="13556" xr:uid="{00000000-0005-0000-0000-0000F4340000}"/>
    <cellStyle name="통_02-배수공_02.구조물및추진,도달기지토공(D구간)" xfId="13557" xr:uid="{00000000-0005-0000-0000-0000F5340000}"/>
    <cellStyle name="통_02-배수공_02-반중력식옹벽" xfId="13558" xr:uid="{00000000-0005-0000-0000-0000F6340000}"/>
    <cellStyle name="통_02-배수공_02-반중력식옹벽_02.구조물및추진,도달기지토공(D구간)" xfId="13559" xr:uid="{00000000-0005-0000-0000-0000F7340000}"/>
    <cellStyle name="통_02-배수공_02-반중력식옹벽_토공" xfId="13560" xr:uid="{00000000-0005-0000-0000-0000F8340000}"/>
    <cellStyle name="통_02-배수공_02-반중력식옹벽_토공_02.구조물및추진,도달기지토공(D구간)" xfId="13561" xr:uid="{00000000-0005-0000-0000-0000F9340000}"/>
    <cellStyle name="통_02-배수공_02-반중력식옹벽_토공_2.0토공3" xfId="13562" xr:uid="{00000000-0005-0000-0000-0000FA340000}"/>
    <cellStyle name="통_02-배수공_02-반중력식옹벽_토공_2.0토공3_02.구조물및추진,도달기지토공(D구간)" xfId="13563" xr:uid="{00000000-0005-0000-0000-0000FB340000}"/>
    <cellStyle name="통_02-배수공_02-반중력식옹벽_토공_보령깨기집계" xfId="13564" xr:uid="{00000000-0005-0000-0000-0000FC340000}"/>
    <cellStyle name="통_02-배수공_02-반중력식옹벽_토공_보령깨기집계_02.구조물및추진,도달기지토공(D구간)" xfId="13565" xr:uid="{00000000-0005-0000-0000-0000FD340000}"/>
    <cellStyle name="통_02-배수공_02-반중력식옹벽_토공_정부장님토적" xfId="13566" xr:uid="{00000000-0005-0000-0000-0000FE340000}"/>
    <cellStyle name="통_02-배수공_02-반중력식옹벽_토공_정부장님토적_02.구조물및추진,도달기지토공(D구간)" xfId="13567" xr:uid="{00000000-0005-0000-0000-0000FF340000}"/>
    <cellStyle name="통_02-배수공_02-반중력식옹벽_토공_토적표" xfId="13568" xr:uid="{00000000-0005-0000-0000-000000350000}"/>
    <cellStyle name="통_02-배수공_02-반중력식옹벽_토공_토적표_02.구조물및추진,도달기지토공(D구간)" xfId="13569" xr:uid="{00000000-0005-0000-0000-000001350000}"/>
    <cellStyle name="통_02-배수공_02-배수공" xfId="13570" xr:uid="{00000000-0005-0000-0000-000002350000}"/>
    <cellStyle name="통_02-배수공_02-배수공_02.구조물및추진,도달기지토공(D구간)" xfId="13571" xr:uid="{00000000-0005-0000-0000-000003350000}"/>
    <cellStyle name="통_02-배수공_02-배수공_토공" xfId="13572" xr:uid="{00000000-0005-0000-0000-000004350000}"/>
    <cellStyle name="통_02-배수공_02-배수공_토공_02.구조물및추진,도달기지토공(D구간)" xfId="13573" xr:uid="{00000000-0005-0000-0000-000005350000}"/>
    <cellStyle name="통_02-배수공_02-배수공_토공_2.0토공3" xfId="13574" xr:uid="{00000000-0005-0000-0000-000006350000}"/>
    <cellStyle name="통_02-배수공_02-배수공_토공_2.0토공3_02.구조물및추진,도달기지토공(D구간)" xfId="13575" xr:uid="{00000000-0005-0000-0000-000007350000}"/>
    <cellStyle name="통_02-배수공_02-배수공_토공_보령깨기집계" xfId="13576" xr:uid="{00000000-0005-0000-0000-000008350000}"/>
    <cellStyle name="통_02-배수공_02-배수공_토공_보령깨기집계_02.구조물및추진,도달기지토공(D구간)" xfId="13577" xr:uid="{00000000-0005-0000-0000-000009350000}"/>
    <cellStyle name="통_02-배수공_02-배수공_토공_정부장님토적" xfId="13578" xr:uid="{00000000-0005-0000-0000-00000A350000}"/>
    <cellStyle name="통_02-배수공_02-배수공_토공_정부장님토적_02.구조물및추진,도달기지토공(D구간)" xfId="13579" xr:uid="{00000000-0005-0000-0000-00000B350000}"/>
    <cellStyle name="통_02-배수공_02-배수공_토공_토적표" xfId="13580" xr:uid="{00000000-0005-0000-0000-00000C350000}"/>
    <cellStyle name="통_02-배수공_02-배수공_토공_토적표_02.구조물및추진,도달기지토공(D구간)" xfId="13581" xr:uid="{00000000-0005-0000-0000-00000D350000}"/>
    <cellStyle name="통_02-배수공_반중력" xfId="13582" xr:uid="{00000000-0005-0000-0000-00000E350000}"/>
    <cellStyle name="통_02-배수공_반중력_02.구조물및추진,도달기지토공(D구간)" xfId="13583" xr:uid="{00000000-0005-0000-0000-00000F350000}"/>
    <cellStyle name="통_02-배수공_반중력_토공" xfId="13584" xr:uid="{00000000-0005-0000-0000-000010350000}"/>
    <cellStyle name="통_02-배수공_반중력_토공_02.구조물및추진,도달기지토공(D구간)" xfId="13585" xr:uid="{00000000-0005-0000-0000-000011350000}"/>
    <cellStyle name="통_02-배수공_반중력_토공_2.0토공3" xfId="13586" xr:uid="{00000000-0005-0000-0000-000012350000}"/>
    <cellStyle name="통_02-배수공_반중력_토공_2.0토공3_02.구조물및추진,도달기지토공(D구간)" xfId="13587" xr:uid="{00000000-0005-0000-0000-000013350000}"/>
    <cellStyle name="통_02-배수공_반중력_토공_보령깨기집계" xfId="13588" xr:uid="{00000000-0005-0000-0000-000014350000}"/>
    <cellStyle name="통_02-배수공_반중력_토공_보령깨기집계_02.구조물및추진,도달기지토공(D구간)" xfId="13589" xr:uid="{00000000-0005-0000-0000-000015350000}"/>
    <cellStyle name="통_02-배수공_반중력_토공_정부장님토적" xfId="13590" xr:uid="{00000000-0005-0000-0000-000016350000}"/>
    <cellStyle name="통_02-배수공_반중력_토공_정부장님토적_02.구조물및추진,도달기지토공(D구간)" xfId="13591" xr:uid="{00000000-0005-0000-0000-000017350000}"/>
    <cellStyle name="통_02-배수공_반중력_토공_토적표" xfId="13592" xr:uid="{00000000-0005-0000-0000-000018350000}"/>
    <cellStyle name="통_02-배수공_반중력_토공_토적표_02.구조물및추진,도달기지토공(D구간)" xfId="13593" xr:uid="{00000000-0005-0000-0000-000019350000}"/>
    <cellStyle name="통_02-배수공_토공" xfId="13594" xr:uid="{00000000-0005-0000-0000-00001A350000}"/>
    <cellStyle name="통_02-배수공_토공_02.구조물및추진,도달기지토공(D구간)" xfId="13595" xr:uid="{00000000-0005-0000-0000-00001B350000}"/>
    <cellStyle name="통_02-배수공_토공_2.0토공3" xfId="13596" xr:uid="{00000000-0005-0000-0000-00001C350000}"/>
    <cellStyle name="통_02-배수공_토공_2.0토공3_02.구조물및추진,도달기지토공(D구간)" xfId="13597" xr:uid="{00000000-0005-0000-0000-00001D350000}"/>
    <cellStyle name="통_02-배수공_토공_보령깨기집계" xfId="13598" xr:uid="{00000000-0005-0000-0000-00001E350000}"/>
    <cellStyle name="통_02-배수공_토공_보령깨기집계_02.구조물및추진,도달기지토공(D구간)" xfId="13599" xr:uid="{00000000-0005-0000-0000-00001F350000}"/>
    <cellStyle name="통_02-배수공_토공_정부장님토적" xfId="13600" xr:uid="{00000000-0005-0000-0000-000020350000}"/>
    <cellStyle name="통_02-배수공_토공_정부장님토적_02.구조물및추진,도달기지토공(D구간)" xfId="13601" xr:uid="{00000000-0005-0000-0000-000021350000}"/>
    <cellStyle name="통_02-배수공_토공_토적표" xfId="13602" xr:uid="{00000000-0005-0000-0000-000022350000}"/>
    <cellStyle name="통_02-배수공_토공_토적표_02.구조물및추진,도달기지토공(D구간)" xfId="13603" xr:uid="{00000000-0005-0000-0000-000023350000}"/>
    <cellStyle name="통_04-포장공_02-배수공" xfId="13604" xr:uid="{00000000-0005-0000-0000-000024350000}"/>
    <cellStyle name="통_04-포장공_02-배수공_02.구조물및추진,도달기지토공(D구간)" xfId="13605" xr:uid="{00000000-0005-0000-0000-000025350000}"/>
    <cellStyle name="통_04-포장공_02-배수공_토공" xfId="13606" xr:uid="{00000000-0005-0000-0000-000026350000}"/>
    <cellStyle name="통_04-포장공_02-배수공_토공_02.구조물및추진,도달기지토공(D구간)" xfId="13607" xr:uid="{00000000-0005-0000-0000-000027350000}"/>
    <cellStyle name="통_04-포장공_02-배수공_토공_2.0토공3" xfId="13608" xr:uid="{00000000-0005-0000-0000-000028350000}"/>
    <cellStyle name="통_04-포장공_02-배수공_토공_2.0토공3_02.구조물및추진,도달기지토공(D구간)" xfId="13609" xr:uid="{00000000-0005-0000-0000-000029350000}"/>
    <cellStyle name="통_04-포장공_02-배수공_토공_보령깨기집계" xfId="13610" xr:uid="{00000000-0005-0000-0000-00002A350000}"/>
    <cellStyle name="통_04-포장공_02-배수공_토공_보령깨기집계_02.구조물및추진,도달기지토공(D구간)" xfId="13611" xr:uid="{00000000-0005-0000-0000-00002B350000}"/>
    <cellStyle name="통_04-포장공_02-배수공_토공_정부장님토적" xfId="13612" xr:uid="{00000000-0005-0000-0000-00002C350000}"/>
    <cellStyle name="통_04-포장공_02-배수공_토공_정부장님토적_02.구조물및추진,도달기지토공(D구간)" xfId="13613" xr:uid="{00000000-0005-0000-0000-00002D350000}"/>
    <cellStyle name="통_04-포장공_02-배수공_토공_토적표" xfId="13614" xr:uid="{00000000-0005-0000-0000-00002E350000}"/>
    <cellStyle name="통_04-포장공_02-배수공_토공_토적표_02.구조물및추진,도달기지토공(D구간)" xfId="13615" xr:uid="{00000000-0005-0000-0000-00002F350000}"/>
    <cellStyle name="통_06 토질조사예산서-1" xfId="13616" xr:uid="{00000000-0005-0000-0000-000030350000}"/>
    <cellStyle name="통_06. 물 푸 기-코드" xfId="13617" xr:uid="{00000000-0005-0000-0000-000031350000}"/>
    <cellStyle name="통_06-부대공_02-배수공" xfId="13618" xr:uid="{00000000-0005-0000-0000-000032350000}"/>
    <cellStyle name="통_06-부대공_02-배수공_02.구조물및추진,도달기지토공(D구간)" xfId="13619" xr:uid="{00000000-0005-0000-0000-000033350000}"/>
    <cellStyle name="통_06-부대공_02-배수공_토공" xfId="13620" xr:uid="{00000000-0005-0000-0000-000034350000}"/>
    <cellStyle name="통_06-부대공_02-배수공_토공_02.구조물및추진,도달기지토공(D구간)" xfId="13621" xr:uid="{00000000-0005-0000-0000-000035350000}"/>
    <cellStyle name="통_06-부대공_02-배수공_토공_2.0토공3" xfId="13622" xr:uid="{00000000-0005-0000-0000-000036350000}"/>
    <cellStyle name="통_06-부대공_02-배수공_토공_2.0토공3_02.구조물및추진,도달기지토공(D구간)" xfId="13623" xr:uid="{00000000-0005-0000-0000-000037350000}"/>
    <cellStyle name="통_06-부대공_02-배수공_토공_보령깨기집계" xfId="13624" xr:uid="{00000000-0005-0000-0000-000038350000}"/>
    <cellStyle name="통_06-부대공_02-배수공_토공_보령깨기집계_02.구조물및추진,도달기지토공(D구간)" xfId="13625" xr:uid="{00000000-0005-0000-0000-000039350000}"/>
    <cellStyle name="통_06-부대공_02-배수공_토공_정부장님토적" xfId="13626" xr:uid="{00000000-0005-0000-0000-00003A350000}"/>
    <cellStyle name="통_06-부대공_02-배수공_토공_정부장님토적_02.구조물및추진,도달기지토공(D구간)" xfId="13627" xr:uid="{00000000-0005-0000-0000-00003B350000}"/>
    <cellStyle name="통_06-부대공_02-배수공_토공_토적표" xfId="13628" xr:uid="{00000000-0005-0000-0000-00003C350000}"/>
    <cellStyle name="통_06-부대공_02-배수공_토공_토적표_02.구조물및추진,도달기지토공(D구간)" xfId="13629" xr:uid="{00000000-0005-0000-0000-00003D350000}"/>
    <cellStyle name="통_070405-제평가용역" xfId="13630" xr:uid="{00000000-0005-0000-0000-00003E350000}"/>
    <cellStyle name="통_10 0805 암유용 sample" xfId="13631" xr:uid="{00000000-0005-0000-0000-00003F350000}"/>
    <cellStyle name="통_2.0 오수구조물공(실옥)" xfId="13632" xr:uid="{00000000-0005-0000-0000-000040350000}"/>
    <cellStyle name="통_2.0 오수구조물공(실옥)_배수설비 제원표" xfId="13633" xr:uid="{00000000-0005-0000-0000-000041350000}"/>
    <cellStyle name="통_2.0 오수구조물공(실옥)_배수설비 제원표_배수설비 수량(장선)" xfId="13634" xr:uid="{00000000-0005-0000-0000-000042350000}"/>
    <cellStyle name="통_2.0 오수구조물공(실옥)_하수처리시설(황간)" xfId="13635" xr:uid="{00000000-0005-0000-0000-000043350000}"/>
    <cellStyle name="통_2.0 오수구조물공(실옥)_하수처리시설(황간)_배수설비 제원표" xfId="13636" xr:uid="{00000000-0005-0000-0000-000044350000}"/>
    <cellStyle name="통_2.0 오수구조물공(실옥)_하수처리시설(황간)_배수설비 제원표_배수설비 수량(장선)" xfId="13637" xr:uid="{00000000-0005-0000-0000-000045350000}"/>
    <cellStyle name="통_2.0관로공" xfId="13638" xr:uid="{00000000-0005-0000-0000-000046350000}"/>
    <cellStyle name="통_20_깨기취합" xfId="13639" xr:uid="{00000000-0005-0000-0000-000047350000}"/>
    <cellStyle name="통_20_깨기취합_발파암소할 2003 버전" xfId="13640" xr:uid="{00000000-0005-0000-0000-000048350000}"/>
    <cellStyle name="통_20_깨기취합_토공수량산출서-3공구-사토" xfId="13641" xr:uid="{00000000-0005-0000-0000-000049350000}"/>
    <cellStyle name="통_2006 폐기물처리시설(폐기물관리법)" xfId="13642" xr:uid="{00000000-0005-0000-0000-00004A350000}"/>
    <cellStyle name="통_21_깨기_배수1" xfId="13643" xr:uid="{00000000-0005-0000-0000-00004B350000}"/>
    <cellStyle name="통_21_깨기_토공" xfId="13644" xr:uid="{00000000-0005-0000-0000-00004C350000}"/>
    <cellStyle name="통_21_깨기_토공_발파암소할 2003 버전" xfId="13645" xr:uid="{00000000-0005-0000-0000-00004D350000}"/>
    <cellStyle name="통_21_깨기_토공_토공수량산출서-3공구-사토" xfId="13646" xr:uid="{00000000-0005-0000-0000-00004E350000}"/>
    <cellStyle name="통_4.부대공" xfId="13647" xr:uid="{00000000-0005-0000-0000-00004F350000}"/>
    <cellStyle name="통_4.부대공_06. 물 푸 기-코드" xfId="13648" xr:uid="{00000000-0005-0000-0000-000050350000}"/>
    <cellStyle name="통_4.부대공_2.0 오수구조물공(실옥)" xfId="13649" xr:uid="{00000000-0005-0000-0000-000051350000}"/>
    <cellStyle name="통_4.부대공_2.0 오수구조물공(실옥)_배수설비 제원표" xfId="13650" xr:uid="{00000000-0005-0000-0000-000052350000}"/>
    <cellStyle name="통_4.부대공_2.0 오수구조물공(실옥)_배수설비 제원표_배수설비 수량(장선)" xfId="13651" xr:uid="{00000000-0005-0000-0000-000053350000}"/>
    <cellStyle name="통_4.부대공_2.0 오수구조물공(실옥)_하수처리시설(황간)" xfId="13652" xr:uid="{00000000-0005-0000-0000-000054350000}"/>
    <cellStyle name="통_4.부대공_2.0 오수구조물공(실옥)_하수처리시설(황간)_배수설비 제원표" xfId="13653" xr:uid="{00000000-0005-0000-0000-000055350000}"/>
    <cellStyle name="통_4.부대공_2.0 오수구조물공(실옥)_하수처리시설(황간)_배수설비 제원표_배수설비 수량(장선)" xfId="13654" xr:uid="{00000000-0005-0000-0000-000056350000}"/>
    <cellStyle name="통_4.부대공_4배관공" xfId="13655" xr:uid="{00000000-0005-0000-0000-000057350000}"/>
    <cellStyle name="통_4.부대공_4배관공_06. 물 푸 기-코드" xfId="13656" xr:uid="{00000000-0005-0000-0000-000058350000}"/>
    <cellStyle name="통_4.부대공_4배관공_2.0 오수구조물공(실옥)" xfId="13657" xr:uid="{00000000-0005-0000-0000-000059350000}"/>
    <cellStyle name="통_4.부대공_4배관공_2.0 오수구조물공(실옥)_배수설비 제원표" xfId="13658" xr:uid="{00000000-0005-0000-0000-00005A350000}"/>
    <cellStyle name="통_4.부대공_4배관공_2.0 오수구조물공(실옥)_배수설비 제원표_배수설비 수량(장선)" xfId="13659" xr:uid="{00000000-0005-0000-0000-00005B350000}"/>
    <cellStyle name="통_4.부대공_4배관공_2.0 오수구조물공(실옥)_하수처리시설(황간)" xfId="13660" xr:uid="{00000000-0005-0000-0000-00005C350000}"/>
    <cellStyle name="통_4.부대공_4배관공_2.0 오수구조물공(실옥)_하수처리시설(황간)_배수설비 제원표" xfId="13661" xr:uid="{00000000-0005-0000-0000-00005D350000}"/>
    <cellStyle name="통_4.부대공_4배관공_2.0 오수구조물공(실옥)_하수처리시설(황간)_배수설비 제원표_배수설비 수량(장선)" xfId="13662" xr:uid="{00000000-0005-0000-0000-00005E350000}"/>
    <cellStyle name="통_4.부대공_4배관공_배수설비 제원표" xfId="13663" xr:uid="{00000000-0005-0000-0000-00005F350000}"/>
    <cellStyle name="통_4.부대공_4배관공_배수설비 제원표_배수설비 수량(장선)" xfId="13664" xr:uid="{00000000-0005-0000-0000-000060350000}"/>
    <cellStyle name="통_4.부대공_4배관공_하수처리시설(황간)" xfId="13665" xr:uid="{00000000-0005-0000-0000-000061350000}"/>
    <cellStyle name="통_4.부대공_4배관공_하수처리시설(황간)_배수설비 제원표" xfId="13666" xr:uid="{00000000-0005-0000-0000-000062350000}"/>
    <cellStyle name="통_4.부대공_4배관공_하수처리시설(황간)_배수설비 제원표_배수설비 수량(장선)" xfId="13667" xr:uid="{00000000-0005-0000-0000-000063350000}"/>
    <cellStyle name="통_4.부대공_5부대시설공" xfId="13668" xr:uid="{00000000-0005-0000-0000-000064350000}"/>
    <cellStyle name="통_4.부대공_5부대시설공_06. 물 푸 기-코드" xfId="13669" xr:uid="{00000000-0005-0000-0000-000065350000}"/>
    <cellStyle name="통_4.부대공_5부대시설공_2.0 오수구조물공(실옥)" xfId="13670" xr:uid="{00000000-0005-0000-0000-000066350000}"/>
    <cellStyle name="통_4.부대공_5부대시설공_2.0 오수구조물공(실옥)_배수설비 제원표" xfId="13671" xr:uid="{00000000-0005-0000-0000-000067350000}"/>
    <cellStyle name="통_4.부대공_5부대시설공_2.0 오수구조물공(실옥)_배수설비 제원표_배수설비 수량(장선)" xfId="13672" xr:uid="{00000000-0005-0000-0000-000068350000}"/>
    <cellStyle name="통_4.부대공_5부대시설공_2.0 오수구조물공(실옥)_하수처리시설(황간)" xfId="13673" xr:uid="{00000000-0005-0000-0000-000069350000}"/>
    <cellStyle name="통_4.부대공_5부대시설공_2.0 오수구조물공(실옥)_하수처리시설(황간)_배수설비 제원표" xfId="13674" xr:uid="{00000000-0005-0000-0000-00006A350000}"/>
    <cellStyle name="통_4.부대공_5부대시설공_2.0 오수구조물공(실옥)_하수처리시설(황간)_배수설비 제원표_배수설비 수량(장선)" xfId="13675" xr:uid="{00000000-0005-0000-0000-00006B350000}"/>
    <cellStyle name="통_4.부대공_5부대시설공_배수설비 제원표" xfId="13676" xr:uid="{00000000-0005-0000-0000-00006C350000}"/>
    <cellStyle name="통_4.부대공_5부대시설공_배수설비 제원표_배수설비 수량(장선)" xfId="13677" xr:uid="{00000000-0005-0000-0000-00006D350000}"/>
    <cellStyle name="통_4.부대공_5부대시설공_하수처리시설(황간)" xfId="13678" xr:uid="{00000000-0005-0000-0000-00006E350000}"/>
    <cellStyle name="통_4.부대공_5부대시설공_하수처리시설(황간)_배수설비 제원표" xfId="13679" xr:uid="{00000000-0005-0000-0000-00006F350000}"/>
    <cellStyle name="통_4.부대공_5부대시설공_하수처리시설(황간)_배수설비 제원표_배수설비 수량(장선)" xfId="13680" xr:uid="{00000000-0005-0000-0000-000070350000}"/>
    <cellStyle name="통_4.부대공_배수설비 제원표" xfId="13681" xr:uid="{00000000-0005-0000-0000-000071350000}"/>
    <cellStyle name="통_4.부대공_배수설비 제원표_배수설비 수량(장선)" xfId="13682" xr:uid="{00000000-0005-0000-0000-000072350000}"/>
    <cellStyle name="통_4.부대공_하수처리시설(황간)" xfId="13683" xr:uid="{00000000-0005-0000-0000-000073350000}"/>
    <cellStyle name="통_4.부대공_하수처리시설(황간)_배수설비 제원표" xfId="13684" xr:uid="{00000000-0005-0000-0000-000074350000}"/>
    <cellStyle name="통_4.부대공_하수처리시설(황간)_배수설비 제원표_배수설비 수량(장선)" xfId="13685" xr:uid="{00000000-0005-0000-0000-000075350000}"/>
    <cellStyle name="통_4배관공" xfId="13686" xr:uid="{00000000-0005-0000-0000-000076350000}"/>
    <cellStyle name="통_4배관공_06. 물 푸 기-코드" xfId="13687" xr:uid="{00000000-0005-0000-0000-000077350000}"/>
    <cellStyle name="통_4배관공_2.0 오수구조물공(실옥)" xfId="13688" xr:uid="{00000000-0005-0000-0000-000078350000}"/>
    <cellStyle name="통_4배관공_2.0 오수구조물공(실옥)_배수설비 제원표" xfId="13689" xr:uid="{00000000-0005-0000-0000-000079350000}"/>
    <cellStyle name="통_4배관공_2.0 오수구조물공(실옥)_배수설비 제원표_배수설비 수량(장선)" xfId="13690" xr:uid="{00000000-0005-0000-0000-00007A350000}"/>
    <cellStyle name="통_4배관공_2.0 오수구조물공(실옥)_하수처리시설(황간)" xfId="13691" xr:uid="{00000000-0005-0000-0000-00007B350000}"/>
    <cellStyle name="통_4배관공_2.0 오수구조물공(실옥)_하수처리시설(황간)_배수설비 제원표" xfId="13692" xr:uid="{00000000-0005-0000-0000-00007C350000}"/>
    <cellStyle name="통_4배관공_2.0 오수구조물공(실옥)_하수처리시설(황간)_배수설비 제원표_배수설비 수량(장선)" xfId="13693" xr:uid="{00000000-0005-0000-0000-00007D350000}"/>
    <cellStyle name="통_4배관공_배수설비 제원표" xfId="13694" xr:uid="{00000000-0005-0000-0000-00007E350000}"/>
    <cellStyle name="통_4배관공_배수설비 제원표_배수설비 수량(장선)" xfId="13695" xr:uid="{00000000-0005-0000-0000-00007F350000}"/>
    <cellStyle name="통_4배관공_하수처리시설(황간)" xfId="13696" xr:uid="{00000000-0005-0000-0000-000080350000}"/>
    <cellStyle name="통_4배관공_하수처리시설(황간)_배수설비 제원표" xfId="13697" xr:uid="{00000000-0005-0000-0000-000081350000}"/>
    <cellStyle name="통_4배관공_하수처리시설(황간)_배수설비 제원표_배수설비 수량(장선)" xfId="13698" xr:uid="{00000000-0005-0000-0000-000082350000}"/>
    <cellStyle name="통_5부대시설공" xfId="13699" xr:uid="{00000000-0005-0000-0000-000083350000}"/>
    <cellStyle name="통_5부대시설공_06. 물 푸 기-코드" xfId="13700" xr:uid="{00000000-0005-0000-0000-000084350000}"/>
    <cellStyle name="통_5부대시설공_2.0 오수구조물공(실옥)" xfId="13701" xr:uid="{00000000-0005-0000-0000-000085350000}"/>
    <cellStyle name="통_5부대시설공_2.0 오수구조물공(실옥)_배수설비 제원표" xfId="13702" xr:uid="{00000000-0005-0000-0000-000086350000}"/>
    <cellStyle name="통_5부대시설공_2.0 오수구조물공(실옥)_배수설비 제원표_배수설비 수량(장선)" xfId="13703" xr:uid="{00000000-0005-0000-0000-000087350000}"/>
    <cellStyle name="통_5부대시설공_2.0 오수구조물공(실옥)_하수처리시설(황간)" xfId="13704" xr:uid="{00000000-0005-0000-0000-000088350000}"/>
    <cellStyle name="통_5부대시설공_2.0 오수구조물공(실옥)_하수처리시설(황간)_배수설비 제원표" xfId="13705" xr:uid="{00000000-0005-0000-0000-000089350000}"/>
    <cellStyle name="통_5부대시설공_2.0 오수구조물공(실옥)_하수처리시설(황간)_배수설비 제원표_배수설비 수량(장선)" xfId="13706" xr:uid="{00000000-0005-0000-0000-00008A350000}"/>
    <cellStyle name="통_5부대시설공_배수설비 제원표" xfId="13707" xr:uid="{00000000-0005-0000-0000-00008B350000}"/>
    <cellStyle name="통_5부대시설공_배수설비 제원표_배수설비 수량(장선)" xfId="13708" xr:uid="{00000000-0005-0000-0000-00008C350000}"/>
    <cellStyle name="통_5부대시설공_하수처리시설(황간)" xfId="13709" xr:uid="{00000000-0005-0000-0000-00008D350000}"/>
    <cellStyle name="통_5부대시설공_하수처리시설(황간)_배수설비 제원표" xfId="13710" xr:uid="{00000000-0005-0000-0000-00008E350000}"/>
    <cellStyle name="통_5부대시설공_하수처리시설(황간)_배수설비 제원표_배수설비 수량(장선)" xfId="13711" xr:uid="{00000000-0005-0000-0000-00008F350000}"/>
    <cellStyle name="통_Book2" xfId="13712" xr:uid="{00000000-0005-0000-0000-000090350000}"/>
    <cellStyle name="통_Book2 2" xfId="13713" xr:uid="{00000000-0005-0000-0000-000091350000}"/>
    <cellStyle name="통_Book2_06. 물 푸 기-코드" xfId="13714" xr:uid="{00000000-0005-0000-0000-000092350000}"/>
    <cellStyle name="통_Book2_1" xfId="13715" xr:uid="{00000000-0005-0000-0000-000093350000}"/>
    <cellStyle name="통_Book2_2.0 오수구조물공(실옥)" xfId="13716" xr:uid="{00000000-0005-0000-0000-000094350000}"/>
    <cellStyle name="통_Book2_2.0 오수구조물공(실옥)_배수설비 제원표" xfId="13717" xr:uid="{00000000-0005-0000-0000-000095350000}"/>
    <cellStyle name="통_Book2_2.0 오수구조물공(실옥)_배수설비 제원표_배수설비 수량(장선)" xfId="13718" xr:uid="{00000000-0005-0000-0000-000096350000}"/>
    <cellStyle name="통_Book2_2.0 오수구조물공(실옥)_하수처리시설(황간)" xfId="13719" xr:uid="{00000000-0005-0000-0000-000097350000}"/>
    <cellStyle name="통_Book2_2.0 오수구조물공(실옥)_하수처리시설(황간)_배수설비 제원표" xfId="13720" xr:uid="{00000000-0005-0000-0000-000098350000}"/>
    <cellStyle name="통_Book2_2.0 오수구조물공(실옥)_하수처리시설(황간)_배수설비 제원표_배수설비 수량(장선)" xfId="13721" xr:uid="{00000000-0005-0000-0000-000099350000}"/>
    <cellStyle name="통_Book2_4.부대공" xfId="13722" xr:uid="{00000000-0005-0000-0000-00009A350000}"/>
    <cellStyle name="통_Book2_4.부대공_06. 물 푸 기-코드" xfId="13723" xr:uid="{00000000-0005-0000-0000-00009B350000}"/>
    <cellStyle name="통_Book2_4.부대공_2.0 오수구조물공(실옥)" xfId="13724" xr:uid="{00000000-0005-0000-0000-00009C350000}"/>
    <cellStyle name="통_Book2_4.부대공_2.0 오수구조물공(실옥)_배수설비 제원표" xfId="13725" xr:uid="{00000000-0005-0000-0000-00009D350000}"/>
    <cellStyle name="통_Book2_4.부대공_2.0 오수구조물공(실옥)_배수설비 제원표_배수설비 수량(장선)" xfId="13726" xr:uid="{00000000-0005-0000-0000-00009E350000}"/>
    <cellStyle name="통_Book2_4.부대공_2.0 오수구조물공(실옥)_하수처리시설(황간)" xfId="13727" xr:uid="{00000000-0005-0000-0000-00009F350000}"/>
    <cellStyle name="통_Book2_4.부대공_2.0 오수구조물공(실옥)_하수처리시설(황간)_배수설비 제원표" xfId="13728" xr:uid="{00000000-0005-0000-0000-0000A0350000}"/>
    <cellStyle name="통_Book2_4.부대공_2.0 오수구조물공(실옥)_하수처리시설(황간)_배수설비 제원표_배수설비 수량(장선)" xfId="13729" xr:uid="{00000000-0005-0000-0000-0000A1350000}"/>
    <cellStyle name="통_Book2_4.부대공_4배관공" xfId="13730" xr:uid="{00000000-0005-0000-0000-0000A2350000}"/>
    <cellStyle name="통_Book2_4.부대공_4배관공_06. 물 푸 기-코드" xfId="13731" xr:uid="{00000000-0005-0000-0000-0000A3350000}"/>
    <cellStyle name="통_Book2_4.부대공_4배관공_2.0 오수구조물공(실옥)" xfId="13732" xr:uid="{00000000-0005-0000-0000-0000A4350000}"/>
    <cellStyle name="통_Book2_4.부대공_4배관공_2.0 오수구조물공(실옥)_배수설비 제원표" xfId="13733" xr:uid="{00000000-0005-0000-0000-0000A5350000}"/>
    <cellStyle name="통_Book2_4.부대공_4배관공_2.0 오수구조물공(실옥)_배수설비 제원표_배수설비 수량(장선)" xfId="13734" xr:uid="{00000000-0005-0000-0000-0000A6350000}"/>
    <cellStyle name="통_Book2_4.부대공_4배관공_2.0 오수구조물공(실옥)_하수처리시설(황간)" xfId="13735" xr:uid="{00000000-0005-0000-0000-0000A7350000}"/>
    <cellStyle name="통_Book2_4.부대공_4배관공_2.0 오수구조물공(실옥)_하수처리시설(황간)_배수설비 제원표" xfId="13736" xr:uid="{00000000-0005-0000-0000-0000A8350000}"/>
    <cellStyle name="통_Book2_4.부대공_4배관공_2.0 오수구조물공(실옥)_하수처리시설(황간)_배수설비 제원표_배수설비 수량(장선)" xfId="13737" xr:uid="{00000000-0005-0000-0000-0000A9350000}"/>
    <cellStyle name="통_Book2_4.부대공_4배관공_배수설비 제원표" xfId="13738" xr:uid="{00000000-0005-0000-0000-0000AA350000}"/>
    <cellStyle name="통_Book2_4.부대공_4배관공_배수설비 제원표_배수설비 수량(장선)" xfId="13739" xr:uid="{00000000-0005-0000-0000-0000AB350000}"/>
    <cellStyle name="통_Book2_4.부대공_4배관공_하수처리시설(황간)" xfId="13740" xr:uid="{00000000-0005-0000-0000-0000AC350000}"/>
    <cellStyle name="통_Book2_4.부대공_4배관공_하수처리시설(황간)_배수설비 제원표" xfId="13741" xr:uid="{00000000-0005-0000-0000-0000AD350000}"/>
    <cellStyle name="통_Book2_4.부대공_4배관공_하수처리시설(황간)_배수설비 제원표_배수설비 수량(장선)" xfId="13742" xr:uid="{00000000-0005-0000-0000-0000AE350000}"/>
    <cellStyle name="통_Book2_4.부대공_5부대시설공" xfId="13743" xr:uid="{00000000-0005-0000-0000-0000AF350000}"/>
    <cellStyle name="통_Book2_4.부대공_5부대시설공_06. 물 푸 기-코드" xfId="13744" xr:uid="{00000000-0005-0000-0000-0000B0350000}"/>
    <cellStyle name="통_Book2_4.부대공_5부대시설공_2.0 오수구조물공(실옥)" xfId="13745" xr:uid="{00000000-0005-0000-0000-0000B1350000}"/>
    <cellStyle name="통_Book2_4.부대공_5부대시설공_2.0 오수구조물공(실옥)_배수설비 제원표" xfId="13746" xr:uid="{00000000-0005-0000-0000-0000B2350000}"/>
    <cellStyle name="통_Book2_4.부대공_5부대시설공_2.0 오수구조물공(실옥)_배수설비 제원표_배수설비 수량(장선)" xfId="13747" xr:uid="{00000000-0005-0000-0000-0000B3350000}"/>
    <cellStyle name="통_Book2_4.부대공_5부대시설공_2.0 오수구조물공(실옥)_하수처리시설(황간)" xfId="13748" xr:uid="{00000000-0005-0000-0000-0000B4350000}"/>
    <cellStyle name="통_Book2_4.부대공_5부대시설공_2.0 오수구조물공(실옥)_하수처리시설(황간)_배수설비 제원표" xfId="13749" xr:uid="{00000000-0005-0000-0000-0000B5350000}"/>
    <cellStyle name="통_Book2_4.부대공_5부대시설공_2.0 오수구조물공(실옥)_하수처리시설(황간)_배수설비 제원표_배수설비 수량(장선)" xfId="13750" xr:uid="{00000000-0005-0000-0000-0000B6350000}"/>
    <cellStyle name="통_Book2_4.부대공_5부대시설공_배수설비 제원표" xfId="13751" xr:uid="{00000000-0005-0000-0000-0000B7350000}"/>
    <cellStyle name="통_Book2_4.부대공_5부대시설공_배수설비 제원표_배수설비 수량(장선)" xfId="13752" xr:uid="{00000000-0005-0000-0000-0000B8350000}"/>
    <cellStyle name="통_Book2_4.부대공_5부대시설공_하수처리시설(황간)" xfId="13753" xr:uid="{00000000-0005-0000-0000-0000B9350000}"/>
    <cellStyle name="통_Book2_4.부대공_5부대시설공_하수처리시설(황간)_배수설비 제원표" xfId="13754" xr:uid="{00000000-0005-0000-0000-0000BA350000}"/>
    <cellStyle name="통_Book2_4.부대공_5부대시설공_하수처리시설(황간)_배수설비 제원표_배수설비 수량(장선)" xfId="13755" xr:uid="{00000000-0005-0000-0000-0000BB350000}"/>
    <cellStyle name="통_Book2_4.부대공_배수설비 제원표" xfId="13756" xr:uid="{00000000-0005-0000-0000-0000BC350000}"/>
    <cellStyle name="통_Book2_4.부대공_배수설비 제원표_배수설비 수량(장선)" xfId="13757" xr:uid="{00000000-0005-0000-0000-0000BD350000}"/>
    <cellStyle name="통_Book2_4.부대공_하수처리시설(황간)" xfId="13758" xr:uid="{00000000-0005-0000-0000-0000BE350000}"/>
    <cellStyle name="통_Book2_4.부대공_하수처리시설(황간)_배수설비 제원표" xfId="13759" xr:uid="{00000000-0005-0000-0000-0000BF350000}"/>
    <cellStyle name="통_Book2_4.부대공_하수처리시설(황간)_배수설비 제원표_배수설비 수량(장선)" xfId="13760" xr:uid="{00000000-0005-0000-0000-0000C0350000}"/>
    <cellStyle name="통_Book2_4배관공" xfId="13761" xr:uid="{00000000-0005-0000-0000-0000C1350000}"/>
    <cellStyle name="통_Book2_4배관공_06. 물 푸 기-코드" xfId="13762" xr:uid="{00000000-0005-0000-0000-0000C2350000}"/>
    <cellStyle name="통_Book2_4배관공_2.0 오수구조물공(실옥)" xfId="13763" xr:uid="{00000000-0005-0000-0000-0000C3350000}"/>
    <cellStyle name="통_Book2_4배관공_2.0 오수구조물공(실옥)_배수설비 제원표" xfId="13764" xr:uid="{00000000-0005-0000-0000-0000C4350000}"/>
    <cellStyle name="통_Book2_4배관공_2.0 오수구조물공(실옥)_배수설비 제원표_배수설비 수량(장선)" xfId="13765" xr:uid="{00000000-0005-0000-0000-0000C5350000}"/>
    <cellStyle name="통_Book2_4배관공_2.0 오수구조물공(실옥)_하수처리시설(황간)" xfId="13766" xr:uid="{00000000-0005-0000-0000-0000C6350000}"/>
    <cellStyle name="통_Book2_4배관공_2.0 오수구조물공(실옥)_하수처리시설(황간)_배수설비 제원표" xfId="13767" xr:uid="{00000000-0005-0000-0000-0000C7350000}"/>
    <cellStyle name="통_Book2_4배관공_2.0 오수구조물공(실옥)_하수처리시설(황간)_배수설비 제원표_배수설비 수량(장선)" xfId="13768" xr:uid="{00000000-0005-0000-0000-0000C8350000}"/>
    <cellStyle name="통_Book2_4배관공_배수설비 제원표" xfId="13769" xr:uid="{00000000-0005-0000-0000-0000C9350000}"/>
    <cellStyle name="통_Book2_4배관공_배수설비 제원표_배수설비 수량(장선)" xfId="13770" xr:uid="{00000000-0005-0000-0000-0000CA350000}"/>
    <cellStyle name="통_Book2_4배관공_하수처리시설(황간)" xfId="13771" xr:uid="{00000000-0005-0000-0000-0000CB350000}"/>
    <cellStyle name="통_Book2_4배관공_하수처리시설(황간)_배수설비 제원표" xfId="13772" xr:uid="{00000000-0005-0000-0000-0000CC350000}"/>
    <cellStyle name="통_Book2_4배관공_하수처리시설(황간)_배수설비 제원표_배수설비 수량(장선)" xfId="13773" xr:uid="{00000000-0005-0000-0000-0000CD350000}"/>
    <cellStyle name="통_Book2_5부대시설공" xfId="13774" xr:uid="{00000000-0005-0000-0000-0000CE350000}"/>
    <cellStyle name="통_Book2_5부대시설공_06. 물 푸 기-코드" xfId="13775" xr:uid="{00000000-0005-0000-0000-0000CF350000}"/>
    <cellStyle name="통_Book2_5부대시설공_2.0 오수구조물공(실옥)" xfId="13776" xr:uid="{00000000-0005-0000-0000-0000D0350000}"/>
    <cellStyle name="통_Book2_5부대시설공_2.0 오수구조물공(실옥)_배수설비 제원표" xfId="13777" xr:uid="{00000000-0005-0000-0000-0000D1350000}"/>
    <cellStyle name="통_Book2_5부대시설공_2.0 오수구조물공(실옥)_배수설비 제원표_배수설비 수량(장선)" xfId="13778" xr:uid="{00000000-0005-0000-0000-0000D2350000}"/>
    <cellStyle name="통_Book2_5부대시설공_2.0 오수구조물공(실옥)_하수처리시설(황간)" xfId="13779" xr:uid="{00000000-0005-0000-0000-0000D3350000}"/>
    <cellStyle name="통_Book2_5부대시설공_2.0 오수구조물공(실옥)_하수처리시설(황간)_배수설비 제원표" xfId="13780" xr:uid="{00000000-0005-0000-0000-0000D4350000}"/>
    <cellStyle name="통_Book2_5부대시설공_2.0 오수구조물공(실옥)_하수처리시설(황간)_배수설비 제원표_배수설비 수량(장선)" xfId="13781" xr:uid="{00000000-0005-0000-0000-0000D5350000}"/>
    <cellStyle name="통_Book2_5부대시설공_배수설비 제원표" xfId="13782" xr:uid="{00000000-0005-0000-0000-0000D6350000}"/>
    <cellStyle name="통_Book2_5부대시설공_배수설비 제원표_배수설비 수량(장선)" xfId="13783" xr:uid="{00000000-0005-0000-0000-0000D7350000}"/>
    <cellStyle name="통_Book2_5부대시설공_하수처리시설(황간)" xfId="13784" xr:uid="{00000000-0005-0000-0000-0000D8350000}"/>
    <cellStyle name="통_Book2_5부대시설공_하수처리시설(황간)_배수설비 제원표" xfId="13785" xr:uid="{00000000-0005-0000-0000-0000D9350000}"/>
    <cellStyle name="통_Book2_5부대시설공_하수처리시설(황간)_배수설비 제원표_배수설비 수량(장선)" xfId="13786" xr:uid="{00000000-0005-0000-0000-0000DA350000}"/>
    <cellStyle name="통_Book2_배수설비 제원표" xfId="13787" xr:uid="{00000000-0005-0000-0000-0000DB350000}"/>
    <cellStyle name="통_Book2_배수설비 제원표_배수설비 수량(장선)" xfId="13788" xr:uid="{00000000-0005-0000-0000-0000DC350000}"/>
    <cellStyle name="통_Book2_하수처리시설(황간)" xfId="13789" xr:uid="{00000000-0005-0000-0000-0000DD350000}"/>
    <cellStyle name="통_Book2_하수처리시설(황간)_배수설비 제원표" xfId="13790" xr:uid="{00000000-0005-0000-0000-0000DE350000}"/>
    <cellStyle name="통_Book2_하수처리시설(황간)_배수설비 제원표_배수설비 수량(장선)" xfId="13791" xr:uid="{00000000-0005-0000-0000-0000DF350000}"/>
    <cellStyle name="통_강릉내역서(설계변경)_0207" xfId="13792" xr:uid="{00000000-0005-0000-0000-0000E0350000}"/>
    <cellStyle name="통_교통영향평가예산서" xfId="13793" xr:uid="{00000000-0005-0000-0000-0000E1350000}"/>
    <cellStyle name="통_구조물공사(수정)" xfId="13794" xr:uid="{00000000-0005-0000-0000-0000E2350000}"/>
    <cellStyle name="통_기존구조물철거" xfId="13795" xr:uid="{00000000-0005-0000-0000-0000E3350000}"/>
    <cellStyle name="통_기존구조물철거_발파암소할 2003 버전" xfId="13796" xr:uid="{00000000-0005-0000-0000-0000E4350000}"/>
    <cellStyle name="통_기존구조물철거_토공수량산출서-3공구-사토" xfId="13797" xr:uid="{00000000-0005-0000-0000-0000E5350000}"/>
    <cellStyle name="통_기존구조물철거최종" xfId="13798" xr:uid="{00000000-0005-0000-0000-0000E6350000}"/>
    <cellStyle name="통_기존구조물철거최종_발파암소할 2003 버전" xfId="13799" xr:uid="{00000000-0005-0000-0000-0000E7350000}"/>
    <cellStyle name="통_기존구조물철거최종_토공수량산출서-3공구-사토" xfId="13800" xr:uid="{00000000-0005-0000-0000-0000E8350000}"/>
    <cellStyle name="통_노면표지" xfId="13801" xr:uid="{00000000-0005-0000-0000-0000E9350000}"/>
    <cellStyle name="통_문경내역(1127)" xfId="13802" xr:uid="{00000000-0005-0000-0000-0000EA350000}"/>
    <cellStyle name="통_문경내역(1127)_지하시설물조사측량(R1)" xfId="13803" xr:uid="{00000000-0005-0000-0000-0000EB350000}"/>
    <cellStyle name="통_문경내역(1127)_지하시설물조사측량(R1)_발주내역서" xfId="13804" xr:uid="{00000000-0005-0000-0000-0000EC350000}"/>
    <cellStyle name="통_문경내역(1127)_지하시설물조사측량(R1)_발주내역서(8(1).9)-원본" xfId="13805" xr:uid="{00000000-0005-0000-0000-0000ED350000}"/>
    <cellStyle name="통_문경내역(1127)_지하시설물조사측량(R1)_발주내역서-서울시발송수정" xfId="13806" xr:uid="{00000000-0005-0000-0000-0000EE350000}"/>
    <cellStyle name="통_문경내역(1127)_지하시설물조사측량(R1)_설계내역서(2010(1).1.13)" xfId="13807" xr:uid="{00000000-0005-0000-0000-0000EF350000}"/>
    <cellStyle name="통_문경내역(1127)_지하시설물조사측량(R1)_총괄" xfId="13808" xr:uid="{00000000-0005-0000-0000-0000F0350000}"/>
    <cellStyle name="통_미끄럼방지시설" xfId="13809" xr:uid="{00000000-0005-0000-0000-0000F1350000}"/>
    <cellStyle name="통_발파암소할" xfId="13810" xr:uid="{00000000-0005-0000-0000-0000F2350000}"/>
    <cellStyle name="통_발파암소할 2003 버전" xfId="13811" xr:uid="{00000000-0005-0000-0000-0000F3350000}"/>
    <cellStyle name="통_배수설비 제원표" xfId="13812" xr:uid="{00000000-0005-0000-0000-0000F4350000}"/>
    <cellStyle name="통_배수설비 제원표_배수설비 수량(장선)" xfId="13813" xr:uid="{00000000-0005-0000-0000-0000F5350000}"/>
    <cellStyle name="통_부대" xfId="13814" xr:uid="{00000000-0005-0000-0000-0000F6350000}"/>
    <cellStyle name="통_부대공사" xfId="13815" xr:uid="{00000000-0005-0000-0000-0000F7350000}"/>
    <cellStyle name="통_부대공사_1" xfId="13816" xr:uid="{00000000-0005-0000-0000-0000F8350000}"/>
    <cellStyle name="통_부대공사단위수량" xfId="13817" xr:uid="{00000000-0005-0000-0000-0000F9350000}"/>
    <cellStyle name="통_부대단위수량" xfId="13818" xr:uid="{00000000-0005-0000-0000-0000FA350000}"/>
    <cellStyle name="통_부대수량" xfId="13819" xr:uid="{00000000-0005-0000-0000-0000FB350000}"/>
    <cellStyle name="통_설계내역서(변경)_0303" xfId="13820" xr:uid="{00000000-0005-0000-0000-0000FC350000}"/>
    <cellStyle name="통_설계내역서(변경)_0303_지하시설물조사측량(R1)" xfId="13821" xr:uid="{00000000-0005-0000-0000-0000FD350000}"/>
    <cellStyle name="통_설계내역서(변경)_0303_지하시설물조사측량(R1)_발주내역서" xfId="13822" xr:uid="{00000000-0005-0000-0000-0000FE350000}"/>
    <cellStyle name="통_설계내역서(변경)_0303_지하시설물조사측량(R1)_발주내역서(8(1).9)-원본" xfId="13823" xr:uid="{00000000-0005-0000-0000-0000FF350000}"/>
    <cellStyle name="통_설계내역서(변경)_0303_지하시설물조사측량(R1)_발주내역서-서울시발송수정" xfId="13824" xr:uid="{00000000-0005-0000-0000-000000360000}"/>
    <cellStyle name="통_설계내역서(변경)_0303_지하시설물조사측량(R1)_설계내역서(2010(1).1.13)" xfId="13825" xr:uid="{00000000-0005-0000-0000-000001360000}"/>
    <cellStyle name="통_설계내역서(변경)_0303_지하시설물조사측량(R1)_총괄" xfId="13826" xr:uid="{00000000-0005-0000-0000-000002360000}"/>
    <cellStyle name="통_설계예산서(설계)" xfId="13827" xr:uid="{00000000-0005-0000-0000-000003360000}"/>
    <cellStyle name="통_설계예산서(설계)_지하시설물조사측량(R1)" xfId="13828" xr:uid="{00000000-0005-0000-0000-000004360000}"/>
    <cellStyle name="통_설계용역비" xfId="13829" xr:uid="{00000000-0005-0000-0000-000005360000}"/>
    <cellStyle name="통_설계용역비_070405-제평가용역" xfId="13830" xr:uid="{00000000-0005-0000-0000-000006360000}"/>
    <cellStyle name="통_설계용역비_토취장 변경내역" xfId="13831" xr:uid="{00000000-0005-0000-0000-000007360000}"/>
    <cellStyle name="통_설계용역비_토취장_변경내역" xfId="13832" xr:uid="{00000000-0005-0000-0000-000008360000}"/>
    <cellStyle name="통_설계용역비_토취장_변경내역(수자원)" xfId="13833" xr:uid="{00000000-0005-0000-0000-000009360000}"/>
    <cellStyle name="통_수량산출서(수정)" xfId="13834" xr:uid="{00000000-0005-0000-0000-00000A360000}"/>
    <cellStyle name="통_수량산출서(수정)_01-토공_02-배수공" xfId="13835" xr:uid="{00000000-0005-0000-0000-00000B360000}"/>
    <cellStyle name="통_수량산출서(수정)_01-토공_02-배수공_02.구조물및추진,도달기지토공(D구간)" xfId="13836" xr:uid="{00000000-0005-0000-0000-00000C360000}"/>
    <cellStyle name="통_수량산출서(수정)_01-토공_02-배수공_토공" xfId="13837" xr:uid="{00000000-0005-0000-0000-00000D360000}"/>
    <cellStyle name="통_수량산출서(수정)_01-토공_02-배수공_토공_02.구조물및추진,도달기지토공(D구간)" xfId="13838" xr:uid="{00000000-0005-0000-0000-00000E360000}"/>
    <cellStyle name="통_수량산출서(수정)_01-토공_02-배수공_토공_2.0토공3" xfId="13839" xr:uid="{00000000-0005-0000-0000-00000F360000}"/>
    <cellStyle name="통_수량산출서(수정)_01-토공_02-배수공_토공_2.0토공3_02.구조물및추진,도달기지토공(D구간)" xfId="13840" xr:uid="{00000000-0005-0000-0000-000010360000}"/>
    <cellStyle name="통_수량산출서(수정)_01-토공_02-배수공_토공_보령깨기집계" xfId="13841" xr:uid="{00000000-0005-0000-0000-000011360000}"/>
    <cellStyle name="통_수량산출서(수정)_01-토공_02-배수공_토공_보령깨기집계_02.구조물및추진,도달기지토공(D구간)" xfId="13842" xr:uid="{00000000-0005-0000-0000-000012360000}"/>
    <cellStyle name="통_수량산출서(수정)_01-토공_02-배수공_토공_정부장님토적" xfId="13843" xr:uid="{00000000-0005-0000-0000-000013360000}"/>
    <cellStyle name="통_수량산출서(수정)_01-토공_02-배수공_토공_정부장님토적_02.구조물및추진,도달기지토공(D구간)" xfId="13844" xr:uid="{00000000-0005-0000-0000-000014360000}"/>
    <cellStyle name="통_수량산출서(수정)_01-토공_02-배수공_토공_토적표" xfId="13845" xr:uid="{00000000-0005-0000-0000-000015360000}"/>
    <cellStyle name="통_수량산출서(수정)_01-토공_02-배수공_토공_토적표_02.구조물및추진,도달기지토공(D구간)" xfId="13846" xr:uid="{00000000-0005-0000-0000-000016360000}"/>
    <cellStyle name="통_수량산출서(수정)_02-배수공" xfId="13847" xr:uid="{00000000-0005-0000-0000-000017360000}"/>
    <cellStyle name="통_수량산출서(수정)_02-배수공_02.구조물및추진,도달기지토공(D구간)" xfId="13848" xr:uid="{00000000-0005-0000-0000-000018360000}"/>
    <cellStyle name="통_수량산출서(수정)_02-배수공_02-반중력식옹벽" xfId="13849" xr:uid="{00000000-0005-0000-0000-000019360000}"/>
    <cellStyle name="통_수량산출서(수정)_02-배수공_02-반중력식옹벽_02.구조물및추진,도달기지토공(D구간)" xfId="13850" xr:uid="{00000000-0005-0000-0000-00001A360000}"/>
    <cellStyle name="통_수량산출서(수정)_02-배수공_02-반중력식옹벽_토공" xfId="13851" xr:uid="{00000000-0005-0000-0000-00001B360000}"/>
    <cellStyle name="통_수량산출서(수정)_02-배수공_02-반중력식옹벽_토공_02.구조물및추진,도달기지토공(D구간)" xfId="13852" xr:uid="{00000000-0005-0000-0000-00001C360000}"/>
    <cellStyle name="통_수량산출서(수정)_02-배수공_02-반중력식옹벽_토공_2.0토공3" xfId="13853" xr:uid="{00000000-0005-0000-0000-00001D360000}"/>
    <cellStyle name="통_수량산출서(수정)_02-배수공_02-반중력식옹벽_토공_2.0토공3_02.구조물및추진,도달기지토공(D구간)" xfId="13854" xr:uid="{00000000-0005-0000-0000-00001E360000}"/>
    <cellStyle name="통_수량산출서(수정)_02-배수공_02-반중력식옹벽_토공_보령깨기집계" xfId="13855" xr:uid="{00000000-0005-0000-0000-00001F360000}"/>
    <cellStyle name="통_수량산출서(수정)_02-배수공_02-반중력식옹벽_토공_보령깨기집계_02.구조물및추진,도달기지토공(D구간)" xfId="13856" xr:uid="{00000000-0005-0000-0000-000020360000}"/>
    <cellStyle name="통_수량산출서(수정)_02-배수공_02-반중력식옹벽_토공_정부장님토적" xfId="13857" xr:uid="{00000000-0005-0000-0000-000021360000}"/>
    <cellStyle name="통_수량산출서(수정)_02-배수공_02-반중력식옹벽_토공_정부장님토적_02.구조물및추진,도달기지토공(D구간)" xfId="13858" xr:uid="{00000000-0005-0000-0000-000022360000}"/>
    <cellStyle name="통_수량산출서(수정)_02-배수공_02-반중력식옹벽_토공_토적표" xfId="13859" xr:uid="{00000000-0005-0000-0000-000023360000}"/>
    <cellStyle name="통_수량산출서(수정)_02-배수공_02-반중력식옹벽_토공_토적표_02.구조물및추진,도달기지토공(D구간)" xfId="13860" xr:uid="{00000000-0005-0000-0000-000024360000}"/>
    <cellStyle name="통_수량산출서(수정)_02-배수공_02-배수공" xfId="13861" xr:uid="{00000000-0005-0000-0000-000025360000}"/>
    <cellStyle name="통_수량산출서(수정)_02-배수공_02-배수공_02.구조물및추진,도달기지토공(D구간)" xfId="13862" xr:uid="{00000000-0005-0000-0000-000026360000}"/>
    <cellStyle name="통_수량산출서(수정)_02-배수공_02-배수공_토공" xfId="13863" xr:uid="{00000000-0005-0000-0000-000027360000}"/>
    <cellStyle name="통_수량산출서(수정)_02-배수공_02-배수공_토공_02.구조물및추진,도달기지토공(D구간)" xfId="13864" xr:uid="{00000000-0005-0000-0000-000028360000}"/>
    <cellStyle name="통_수량산출서(수정)_02-배수공_02-배수공_토공_2.0토공3" xfId="13865" xr:uid="{00000000-0005-0000-0000-000029360000}"/>
    <cellStyle name="통_수량산출서(수정)_02-배수공_02-배수공_토공_2.0토공3_02.구조물및추진,도달기지토공(D구간)" xfId="13866" xr:uid="{00000000-0005-0000-0000-00002A360000}"/>
    <cellStyle name="통_수량산출서(수정)_02-배수공_02-배수공_토공_보령깨기집계" xfId="13867" xr:uid="{00000000-0005-0000-0000-00002B360000}"/>
    <cellStyle name="통_수량산출서(수정)_02-배수공_02-배수공_토공_보령깨기집계_02.구조물및추진,도달기지토공(D구간)" xfId="13868" xr:uid="{00000000-0005-0000-0000-00002C360000}"/>
    <cellStyle name="통_수량산출서(수정)_02-배수공_02-배수공_토공_정부장님토적" xfId="13869" xr:uid="{00000000-0005-0000-0000-00002D360000}"/>
    <cellStyle name="통_수량산출서(수정)_02-배수공_02-배수공_토공_정부장님토적_02.구조물및추진,도달기지토공(D구간)" xfId="13870" xr:uid="{00000000-0005-0000-0000-00002E360000}"/>
    <cellStyle name="통_수량산출서(수정)_02-배수공_02-배수공_토공_토적표" xfId="13871" xr:uid="{00000000-0005-0000-0000-00002F360000}"/>
    <cellStyle name="통_수량산출서(수정)_02-배수공_02-배수공_토공_토적표_02.구조물및추진,도달기지토공(D구간)" xfId="13872" xr:uid="{00000000-0005-0000-0000-000030360000}"/>
    <cellStyle name="통_수량산출서(수정)_02-배수공_반중력" xfId="13873" xr:uid="{00000000-0005-0000-0000-000031360000}"/>
    <cellStyle name="통_수량산출서(수정)_02-배수공_반중력_02.구조물및추진,도달기지토공(D구간)" xfId="13874" xr:uid="{00000000-0005-0000-0000-000032360000}"/>
    <cellStyle name="통_수량산출서(수정)_02-배수공_반중력_토공" xfId="13875" xr:uid="{00000000-0005-0000-0000-000033360000}"/>
    <cellStyle name="통_수량산출서(수정)_02-배수공_반중력_토공_02.구조물및추진,도달기지토공(D구간)" xfId="13876" xr:uid="{00000000-0005-0000-0000-000034360000}"/>
    <cellStyle name="통_수량산출서(수정)_02-배수공_반중력_토공_2.0토공3" xfId="13877" xr:uid="{00000000-0005-0000-0000-000035360000}"/>
    <cellStyle name="통_수량산출서(수정)_02-배수공_반중력_토공_2.0토공3_02.구조물및추진,도달기지토공(D구간)" xfId="13878" xr:uid="{00000000-0005-0000-0000-000036360000}"/>
    <cellStyle name="통_수량산출서(수정)_02-배수공_반중력_토공_보령깨기집계" xfId="13879" xr:uid="{00000000-0005-0000-0000-000037360000}"/>
    <cellStyle name="통_수량산출서(수정)_02-배수공_반중력_토공_보령깨기집계_02.구조물및추진,도달기지토공(D구간)" xfId="13880" xr:uid="{00000000-0005-0000-0000-000038360000}"/>
    <cellStyle name="통_수량산출서(수정)_02-배수공_반중력_토공_정부장님토적" xfId="13881" xr:uid="{00000000-0005-0000-0000-000039360000}"/>
    <cellStyle name="통_수량산출서(수정)_02-배수공_반중력_토공_정부장님토적_02.구조물및추진,도달기지토공(D구간)" xfId="13882" xr:uid="{00000000-0005-0000-0000-00003A360000}"/>
    <cellStyle name="통_수량산출서(수정)_02-배수공_반중력_토공_토적표" xfId="13883" xr:uid="{00000000-0005-0000-0000-00003B360000}"/>
    <cellStyle name="통_수량산출서(수정)_02-배수공_반중력_토공_토적표_02.구조물및추진,도달기지토공(D구간)" xfId="13884" xr:uid="{00000000-0005-0000-0000-00003C360000}"/>
    <cellStyle name="통_수량산출서(수정)_02-배수공_토공" xfId="13885" xr:uid="{00000000-0005-0000-0000-00003D360000}"/>
    <cellStyle name="통_수량산출서(수정)_02-배수공_토공_02.구조물및추진,도달기지토공(D구간)" xfId="13886" xr:uid="{00000000-0005-0000-0000-00003E360000}"/>
    <cellStyle name="통_수량산출서(수정)_02-배수공_토공_2.0토공3" xfId="13887" xr:uid="{00000000-0005-0000-0000-00003F360000}"/>
    <cellStyle name="통_수량산출서(수정)_02-배수공_토공_2.0토공3_02.구조물및추진,도달기지토공(D구간)" xfId="13888" xr:uid="{00000000-0005-0000-0000-000040360000}"/>
    <cellStyle name="통_수량산출서(수정)_02-배수공_토공_보령깨기집계" xfId="13889" xr:uid="{00000000-0005-0000-0000-000041360000}"/>
    <cellStyle name="통_수량산출서(수정)_02-배수공_토공_보령깨기집계_02.구조물및추진,도달기지토공(D구간)" xfId="13890" xr:uid="{00000000-0005-0000-0000-000042360000}"/>
    <cellStyle name="통_수량산출서(수정)_02-배수공_토공_정부장님토적" xfId="13891" xr:uid="{00000000-0005-0000-0000-000043360000}"/>
    <cellStyle name="통_수량산출서(수정)_02-배수공_토공_정부장님토적_02.구조물및추진,도달기지토공(D구간)" xfId="13892" xr:uid="{00000000-0005-0000-0000-000044360000}"/>
    <cellStyle name="통_수량산출서(수정)_02-배수공_토공_토적표" xfId="13893" xr:uid="{00000000-0005-0000-0000-000045360000}"/>
    <cellStyle name="통_수량산출서(수정)_02-배수공_토공_토적표_02.구조물및추진,도달기지토공(D구간)" xfId="13894" xr:uid="{00000000-0005-0000-0000-000046360000}"/>
    <cellStyle name="통_수량산출서(수정)_04-포장공_02-배수공" xfId="13895" xr:uid="{00000000-0005-0000-0000-000047360000}"/>
    <cellStyle name="통_수량산출서(수정)_04-포장공_02-배수공_02.구조물및추진,도달기지토공(D구간)" xfId="13896" xr:uid="{00000000-0005-0000-0000-000048360000}"/>
    <cellStyle name="통_수량산출서(수정)_04-포장공_02-배수공_토공" xfId="13897" xr:uid="{00000000-0005-0000-0000-000049360000}"/>
    <cellStyle name="통_수량산출서(수정)_04-포장공_02-배수공_토공_02.구조물및추진,도달기지토공(D구간)" xfId="13898" xr:uid="{00000000-0005-0000-0000-00004A360000}"/>
    <cellStyle name="통_수량산출서(수정)_04-포장공_02-배수공_토공_2.0토공3" xfId="13899" xr:uid="{00000000-0005-0000-0000-00004B360000}"/>
    <cellStyle name="통_수량산출서(수정)_04-포장공_02-배수공_토공_2.0토공3_02.구조물및추진,도달기지토공(D구간)" xfId="13900" xr:uid="{00000000-0005-0000-0000-00004C360000}"/>
    <cellStyle name="통_수량산출서(수정)_04-포장공_02-배수공_토공_보령깨기집계" xfId="13901" xr:uid="{00000000-0005-0000-0000-00004D360000}"/>
    <cellStyle name="통_수량산출서(수정)_04-포장공_02-배수공_토공_보령깨기집계_02.구조물및추진,도달기지토공(D구간)" xfId="13902" xr:uid="{00000000-0005-0000-0000-00004E360000}"/>
    <cellStyle name="통_수량산출서(수정)_04-포장공_02-배수공_토공_정부장님토적" xfId="13903" xr:uid="{00000000-0005-0000-0000-00004F360000}"/>
    <cellStyle name="통_수량산출서(수정)_04-포장공_02-배수공_토공_정부장님토적_02.구조물및추진,도달기지토공(D구간)" xfId="13904" xr:uid="{00000000-0005-0000-0000-000050360000}"/>
    <cellStyle name="통_수량산출서(수정)_04-포장공_02-배수공_토공_토적표" xfId="13905" xr:uid="{00000000-0005-0000-0000-000051360000}"/>
    <cellStyle name="통_수량산출서(수정)_04-포장공_02-배수공_토공_토적표_02.구조물및추진,도달기지토공(D구간)" xfId="13906" xr:uid="{00000000-0005-0000-0000-000052360000}"/>
    <cellStyle name="통_수량산출서(수정)_06-부대공_02-배수공" xfId="13907" xr:uid="{00000000-0005-0000-0000-000053360000}"/>
    <cellStyle name="통_수량산출서(수정)_06-부대공_02-배수공_02.구조물및추진,도달기지토공(D구간)" xfId="13908" xr:uid="{00000000-0005-0000-0000-000054360000}"/>
    <cellStyle name="통_수량산출서(수정)_06-부대공_02-배수공_토공" xfId="13909" xr:uid="{00000000-0005-0000-0000-000055360000}"/>
    <cellStyle name="통_수량산출서(수정)_06-부대공_02-배수공_토공_02.구조물및추진,도달기지토공(D구간)" xfId="13910" xr:uid="{00000000-0005-0000-0000-000056360000}"/>
    <cellStyle name="통_수량산출서(수정)_06-부대공_02-배수공_토공_2.0토공3" xfId="13911" xr:uid="{00000000-0005-0000-0000-000057360000}"/>
    <cellStyle name="통_수량산출서(수정)_06-부대공_02-배수공_토공_2.0토공3_02.구조물및추진,도달기지토공(D구간)" xfId="13912" xr:uid="{00000000-0005-0000-0000-000058360000}"/>
    <cellStyle name="통_수량산출서(수정)_06-부대공_02-배수공_토공_보령깨기집계" xfId="13913" xr:uid="{00000000-0005-0000-0000-000059360000}"/>
    <cellStyle name="통_수량산출서(수정)_06-부대공_02-배수공_토공_보령깨기집계_02.구조물및추진,도달기지토공(D구간)" xfId="13914" xr:uid="{00000000-0005-0000-0000-00005A360000}"/>
    <cellStyle name="통_수량산출서(수정)_06-부대공_02-배수공_토공_정부장님토적" xfId="13915" xr:uid="{00000000-0005-0000-0000-00005B360000}"/>
    <cellStyle name="통_수량산출서(수정)_06-부대공_02-배수공_토공_정부장님토적_02.구조물및추진,도달기지토공(D구간)" xfId="13916" xr:uid="{00000000-0005-0000-0000-00005C360000}"/>
    <cellStyle name="통_수량산출서(수정)_06-부대공_02-배수공_토공_토적표" xfId="13917" xr:uid="{00000000-0005-0000-0000-00005D360000}"/>
    <cellStyle name="통_수량산출서(수정)_06-부대공_02-배수공_토공_토적표_02.구조물및추진,도달기지토공(D구간)" xfId="13918" xr:uid="{00000000-0005-0000-0000-00005E360000}"/>
    <cellStyle name="통_수량산출서(수정)_20_깨기취합" xfId="13919" xr:uid="{00000000-0005-0000-0000-00005F360000}"/>
    <cellStyle name="통_수량산출서(수정)_20_깨기취합_발파암소할 2003 버전" xfId="13920" xr:uid="{00000000-0005-0000-0000-000060360000}"/>
    <cellStyle name="통_수량산출서(수정)_20_깨기취합_토공수량산출서-3공구-사토" xfId="13921" xr:uid="{00000000-0005-0000-0000-000061360000}"/>
    <cellStyle name="통_수량산출서(수정)_21_깨기_배수1" xfId="13922" xr:uid="{00000000-0005-0000-0000-000062360000}"/>
    <cellStyle name="통_수량산출서(수정)_21_깨기_토공" xfId="13923" xr:uid="{00000000-0005-0000-0000-000063360000}"/>
    <cellStyle name="통_수량산출서(수정)_21_깨기_토공_발파암소할 2003 버전" xfId="13924" xr:uid="{00000000-0005-0000-0000-000064360000}"/>
    <cellStyle name="통_수량산출서(수정)_21_깨기_토공_토공수량산출서-3공구-사토" xfId="13925" xr:uid="{00000000-0005-0000-0000-000065360000}"/>
    <cellStyle name="통_수량산출서(수정)_기존구조물철거" xfId="13926" xr:uid="{00000000-0005-0000-0000-000066360000}"/>
    <cellStyle name="통_수량산출서(수정)_기존구조물철거_발파암소할 2003 버전" xfId="13927" xr:uid="{00000000-0005-0000-0000-000067360000}"/>
    <cellStyle name="통_수량산출서(수정)_기존구조물철거_토공수량산출서-3공구-사토" xfId="13928" xr:uid="{00000000-0005-0000-0000-000068360000}"/>
    <cellStyle name="통_수량산출서(수정)_기존구조물철거최종" xfId="13929" xr:uid="{00000000-0005-0000-0000-000069360000}"/>
    <cellStyle name="통_수량산출서(수정)_기존구조물철거최종_발파암소할 2003 버전" xfId="13930" xr:uid="{00000000-0005-0000-0000-00006A360000}"/>
    <cellStyle name="통_수량산출서(수정)_기존구조물철거최종_토공수량산출서-3공구-사토" xfId="13931" xr:uid="{00000000-0005-0000-0000-00006B360000}"/>
    <cellStyle name="통_수량산출서(수정)_발파암소할 2003 버전" xfId="13932" xr:uid="{00000000-0005-0000-0000-00006C360000}"/>
    <cellStyle name="통_수량산출서(수정)_오수공" xfId="13933" xr:uid="{00000000-0005-0000-0000-00006D360000}"/>
    <cellStyle name="통_수량산출서(수정)_오수공_20_깨기취합" xfId="13934" xr:uid="{00000000-0005-0000-0000-00006E360000}"/>
    <cellStyle name="통_수량산출서(수정)_오수공_20_깨기취합_발파암소할 2003 버전" xfId="13935" xr:uid="{00000000-0005-0000-0000-00006F360000}"/>
    <cellStyle name="통_수량산출서(수정)_오수공_20_깨기취합_토공수량산출서-3공구-사토" xfId="13936" xr:uid="{00000000-0005-0000-0000-000070360000}"/>
    <cellStyle name="통_수량산출서(수정)_오수공_21_깨기_배수1" xfId="13937" xr:uid="{00000000-0005-0000-0000-000071360000}"/>
    <cellStyle name="통_수량산출서(수정)_오수공_21_깨기_토공" xfId="13938" xr:uid="{00000000-0005-0000-0000-000072360000}"/>
    <cellStyle name="통_수량산출서(수정)_오수공_21_깨기_토공_발파암소할 2003 버전" xfId="13939" xr:uid="{00000000-0005-0000-0000-000073360000}"/>
    <cellStyle name="통_수량산출서(수정)_오수공_21_깨기_토공_토공수량산출서-3공구-사토" xfId="13940" xr:uid="{00000000-0005-0000-0000-000074360000}"/>
    <cellStyle name="통_수량산출서(수정)_오수공_기존구조물철거" xfId="13941" xr:uid="{00000000-0005-0000-0000-000075360000}"/>
    <cellStyle name="통_수량산출서(수정)_오수공_기존구조물철거_발파암소할 2003 버전" xfId="13942" xr:uid="{00000000-0005-0000-0000-000076360000}"/>
    <cellStyle name="통_수량산출서(수정)_오수공_기존구조물철거_토공수량산출서-3공구-사토" xfId="13943" xr:uid="{00000000-0005-0000-0000-000077360000}"/>
    <cellStyle name="통_수량산출서(수정)_오수공_기존구조물철거최종" xfId="13944" xr:uid="{00000000-0005-0000-0000-000078360000}"/>
    <cellStyle name="통_수량산출서(수정)_오수공_기존구조물철거최종_발파암소할 2003 버전" xfId="13945" xr:uid="{00000000-0005-0000-0000-000079360000}"/>
    <cellStyle name="통_수량산출서(수정)_오수공_기존구조물철거최종_토공수량산출서-3공구-사토" xfId="13946" xr:uid="{00000000-0005-0000-0000-00007A360000}"/>
    <cellStyle name="통_수량산출서(수정)_오수공_발파암소할 2003 버전" xfId="13947" xr:uid="{00000000-0005-0000-0000-00007B360000}"/>
    <cellStyle name="통_수량산출서(수정)_오수공_오수공" xfId="13948" xr:uid="{00000000-0005-0000-0000-00007C360000}"/>
    <cellStyle name="통_수량산출서(수정)_오수공_오수공_20_깨기취합" xfId="13949" xr:uid="{00000000-0005-0000-0000-00007D360000}"/>
    <cellStyle name="통_수량산출서(수정)_오수공_오수공_20_깨기취합_발파암소할 2003 버전" xfId="13950" xr:uid="{00000000-0005-0000-0000-00007E360000}"/>
    <cellStyle name="통_수량산출서(수정)_오수공_오수공_20_깨기취합_토공수량산출서-3공구-사토" xfId="13951" xr:uid="{00000000-0005-0000-0000-00007F360000}"/>
    <cellStyle name="통_수량산출서(수정)_오수공_오수공_21_깨기_배수1" xfId="13952" xr:uid="{00000000-0005-0000-0000-000080360000}"/>
    <cellStyle name="통_수량산출서(수정)_오수공_오수공_21_깨기_토공" xfId="13953" xr:uid="{00000000-0005-0000-0000-000081360000}"/>
    <cellStyle name="통_수량산출서(수정)_오수공_오수공_21_깨기_토공_발파암소할 2003 버전" xfId="13954" xr:uid="{00000000-0005-0000-0000-000082360000}"/>
    <cellStyle name="통_수량산출서(수정)_오수공_오수공_21_깨기_토공_토공수량산출서-3공구-사토" xfId="13955" xr:uid="{00000000-0005-0000-0000-000083360000}"/>
    <cellStyle name="통_수량산출서(수정)_오수공_오수공_기존구조물철거" xfId="13956" xr:uid="{00000000-0005-0000-0000-000084360000}"/>
    <cellStyle name="통_수량산출서(수정)_오수공_오수공_기존구조물철거_발파암소할 2003 버전" xfId="13957" xr:uid="{00000000-0005-0000-0000-000085360000}"/>
    <cellStyle name="통_수량산출서(수정)_오수공_오수공_기존구조물철거_토공수량산출서-3공구-사토" xfId="13958" xr:uid="{00000000-0005-0000-0000-000086360000}"/>
    <cellStyle name="통_수량산출서(수정)_오수공_오수공_기존구조물철거최종" xfId="13959" xr:uid="{00000000-0005-0000-0000-000087360000}"/>
    <cellStyle name="통_수량산출서(수정)_오수공_오수공_기존구조물철거최종_발파암소할 2003 버전" xfId="13960" xr:uid="{00000000-0005-0000-0000-000088360000}"/>
    <cellStyle name="통_수량산출서(수정)_오수공_오수공_기존구조물철거최종_토공수량산출서-3공구-사토" xfId="13961" xr:uid="{00000000-0005-0000-0000-000089360000}"/>
    <cellStyle name="통_수량산출서(수정)_오수공_오수공_발파암소할 2003 버전" xfId="13962" xr:uid="{00000000-0005-0000-0000-00008A360000}"/>
    <cellStyle name="통_수량산출서(수정)_오수공_오수공_토공수량산출서-3공구-사토" xfId="13963" xr:uid="{00000000-0005-0000-0000-00008B360000}"/>
    <cellStyle name="통_수량산출서(수정)_오수공_토공수량산출서-3공구-사토" xfId="13964" xr:uid="{00000000-0005-0000-0000-00008C360000}"/>
    <cellStyle name="통_수량산출서(수정)_토공수량산출서-3공구-사토" xfId="13965" xr:uid="{00000000-0005-0000-0000-00008D360000}"/>
    <cellStyle name="통_오수공" xfId="13966" xr:uid="{00000000-0005-0000-0000-00008E360000}"/>
    <cellStyle name="통_오수공_20_깨기취합" xfId="13967" xr:uid="{00000000-0005-0000-0000-00008F360000}"/>
    <cellStyle name="통_오수공_20_깨기취합_발파암소할 2003 버전" xfId="13968" xr:uid="{00000000-0005-0000-0000-000090360000}"/>
    <cellStyle name="통_오수공_20_깨기취합_토공수량산출서-3공구-사토" xfId="13969" xr:uid="{00000000-0005-0000-0000-000091360000}"/>
    <cellStyle name="통_오수공_21_깨기_배수1" xfId="13970" xr:uid="{00000000-0005-0000-0000-000092360000}"/>
    <cellStyle name="통_오수공_21_깨기_토공" xfId="13971" xr:uid="{00000000-0005-0000-0000-000093360000}"/>
    <cellStyle name="통_오수공_21_깨기_토공_발파암소할 2003 버전" xfId="13972" xr:uid="{00000000-0005-0000-0000-000094360000}"/>
    <cellStyle name="통_오수공_21_깨기_토공_토공수량산출서-3공구-사토" xfId="13973" xr:uid="{00000000-0005-0000-0000-000095360000}"/>
    <cellStyle name="통_오수공_기존구조물철거" xfId="13974" xr:uid="{00000000-0005-0000-0000-000096360000}"/>
    <cellStyle name="통_오수공_기존구조물철거_발파암소할 2003 버전" xfId="13975" xr:uid="{00000000-0005-0000-0000-000097360000}"/>
    <cellStyle name="통_오수공_기존구조물철거_토공수량산출서-3공구-사토" xfId="13976" xr:uid="{00000000-0005-0000-0000-000098360000}"/>
    <cellStyle name="통_오수공_기존구조물철거최종" xfId="13977" xr:uid="{00000000-0005-0000-0000-000099360000}"/>
    <cellStyle name="통_오수공_기존구조물철거최종_발파암소할 2003 버전" xfId="13978" xr:uid="{00000000-0005-0000-0000-00009A360000}"/>
    <cellStyle name="통_오수공_기존구조물철거최종_토공수량산출서-3공구-사토" xfId="13979" xr:uid="{00000000-0005-0000-0000-00009B360000}"/>
    <cellStyle name="통_오수공_발파암소할 2003 버전" xfId="13980" xr:uid="{00000000-0005-0000-0000-00009C360000}"/>
    <cellStyle name="통_오수공_오수공" xfId="13981" xr:uid="{00000000-0005-0000-0000-00009D360000}"/>
    <cellStyle name="통_오수공_오수공_20_깨기취합" xfId="13982" xr:uid="{00000000-0005-0000-0000-00009E360000}"/>
    <cellStyle name="통_오수공_오수공_20_깨기취합_발파암소할 2003 버전" xfId="13983" xr:uid="{00000000-0005-0000-0000-00009F360000}"/>
    <cellStyle name="통_오수공_오수공_20_깨기취합_토공수량산출서-3공구-사토" xfId="13984" xr:uid="{00000000-0005-0000-0000-0000A0360000}"/>
    <cellStyle name="통_오수공_오수공_21_깨기_배수1" xfId="13985" xr:uid="{00000000-0005-0000-0000-0000A1360000}"/>
    <cellStyle name="통_오수공_오수공_21_깨기_토공" xfId="13986" xr:uid="{00000000-0005-0000-0000-0000A2360000}"/>
    <cellStyle name="통_오수공_오수공_21_깨기_토공_발파암소할 2003 버전" xfId="13987" xr:uid="{00000000-0005-0000-0000-0000A3360000}"/>
    <cellStyle name="통_오수공_오수공_21_깨기_토공_토공수량산출서-3공구-사토" xfId="13988" xr:uid="{00000000-0005-0000-0000-0000A4360000}"/>
    <cellStyle name="통_오수공_오수공_기존구조물철거" xfId="13989" xr:uid="{00000000-0005-0000-0000-0000A5360000}"/>
    <cellStyle name="통_오수공_오수공_기존구조물철거_발파암소할 2003 버전" xfId="13990" xr:uid="{00000000-0005-0000-0000-0000A6360000}"/>
    <cellStyle name="통_오수공_오수공_기존구조물철거_토공수량산출서-3공구-사토" xfId="13991" xr:uid="{00000000-0005-0000-0000-0000A7360000}"/>
    <cellStyle name="통_오수공_오수공_기존구조물철거최종" xfId="13992" xr:uid="{00000000-0005-0000-0000-0000A8360000}"/>
    <cellStyle name="통_오수공_오수공_기존구조물철거최종_발파암소할 2003 버전" xfId="13993" xr:uid="{00000000-0005-0000-0000-0000A9360000}"/>
    <cellStyle name="통_오수공_오수공_기존구조물철거최종_토공수량산출서-3공구-사토" xfId="13994" xr:uid="{00000000-0005-0000-0000-0000AA360000}"/>
    <cellStyle name="통_오수공_오수공_발파암소할 2003 버전" xfId="13995" xr:uid="{00000000-0005-0000-0000-0000AB360000}"/>
    <cellStyle name="통_오수공_오수공_토공수량산출서-3공구-사토" xfId="13996" xr:uid="{00000000-0005-0000-0000-0000AC360000}"/>
    <cellStyle name="통_오수공_토공수량산출서-3공구-사토" xfId="13997" xr:uid="{00000000-0005-0000-0000-0000AD360000}"/>
    <cellStyle name="통_이형관재료계산서" xfId="13998" xr:uid="{00000000-0005-0000-0000-0000AE360000}"/>
    <cellStyle name="통_이형관재료계산서_관수량 (2)" xfId="13999" xr:uid="{00000000-0005-0000-0000-0000AF360000}"/>
    <cellStyle name="통_이형관재료계산서_관자재" xfId="14000" xr:uid="{00000000-0005-0000-0000-0000B0360000}"/>
    <cellStyle name="통_이형관재료계산서_수량산출" xfId="14001" xr:uid="{00000000-0005-0000-0000-0000B1360000}"/>
    <cellStyle name="통_지하시설물조사측량(R1)" xfId="14002" xr:uid="{00000000-0005-0000-0000-0000B2360000}"/>
    <cellStyle name="통_최종설계내역서" xfId="14003" xr:uid="{00000000-0005-0000-0000-0000B3360000}"/>
    <cellStyle name="통_최종설계내역서(변경)" xfId="14004" xr:uid="{00000000-0005-0000-0000-0000B4360000}"/>
    <cellStyle name="통_최종설계내역서(변경)_지하시설물조사측량(R1)" xfId="14005" xr:uid="{00000000-0005-0000-0000-0000B5360000}"/>
    <cellStyle name="통_최종설계내역서(변경)_지하시설물조사측량(R1)_발주내역서" xfId="14006" xr:uid="{00000000-0005-0000-0000-0000B6360000}"/>
    <cellStyle name="통_최종설계내역서(변경)_지하시설물조사측량(R1)_발주내역서(8(1).9)-원본" xfId="14007" xr:uid="{00000000-0005-0000-0000-0000B7360000}"/>
    <cellStyle name="통_최종설계내역서(변경)_지하시설물조사측량(R1)_발주내역서-서울시발송수정" xfId="14008" xr:uid="{00000000-0005-0000-0000-0000B8360000}"/>
    <cellStyle name="통_최종설계내역서(변경)_지하시설물조사측량(R1)_설계내역서(2010(1).1.13)" xfId="14009" xr:uid="{00000000-0005-0000-0000-0000B9360000}"/>
    <cellStyle name="통_최종설계내역서(변경)_지하시설물조사측량(R1)_총괄" xfId="14010" xr:uid="{00000000-0005-0000-0000-0000BA360000}"/>
    <cellStyle name="통_최종설계내역서_지하시설물조사측량(R1)" xfId="14011" xr:uid="{00000000-0005-0000-0000-0000BB360000}"/>
    <cellStyle name="통_최종설계내역서_지하시설물조사측량(R1)_발주내역서" xfId="14012" xr:uid="{00000000-0005-0000-0000-0000BC360000}"/>
    <cellStyle name="통_최종설계내역서_지하시설물조사측량(R1)_발주내역서(8(1).9)-원본" xfId="14013" xr:uid="{00000000-0005-0000-0000-0000BD360000}"/>
    <cellStyle name="통_최종설계내역서_지하시설물조사측량(R1)_발주내역서-서울시발송수정" xfId="14014" xr:uid="{00000000-0005-0000-0000-0000BE360000}"/>
    <cellStyle name="통_최종설계내역서_지하시설물조사측량(R1)_설계내역서(2010(1).1.13)" xfId="14015" xr:uid="{00000000-0005-0000-0000-0000BF360000}"/>
    <cellStyle name="통_최종설계내역서_지하시설물조사측량(R1)_총괄" xfId="14016" xr:uid="{00000000-0005-0000-0000-0000C0360000}"/>
    <cellStyle name="통_토공수량산출서-3공구-사토" xfId="14017" xr:uid="{00000000-0005-0000-0000-0000C1360000}"/>
    <cellStyle name="통_토취장 변경내역" xfId="14018" xr:uid="{00000000-0005-0000-0000-0000C2360000}"/>
    <cellStyle name="통_토취장_변경내역" xfId="14019" xr:uid="{00000000-0005-0000-0000-0000C3360000}"/>
    <cellStyle name="통_토취장_변경내역(수자원)" xfId="14020" xr:uid="{00000000-0005-0000-0000-0000C4360000}"/>
    <cellStyle name="통_하수처리시설(황간)" xfId="14021" xr:uid="{00000000-0005-0000-0000-0000C5360000}"/>
    <cellStyle name="통_하수처리시설(황간)_배수설비 제원표" xfId="14022" xr:uid="{00000000-0005-0000-0000-0000C6360000}"/>
    <cellStyle name="통_하수처리시설(황간)_배수설비 제원표_배수설비 수량(장선)" xfId="14023" xr:uid="{00000000-0005-0000-0000-0000C7360000}"/>
    <cellStyle name="통화 [" xfId="14024" xr:uid="{00000000-0005-0000-0000-0000C8360000}"/>
    <cellStyle name="통화 [ 2" xfId="14025" xr:uid="{00000000-0005-0000-0000-0000C9360000}"/>
    <cellStyle name="通貨 [0.00]_　配車(by matue)" xfId="14026" xr:uid="{00000000-0005-0000-0000-0000CA360000}"/>
    <cellStyle name="통화 [0] 2" xfId="14027" xr:uid="{00000000-0005-0000-0000-0000CB360000}"/>
    <cellStyle name="통화 [0] 2 2" xfId="14028" xr:uid="{00000000-0005-0000-0000-0000CC360000}"/>
    <cellStyle name="통화 [0] 3" xfId="14029" xr:uid="{00000000-0005-0000-0000-0000CD360000}"/>
    <cellStyle name="통화 [0㉝〸" xfId="14030" xr:uid="{00000000-0005-0000-0000-0000CE360000}"/>
    <cellStyle name="通貨_　配車(by matue)" xfId="14031" xr:uid="{00000000-0005-0000-0000-0000CF360000}"/>
    <cellStyle name="퍼센트" xfId="14032" xr:uid="{00000000-0005-0000-0000-0000D0360000}"/>
    <cellStyle name="퍼센트 2" xfId="14033" xr:uid="{00000000-0005-0000-0000-0000D1360000}"/>
    <cellStyle name="퍼센트 3" xfId="14034" xr:uid="{00000000-0005-0000-0000-0000D2360000}"/>
    <cellStyle name="평" xfId="14035" xr:uid="{00000000-0005-0000-0000-0000D3360000}"/>
    <cellStyle name="평_Financial model_ver1" xfId="14036" xr:uid="{00000000-0005-0000-0000-0000D4360000}"/>
    <cellStyle name="평_Financial model_ver1_사업단예산내역서" xfId="14037" xr:uid="{00000000-0005-0000-0000-0000D5360000}"/>
    <cellStyle name="평_Financial model_ver1_사업단예산내역서(제주)" xfId="14038" xr:uid="{00000000-0005-0000-0000-0000D6360000}"/>
    <cellStyle name="평_FinancialModel1108(2)" xfId="14039" xr:uid="{00000000-0005-0000-0000-0000D7360000}"/>
    <cellStyle name="평_FinancialModel1108(2)_사업단예산내역서" xfId="14040" xr:uid="{00000000-0005-0000-0000-0000D8360000}"/>
    <cellStyle name="평_FinancialModel1108(2)_사업단예산내역서(제주)" xfId="14041" xr:uid="{00000000-0005-0000-0000-0000D9360000}"/>
    <cellStyle name="평_MODEL_0117" xfId="14042" xr:uid="{00000000-0005-0000-0000-0000DA360000}"/>
    <cellStyle name="평_MODEL_0117_사업단예산내역서" xfId="14043" xr:uid="{00000000-0005-0000-0000-0000DB360000}"/>
    <cellStyle name="평_MODEL_0117_사업단예산내역서(제주)" xfId="14044" xr:uid="{00000000-0005-0000-0000-0000DC360000}"/>
    <cellStyle name="평_MODEL_0118" xfId="14045" xr:uid="{00000000-0005-0000-0000-0000DD360000}"/>
    <cellStyle name="평_MODEL_0118_사업단예산내역서" xfId="14046" xr:uid="{00000000-0005-0000-0000-0000DE360000}"/>
    <cellStyle name="평_MODEL_0118_사업단예산내역서(제주)" xfId="14047" xr:uid="{00000000-0005-0000-0000-0000DF360000}"/>
    <cellStyle name="평_Model_0317" xfId="14048" xr:uid="{00000000-0005-0000-0000-0000E0360000}"/>
    <cellStyle name="평_Model_0317_사업단예산내역서" xfId="14049" xr:uid="{00000000-0005-0000-0000-0000E1360000}"/>
    <cellStyle name="평_Model_0317_사업단예산내역서(제주)" xfId="14050" xr:uid="{00000000-0005-0000-0000-0000E2360000}"/>
    <cellStyle name="평_대안1(1129)" xfId="14051" xr:uid="{00000000-0005-0000-0000-0000E3360000}"/>
    <cellStyle name="평_대안1(1129)_사업단예산내역서" xfId="14052" xr:uid="{00000000-0005-0000-0000-0000E4360000}"/>
    <cellStyle name="평_대안1(1129)_사업단예산내역서(제주)" xfId="14053" xr:uid="{00000000-0005-0000-0000-0000E5360000}"/>
    <cellStyle name="평_대안2(1201)" xfId="14054" xr:uid="{00000000-0005-0000-0000-0000E6360000}"/>
    <cellStyle name="평_대안2(1201)_사업단예산내역서" xfId="14055" xr:uid="{00000000-0005-0000-0000-0000E7360000}"/>
    <cellStyle name="평_대안2(1201)_사업단예산내역서(제주)" xfId="14056" xr:uid="{00000000-0005-0000-0000-0000E8360000}"/>
    <cellStyle name="평_사본 - MODEL_0105" xfId="14057" xr:uid="{00000000-0005-0000-0000-0000E9360000}"/>
    <cellStyle name="평_사본 - MODEL_0105_사업단예산내역서" xfId="14058" xr:uid="{00000000-0005-0000-0000-0000EA360000}"/>
    <cellStyle name="평_사본 - MODEL_0105_사업단예산내역서(제주)" xfId="14059" xr:uid="{00000000-0005-0000-0000-0000EB360000}"/>
    <cellStyle name="평_사본 - 사본 - 사본 - MODEL_0105" xfId="14060" xr:uid="{00000000-0005-0000-0000-0000EC360000}"/>
    <cellStyle name="평_사본 - 사본 - 사본 - MODEL_0105_사업단예산내역서" xfId="14061" xr:uid="{00000000-0005-0000-0000-0000ED360000}"/>
    <cellStyle name="평_사본 - 사본 - 사본 - MODEL_0105_사업단예산내역서(제주)" xfId="14062" xr:uid="{00000000-0005-0000-0000-0000EE360000}"/>
    <cellStyle name="평_사업단예산내역서" xfId="14063" xr:uid="{00000000-0005-0000-0000-0000EF360000}"/>
    <cellStyle name="평_사업단예산내역서(제주)" xfId="14064" xr:uid="{00000000-0005-0000-0000-0000F0360000}"/>
    <cellStyle name="평_최종내부보고" xfId="14065" xr:uid="{00000000-0005-0000-0000-0000F1360000}"/>
    <cellStyle name="평_최종내부보고_사업단예산내역서" xfId="14066" xr:uid="{00000000-0005-0000-0000-0000F2360000}"/>
    <cellStyle name="평_최종내부보고_사업단예산내역서(제주)" xfId="14067" xr:uid="{00000000-0005-0000-0000-0000F3360000}"/>
    <cellStyle name="평_평택STP_01_09_27" xfId="14068" xr:uid="{00000000-0005-0000-0000-0000F4360000}"/>
    <cellStyle name="평_평택STP_01_09_27_FinancialModel1108" xfId="14069" xr:uid="{00000000-0005-0000-0000-0000F5360000}"/>
    <cellStyle name="평_평택STP_01_09_27_FinancialModel1108_Financial model_ver1" xfId="14070" xr:uid="{00000000-0005-0000-0000-0000F6360000}"/>
    <cellStyle name="평_평택STP_01_09_27_FinancialModel1108_Financial model_ver1_사업단예산내역서" xfId="14071" xr:uid="{00000000-0005-0000-0000-0000F7360000}"/>
    <cellStyle name="평_평택STP_01_09_27_FinancialModel1108_Financial model_ver1_사업단예산내역서(제주)" xfId="14072" xr:uid="{00000000-0005-0000-0000-0000F8360000}"/>
    <cellStyle name="평_평택STP_01_09_27_FinancialModel1108_FinancialModel1108(2)" xfId="14073" xr:uid="{00000000-0005-0000-0000-0000F9360000}"/>
    <cellStyle name="평_평택STP_01_09_27_FinancialModel1108_FinancialModel1108(2)_사업단예산내역서" xfId="14074" xr:uid="{00000000-0005-0000-0000-0000FA360000}"/>
    <cellStyle name="평_평택STP_01_09_27_FinancialModel1108_FinancialModel1108(2)_사업단예산내역서(제주)" xfId="14075" xr:uid="{00000000-0005-0000-0000-0000FB360000}"/>
    <cellStyle name="평_평택STP_01_09_27_FinancialModel1108_MODEL_0117" xfId="14076" xr:uid="{00000000-0005-0000-0000-0000FC360000}"/>
    <cellStyle name="평_평택STP_01_09_27_FinancialModel1108_MODEL_0117_사업단예산내역서" xfId="14077" xr:uid="{00000000-0005-0000-0000-0000FD360000}"/>
    <cellStyle name="평_평택STP_01_09_27_FinancialModel1108_MODEL_0117_사업단예산내역서(제주)" xfId="14078" xr:uid="{00000000-0005-0000-0000-0000FE360000}"/>
    <cellStyle name="평_평택STP_01_09_27_FinancialModel1108_MODEL_0118" xfId="14079" xr:uid="{00000000-0005-0000-0000-0000FF360000}"/>
    <cellStyle name="평_평택STP_01_09_27_FinancialModel1108_MODEL_0118_사업단예산내역서" xfId="14080" xr:uid="{00000000-0005-0000-0000-000000370000}"/>
    <cellStyle name="평_평택STP_01_09_27_FinancialModel1108_MODEL_0118_사업단예산내역서(제주)" xfId="14081" xr:uid="{00000000-0005-0000-0000-000001370000}"/>
    <cellStyle name="평_평택STP_01_09_27_FinancialModel1108_Model_0317" xfId="14082" xr:uid="{00000000-0005-0000-0000-000002370000}"/>
    <cellStyle name="평_평택STP_01_09_27_FinancialModel1108_Model_0317_사업단예산내역서" xfId="14083" xr:uid="{00000000-0005-0000-0000-000003370000}"/>
    <cellStyle name="평_평택STP_01_09_27_FinancialModel1108_Model_0317_사업단예산내역서(제주)" xfId="14084" xr:uid="{00000000-0005-0000-0000-000004370000}"/>
    <cellStyle name="평_평택STP_01_09_27_FinancialModel1108_대안1(1129)" xfId="14085" xr:uid="{00000000-0005-0000-0000-000005370000}"/>
    <cellStyle name="평_평택STP_01_09_27_FinancialModel1108_대안1(1129)_사업단예산내역서" xfId="14086" xr:uid="{00000000-0005-0000-0000-000006370000}"/>
    <cellStyle name="평_평택STP_01_09_27_FinancialModel1108_대안1(1129)_사업단예산내역서(제주)" xfId="14087" xr:uid="{00000000-0005-0000-0000-000007370000}"/>
    <cellStyle name="평_평택STP_01_09_27_FinancialModel1108_대안2(1201)" xfId="14088" xr:uid="{00000000-0005-0000-0000-000008370000}"/>
    <cellStyle name="평_평택STP_01_09_27_FinancialModel1108_대안2(1201)_사업단예산내역서" xfId="14089" xr:uid="{00000000-0005-0000-0000-000009370000}"/>
    <cellStyle name="평_평택STP_01_09_27_FinancialModel1108_대안2(1201)_사업단예산내역서(제주)" xfId="14090" xr:uid="{00000000-0005-0000-0000-00000A370000}"/>
    <cellStyle name="평_평택STP_01_09_27_FinancialModel1108_사본 - MODEL_0105" xfId="14091" xr:uid="{00000000-0005-0000-0000-00000B370000}"/>
    <cellStyle name="평_평택STP_01_09_27_FinancialModel1108_사본 - MODEL_0105_사업단예산내역서" xfId="14092" xr:uid="{00000000-0005-0000-0000-00000C370000}"/>
    <cellStyle name="평_평택STP_01_09_27_FinancialModel1108_사본 - MODEL_0105_사업단예산내역서(제주)" xfId="14093" xr:uid="{00000000-0005-0000-0000-00000D370000}"/>
    <cellStyle name="평_평택STP_01_09_27_FinancialModel1108_사본 - 사본 - 사본 - MODEL_0105" xfId="14094" xr:uid="{00000000-0005-0000-0000-00000E370000}"/>
    <cellStyle name="평_평택STP_01_09_27_FinancialModel1108_사본 - 사본 - 사본 - MODEL_0105_사업단예산내역서" xfId="14095" xr:uid="{00000000-0005-0000-0000-00000F370000}"/>
    <cellStyle name="평_평택STP_01_09_27_FinancialModel1108_사본 - 사본 - 사본 - MODEL_0105_사업단예산내역서(제주)" xfId="14096" xr:uid="{00000000-0005-0000-0000-000010370000}"/>
    <cellStyle name="평_평택STP_01_09_27_FinancialModel1108_사업단예산내역서" xfId="14097" xr:uid="{00000000-0005-0000-0000-000011370000}"/>
    <cellStyle name="평_평택STP_01_09_27_FinancialModel1108_사업단예산내역서(제주)" xfId="14098" xr:uid="{00000000-0005-0000-0000-000012370000}"/>
    <cellStyle name="평_평택STP_01_09_27_Pt" xfId="14099" xr:uid="{00000000-0005-0000-0000-000013370000}"/>
    <cellStyle name="평_평택STP_01_09_27_Pt_Financial model_ver1" xfId="14100" xr:uid="{00000000-0005-0000-0000-000014370000}"/>
    <cellStyle name="평_평택STP_01_09_27_Pt_Financial model_ver1_사업단예산내역서" xfId="14101" xr:uid="{00000000-0005-0000-0000-000015370000}"/>
    <cellStyle name="평_평택STP_01_09_27_Pt_Financial model_ver1_사업단예산내역서(제주)" xfId="14102" xr:uid="{00000000-0005-0000-0000-000016370000}"/>
    <cellStyle name="평_평택STP_01_09_27_Pt_FinancialModel1108(2)" xfId="14103" xr:uid="{00000000-0005-0000-0000-000017370000}"/>
    <cellStyle name="평_평택STP_01_09_27_Pt_FinancialModel1108(2)_사업단예산내역서" xfId="14104" xr:uid="{00000000-0005-0000-0000-000018370000}"/>
    <cellStyle name="평_평택STP_01_09_27_Pt_FinancialModel1108(2)_사업단예산내역서(제주)" xfId="14105" xr:uid="{00000000-0005-0000-0000-000019370000}"/>
    <cellStyle name="평_평택STP_01_09_27_Pt_MODEL_0117" xfId="14106" xr:uid="{00000000-0005-0000-0000-00001A370000}"/>
    <cellStyle name="평_평택STP_01_09_27_Pt_MODEL_0117_사업단예산내역서" xfId="14107" xr:uid="{00000000-0005-0000-0000-00001B370000}"/>
    <cellStyle name="평_평택STP_01_09_27_Pt_MODEL_0117_사업단예산내역서(제주)" xfId="14108" xr:uid="{00000000-0005-0000-0000-00001C370000}"/>
    <cellStyle name="평_평택STP_01_09_27_Pt_MODEL_0118" xfId="14109" xr:uid="{00000000-0005-0000-0000-00001D370000}"/>
    <cellStyle name="평_평택STP_01_09_27_Pt_MODEL_0118_사업단예산내역서" xfId="14110" xr:uid="{00000000-0005-0000-0000-00001E370000}"/>
    <cellStyle name="평_평택STP_01_09_27_Pt_MODEL_0118_사업단예산내역서(제주)" xfId="14111" xr:uid="{00000000-0005-0000-0000-00001F370000}"/>
    <cellStyle name="평_평택STP_01_09_27_Pt_Model_0317" xfId="14112" xr:uid="{00000000-0005-0000-0000-000020370000}"/>
    <cellStyle name="평_평택STP_01_09_27_Pt_Model_0317_사업단예산내역서" xfId="14113" xr:uid="{00000000-0005-0000-0000-000021370000}"/>
    <cellStyle name="평_평택STP_01_09_27_Pt_Model_0317_사업단예산내역서(제주)" xfId="14114" xr:uid="{00000000-0005-0000-0000-000022370000}"/>
    <cellStyle name="평_평택STP_01_09_27_Pt_대안1(1129)" xfId="14115" xr:uid="{00000000-0005-0000-0000-000023370000}"/>
    <cellStyle name="평_평택STP_01_09_27_Pt_대안1(1129)_사업단예산내역서" xfId="14116" xr:uid="{00000000-0005-0000-0000-000024370000}"/>
    <cellStyle name="평_평택STP_01_09_27_Pt_대안1(1129)_사업단예산내역서(제주)" xfId="14117" xr:uid="{00000000-0005-0000-0000-000025370000}"/>
    <cellStyle name="평_평택STP_01_09_27_Pt_대안2(1201)" xfId="14118" xr:uid="{00000000-0005-0000-0000-000026370000}"/>
    <cellStyle name="평_평택STP_01_09_27_Pt_대안2(1201)_사업단예산내역서" xfId="14119" xr:uid="{00000000-0005-0000-0000-000027370000}"/>
    <cellStyle name="평_평택STP_01_09_27_Pt_대안2(1201)_사업단예산내역서(제주)" xfId="14120" xr:uid="{00000000-0005-0000-0000-000028370000}"/>
    <cellStyle name="평_평택STP_01_09_27_Pt_사본 - MODEL_0105" xfId="14121" xr:uid="{00000000-0005-0000-0000-000029370000}"/>
    <cellStyle name="평_평택STP_01_09_27_Pt_사본 - MODEL_0105_사업단예산내역서" xfId="14122" xr:uid="{00000000-0005-0000-0000-00002A370000}"/>
    <cellStyle name="평_평택STP_01_09_27_Pt_사본 - MODEL_0105_사업단예산내역서(제주)" xfId="14123" xr:uid="{00000000-0005-0000-0000-00002B370000}"/>
    <cellStyle name="평_평택STP_01_09_27_Pt_사본 - 사본 - 사본 - MODEL_0105" xfId="14124" xr:uid="{00000000-0005-0000-0000-00002C370000}"/>
    <cellStyle name="평_평택STP_01_09_27_Pt_사본 - 사본 - 사본 - MODEL_0105_사업단예산내역서" xfId="14125" xr:uid="{00000000-0005-0000-0000-00002D370000}"/>
    <cellStyle name="평_평택STP_01_09_27_Pt_사본 - 사본 - 사본 - MODEL_0105_사업단예산내역서(제주)" xfId="14126" xr:uid="{00000000-0005-0000-0000-00002E370000}"/>
    <cellStyle name="평_평택STP_01_09_27_Pt_사업단예산내역서" xfId="14127" xr:uid="{00000000-0005-0000-0000-00002F370000}"/>
    <cellStyle name="평_평택STP_01_09_27_Pt_사업단예산내역서(제주)" xfId="14128" xr:uid="{00000000-0005-0000-0000-000030370000}"/>
    <cellStyle name="평_평택STP_01_09_27_사업단예산내역서" xfId="14129" xr:uid="{00000000-0005-0000-0000-000031370000}"/>
    <cellStyle name="평_평택STP_01_09_27_사업단예산내역서(제주)" xfId="14130" xr:uid="{00000000-0005-0000-0000-000032370000}"/>
    <cellStyle name="표" xfId="14131" xr:uid="{00000000-0005-0000-0000-000033370000}"/>
    <cellStyle name="표 2" xfId="14132" xr:uid="{00000000-0005-0000-0000-000034370000}"/>
    <cellStyle name="표(가는선,가운데,중앙)" xfId="14133" xr:uid="{00000000-0005-0000-0000-000035370000}"/>
    <cellStyle name="표(가는선,왼쪽,중앙)" xfId="14134" xr:uid="{00000000-0005-0000-0000-000036370000}"/>
    <cellStyle name="표(세로쓰기)" xfId="14135" xr:uid="{00000000-0005-0000-0000-000037370000}"/>
    <cellStyle name="표_00_토공1공구_총괄" xfId="14136" xr:uid="{00000000-0005-0000-0000-000038370000}"/>
    <cellStyle name="표_00_토공2공구_총괄--" xfId="14137" xr:uid="{00000000-0005-0000-0000-000039370000}"/>
    <cellStyle name="표_00설계예산서(계약)" xfId="14138" xr:uid="{00000000-0005-0000-0000-00003A370000}"/>
    <cellStyle name="표_00설계예산서(계약)_지하시설물조사측량(R1)" xfId="14139" xr:uid="{00000000-0005-0000-0000-00003B370000}"/>
    <cellStyle name="표_01-02.맨홀토공(OPEN-0.3)D-LINE" xfId="14140" xr:uid="{00000000-0005-0000-0000-00003C370000}"/>
    <cellStyle name="표_01-02.맨홀토공(OPEN-0.3)D-LINE_01-02.맨홀토공(OPEN-0.3)C-LINE" xfId="14141" xr:uid="{00000000-0005-0000-0000-00003D370000}"/>
    <cellStyle name="표_01-02.맨홀토공(OPEN-0.3)D-LINE_01-02.맨홀토공(OPEN-0.3)C-LINE_02.구조물및추진,도달기지토공(D구간)" xfId="14142" xr:uid="{00000000-0005-0000-0000-00003E370000}"/>
    <cellStyle name="표_01-02.맨홀토공(OPEN-0.3)D-LINE_01-02.맨홀토공(OPEN-0.3)D-LINE" xfId="14143" xr:uid="{00000000-0005-0000-0000-00003F370000}"/>
    <cellStyle name="표_01-02.맨홀토공(OPEN-0.3)D-LINE_01-02.맨홀토공(OPEN-0.3)D-LINE_02.구조물및추진,도달기지토공(D구간)" xfId="14144" xr:uid="{00000000-0005-0000-0000-000040370000}"/>
    <cellStyle name="표_01-02.맨홀토공(OPEN-0.3)D-LINE_02.구조물및추진,도달기지토공(D구간)" xfId="14145" xr:uid="{00000000-0005-0000-0000-000041370000}"/>
    <cellStyle name="표_01-3.옥구오수신설  맨홀토공(OPEN-0.3)" xfId="14146" xr:uid="{00000000-0005-0000-0000-000042370000}"/>
    <cellStyle name="표_01-3.옥구오수신설  맨홀토공(OPEN-0.3)_01-02.맨홀토공(OPEN-0.3)C-LINE" xfId="14147" xr:uid="{00000000-0005-0000-0000-000043370000}"/>
    <cellStyle name="표_01-3.옥구오수신설  맨홀토공(OPEN-0.3)_01-02.맨홀토공(OPEN-0.3)C-LINE_02.구조물및추진,도달기지토공(D구간)" xfId="14148" xr:uid="{00000000-0005-0000-0000-000044370000}"/>
    <cellStyle name="표_01-3.옥구오수신설  맨홀토공(OPEN-0.3)_01-02.맨홀토공(OPEN-0.3)D-LINE" xfId="14149" xr:uid="{00000000-0005-0000-0000-000045370000}"/>
    <cellStyle name="표_01-3.옥구오수신설  맨홀토공(OPEN-0.3)_01-02.맨홀토공(OPEN-0.3)D-LINE_02.구조물및추진,도달기지토공(D구간)" xfId="14150" xr:uid="{00000000-0005-0000-0000-000046370000}"/>
    <cellStyle name="표_01-3.옥구오수신설  맨홀토공(OPEN-0.3)_02.구조물및추진,도달기지토공(D구간)" xfId="14151" xr:uid="{00000000-0005-0000-0000-000047370000}"/>
    <cellStyle name="표_01-3.옥서오수신설  맨홀토공(OPEN-0.3)" xfId="14152" xr:uid="{00000000-0005-0000-0000-000048370000}"/>
    <cellStyle name="표_01-3.옥서오수신설  맨홀토공(OPEN-0.3)_01-02.맨홀토공(OPEN-0.3)C-LINE" xfId="14153" xr:uid="{00000000-0005-0000-0000-000049370000}"/>
    <cellStyle name="표_01-3.옥서오수신설  맨홀토공(OPEN-0.3)_01-02.맨홀토공(OPEN-0.3)C-LINE_02.구조물및추진,도달기지토공(D구간)" xfId="14154" xr:uid="{00000000-0005-0000-0000-00004A370000}"/>
    <cellStyle name="표_01-3.옥서오수신설  맨홀토공(OPEN-0.3)_01-02.맨홀토공(OPEN-0.3)D-LINE" xfId="14155" xr:uid="{00000000-0005-0000-0000-00004B370000}"/>
    <cellStyle name="표_01-3.옥서오수신설  맨홀토공(OPEN-0.3)_01-02.맨홀토공(OPEN-0.3)D-LINE_02.구조물및추진,도달기지토공(D구간)" xfId="14156" xr:uid="{00000000-0005-0000-0000-00004C370000}"/>
    <cellStyle name="표_01-3.옥서오수신설  맨홀토공(OPEN-0.3)_02.구조물및추진,도달기지토공(D구간)" xfId="14157" xr:uid="{00000000-0005-0000-0000-00004D370000}"/>
    <cellStyle name="표_01-토공_02-배수공" xfId="14158" xr:uid="{00000000-0005-0000-0000-00004E370000}"/>
    <cellStyle name="표_01-토공_02-배수공_02.구조물및추진,도달기지토공(D구간)" xfId="14159" xr:uid="{00000000-0005-0000-0000-00004F370000}"/>
    <cellStyle name="표_01-토공_02-배수공_토공" xfId="14160" xr:uid="{00000000-0005-0000-0000-000050370000}"/>
    <cellStyle name="표_01-토공_02-배수공_토공_02.구조물및추진,도달기지토공(D구간)" xfId="14161" xr:uid="{00000000-0005-0000-0000-000051370000}"/>
    <cellStyle name="표_01-토공_02-배수공_토공_2.0토공3" xfId="14162" xr:uid="{00000000-0005-0000-0000-000052370000}"/>
    <cellStyle name="표_01-토공_02-배수공_토공_2.0토공3_02.구조물및추진,도달기지토공(D구간)" xfId="14163" xr:uid="{00000000-0005-0000-0000-000053370000}"/>
    <cellStyle name="표_01-토공_02-배수공_토공_보령깨기집계" xfId="14164" xr:uid="{00000000-0005-0000-0000-000054370000}"/>
    <cellStyle name="표_01-토공_02-배수공_토공_보령깨기집계_02.구조물및추진,도달기지토공(D구간)" xfId="14165" xr:uid="{00000000-0005-0000-0000-000055370000}"/>
    <cellStyle name="표_01-토공_02-배수공_토공_정부장님토적" xfId="14166" xr:uid="{00000000-0005-0000-0000-000056370000}"/>
    <cellStyle name="표_01-토공_02-배수공_토공_정부장님토적_02.구조물및추진,도달기지토공(D구간)" xfId="14167" xr:uid="{00000000-0005-0000-0000-000057370000}"/>
    <cellStyle name="표_01-토공_02-배수공_토공_토적표" xfId="14168" xr:uid="{00000000-0005-0000-0000-000058370000}"/>
    <cellStyle name="표_01-토공_02-배수공_토공_토적표_02.구조물및추진,도달기지토공(D구간)" xfId="14169" xr:uid="{00000000-0005-0000-0000-000059370000}"/>
    <cellStyle name="표_02.구조물및추진,도달기지토공(D구간)" xfId="14170" xr:uid="{00000000-0005-0000-0000-00005A370000}"/>
    <cellStyle name="표_02-배수공" xfId="14171" xr:uid="{00000000-0005-0000-0000-00005B370000}"/>
    <cellStyle name="표_02-배수공_02.구조물및추진,도달기지토공(D구간)" xfId="14172" xr:uid="{00000000-0005-0000-0000-00005C370000}"/>
    <cellStyle name="표_02-배수공_02-반중력식옹벽" xfId="14173" xr:uid="{00000000-0005-0000-0000-00005D370000}"/>
    <cellStyle name="표_02-배수공_02-반중력식옹벽_02.구조물및추진,도달기지토공(D구간)" xfId="14174" xr:uid="{00000000-0005-0000-0000-00005E370000}"/>
    <cellStyle name="표_02-배수공_02-반중력식옹벽_토공" xfId="14175" xr:uid="{00000000-0005-0000-0000-00005F370000}"/>
    <cellStyle name="표_02-배수공_02-반중력식옹벽_토공_02.구조물및추진,도달기지토공(D구간)" xfId="14176" xr:uid="{00000000-0005-0000-0000-000060370000}"/>
    <cellStyle name="표_02-배수공_02-반중력식옹벽_토공_2.0토공3" xfId="14177" xr:uid="{00000000-0005-0000-0000-000061370000}"/>
    <cellStyle name="표_02-배수공_02-반중력식옹벽_토공_2.0토공3_02.구조물및추진,도달기지토공(D구간)" xfId="14178" xr:uid="{00000000-0005-0000-0000-000062370000}"/>
    <cellStyle name="표_02-배수공_02-반중력식옹벽_토공_보령깨기집계" xfId="14179" xr:uid="{00000000-0005-0000-0000-000063370000}"/>
    <cellStyle name="표_02-배수공_02-반중력식옹벽_토공_보령깨기집계_02.구조물및추진,도달기지토공(D구간)" xfId="14180" xr:uid="{00000000-0005-0000-0000-000064370000}"/>
    <cellStyle name="표_02-배수공_02-반중력식옹벽_토공_정부장님토적" xfId="14181" xr:uid="{00000000-0005-0000-0000-000065370000}"/>
    <cellStyle name="표_02-배수공_02-반중력식옹벽_토공_정부장님토적_02.구조물및추진,도달기지토공(D구간)" xfId="14182" xr:uid="{00000000-0005-0000-0000-000066370000}"/>
    <cellStyle name="표_02-배수공_02-반중력식옹벽_토공_토적표" xfId="14183" xr:uid="{00000000-0005-0000-0000-000067370000}"/>
    <cellStyle name="표_02-배수공_02-반중력식옹벽_토공_토적표_02.구조물및추진,도달기지토공(D구간)" xfId="14184" xr:uid="{00000000-0005-0000-0000-000068370000}"/>
    <cellStyle name="표_02-배수공_02-배수공" xfId="14185" xr:uid="{00000000-0005-0000-0000-000069370000}"/>
    <cellStyle name="표_02-배수공_02-배수공_02.구조물및추진,도달기지토공(D구간)" xfId="14186" xr:uid="{00000000-0005-0000-0000-00006A370000}"/>
    <cellStyle name="표_02-배수공_02-배수공_토공" xfId="14187" xr:uid="{00000000-0005-0000-0000-00006B370000}"/>
    <cellStyle name="표_02-배수공_02-배수공_토공_02.구조물및추진,도달기지토공(D구간)" xfId="14188" xr:uid="{00000000-0005-0000-0000-00006C370000}"/>
    <cellStyle name="표_02-배수공_02-배수공_토공_2.0토공3" xfId="14189" xr:uid="{00000000-0005-0000-0000-00006D370000}"/>
    <cellStyle name="표_02-배수공_02-배수공_토공_2.0토공3_02.구조물및추진,도달기지토공(D구간)" xfId="14190" xr:uid="{00000000-0005-0000-0000-00006E370000}"/>
    <cellStyle name="표_02-배수공_02-배수공_토공_보령깨기집계" xfId="14191" xr:uid="{00000000-0005-0000-0000-00006F370000}"/>
    <cellStyle name="표_02-배수공_02-배수공_토공_보령깨기집계_02.구조물및추진,도달기지토공(D구간)" xfId="14192" xr:uid="{00000000-0005-0000-0000-000070370000}"/>
    <cellStyle name="표_02-배수공_02-배수공_토공_정부장님토적" xfId="14193" xr:uid="{00000000-0005-0000-0000-000071370000}"/>
    <cellStyle name="표_02-배수공_02-배수공_토공_정부장님토적_02.구조물및추진,도달기지토공(D구간)" xfId="14194" xr:uid="{00000000-0005-0000-0000-000072370000}"/>
    <cellStyle name="표_02-배수공_02-배수공_토공_토적표" xfId="14195" xr:uid="{00000000-0005-0000-0000-000073370000}"/>
    <cellStyle name="표_02-배수공_02-배수공_토공_토적표_02.구조물및추진,도달기지토공(D구간)" xfId="14196" xr:uid="{00000000-0005-0000-0000-000074370000}"/>
    <cellStyle name="표_02-배수공_반중력" xfId="14197" xr:uid="{00000000-0005-0000-0000-000075370000}"/>
    <cellStyle name="표_02-배수공_반중력_02.구조물및추진,도달기지토공(D구간)" xfId="14198" xr:uid="{00000000-0005-0000-0000-000076370000}"/>
    <cellStyle name="표_02-배수공_반중력_토공" xfId="14199" xr:uid="{00000000-0005-0000-0000-000077370000}"/>
    <cellStyle name="표_02-배수공_반중력_토공_02.구조물및추진,도달기지토공(D구간)" xfId="14200" xr:uid="{00000000-0005-0000-0000-000078370000}"/>
    <cellStyle name="표_02-배수공_반중력_토공_2.0토공3" xfId="14201" xr:uid="{00000000-0005-0000-0000-000079370000}"/>
    <cellStyle name="표_02-배수공_반중력_토공_2.0토공3_02.구조물및추진,도달기지토공(D구간)" xfId="14202" xr:uid="{00000000-0005-0000-0000-00007A370000}"/>
    <cellStyle name="표_02-배수공_반중력_토공_보령깨기집계" xfId="14203" xr:uid="{00000000-0005-0000-0000-00007B370000}"/>
    <cellStyle name="표_02-배수공_반중력_토공_보령깨기집계_02.구조물및추진,도달기지토공(D구간)" xfId="14204" xr:uid="{00000000-0005-0000-0000-00007C370000}"/>
    <cellStyle name="표_02-배수공_반중력_토공_정부장님토적" xfId="14205" xr:uid="{00000000-0005-0000-0000-00007D370000}"/>
    <cellStyle name="표_02-배수공_반중력_토공_정부장님토적_02.구조물및추진,도달기지토공(D구간)" xfId="14206" xr:uid="{00000000-0005-0000-0000-00007E370000}"/>
    <cellStyle name="표_02-배수공_반중력_토공_토적표" xfId="14207" xr:uid="{00000000-0005-0000-0000-00007F370000}"/>
    <cellStyle name="표_02-배수공_반중력_토공_토적표_02.구조물및추진,도달기지토공(D구간)" xfId="14208" xr:uid="{00000000-0005-0000-0000-000080370000}"/>
    <cellStyle name="표_02-배수공_토공" xfId="14209" xr:uid="{00000000-0005-0000-0000-000081370000}"/>
    <cellStyle name="표_02-배수공_토공_02.구조물및추진,도달기지토공(D구간)" xfId="14210" xr:uid="{00000000-0005-0000-0000-000082370000}"/>
    <cellStyle name="표_02-배수공_토공_2.0토공3" xfId="14211" xr:uid="{00000000-0005-0000-0000-000083370000}"/>
    <cellStyle name="표_02-배수공_토공_2.0토공3_02.구조물및추진,도달기지토공(D구간)" xfId="14212" xr:uid="{00000000-0005-0000-0000-000084370000}"/>
    <cellStyle name="표_02-배수공_토공_보령깨기집계" xfId="14213" xr:uid="{00000000-0005-0000-0000-000085370000}"/>
    <cellStyle name="표_02-배수공_토공_보령깨기집계_02.구조물및추진,도달기지토공(D구간)" xfId="14214" xr:uid="{00000000-0005-0000-0000-000086370000}"/>
    <cellStyle name="표_02-배수공_토공_정부장님토적" xfId="14215" xr:uid="{00000000-0005-0000-0000-000087370000}"/>
    <cellStyle name="표_02-배수공_토공_정부장님토적_02.구조물및추진,도달기지토공(D구간)" xfId="14216" xr:uid="{00000000-0005-0000-0000-000088370000}"/>
    <cellStyle name="표_02-배수공_토공_토적표" xfId="14217" xr:uid="{00000000-0005-0000-0000-000089370000}"/>
    <cellStyle name="표_02-배수공_토공_토적표_02.구조물및추진,도달기지토공(D구간)" xfId="14218" xr:uid="{00000000-0005-0000-0000-00008A370000}"/>
    <cellStyle name="표_04-포장공_02-배수공" xfId="14219" xr:uid="{00000000-0005-0000-0000-00008B370000}"/>
    <cellStyle name="표_04-포장공_02-배수공_02.구조물및추진,도달기지토공(D구간)" xfId="14220" xr:uid="{00000000-0005-0000-0000-00008C370000}"/>
    <cellStyle name="표_04-포장공_02-배수공_토공" xfId="14221" xr:uid="{00000000-0005-0000-0000-00008D370000}"/>
    <cellStyle name="표_04-포장공_02-배수공_토공_02.구조물및추진,도달기지토공(D구간)" xfId="14222" xr:uid="{00000000-0005-0000-0000-00008E370000}"/>
    <cellStyle name="표_04-포장공_02-배수공_토공_2.0토공3" xfId="14223" xr:uid="{00000000-0005-0000-0000-00008F370000}"/>
    <cellStyle name="표_04-포장공_02-배수공_토공_2.0토공3_02.구조물및추진,도달기지토공(D구간)" xfId="14224" xr:uid="{00000000-0005-0000-0000-000090370000}"/>
    <cellStyle name="표_04-포장공_02-배수공_토공_보령깨기집계" xfId="14225" xr:uid="{00000000-0005-0000-0000-000091370000}"/>
    <cellStyle name="표_04-포장공_02-배수공_토공_보령깨기집계_02.구조물및추진,도달기지토공(D구간)" xfId="14226" xr:uid="{00000000-0005-0000-0000-000092370000}"/>
    <cellStyle name="표_04-포장공_02-배수공_토공_정부장님토적" xfId="14227" xr:uid="{00000000-0005-0000-0000-000093370000}"/>
    <cellStyle name="표_04-포장공_02-배수공_토공_정부장님토적_02.구조물및추진,도달기지토공(D구간)" xfId="14228" xr:uid="{00000000-0005-0000-0000-000094370000}"/>
    <cellStyle name="표_04-포장공_02-배수공_토공_토적표" xfId="14229" xr:uid="{00000000-0005-0000-0000-000095370000}"/>
    <cellStyle name="표_04-포장공_02-배수공_토공_토적표_02.구조물및추진,도달기지토공(D구간)" xfId="14230" xr:uid="{00000000-0005-0000-0000-000096370000}"/>
    <cellStyle name="표_06 토질조사예산서-1" xfId="14231" xr:uid="{00000000-0005-0000-0000-000097370000}"/>
    <cellStyle name="표_06.서수 오수 부대공(신설)" xfId="14232" xr:uid="{00000000-0005-0000-0000-000098370000}"/>
    <cellStyle name="표_06.서수 오수 부대공(신설)_02.구조물및추진,도달기지토공(D구간)" xfId="14233" xr:uid="{00000000-0005-0000-0000-000099370000}"/>
    <cellStyle name="표_06.옥구 오수 부대공" xfId="14234" xr:uid="{00000000-0005-0000-0000-00009A370000}"/>
    <cellStyle name="표_06.옥구 오수 부대공_02.구조물및추진,도달기지토공(D구간)" xfId="14235" xr:uid="{00000000-0005-0000-0000-00009B370000}"/>
    <cellStyle name="표_06.옥서 오수 부대공(신설)" xfId="14236" xr:uid="{00000000-0005-0000-0000-00009C370000}"/>
    <cellStyle name="표_06.옥서 오수 부대공(신설)_02.구조물및추진,도달기지토공(D구간)" xfId="14237" xr:uid="{00000000-0005-0000-0000-00009D370000}"/>
    <cellStyle name="표_06-부대공_02-배수공" xfId="14238" xr:uid="{00000000-0005-0000-0000-00009E370000}"/>
    <cellStyle name="표_06-부대공_02-배수공_02.구조물및추진,도달기지토공(D구간)" xfId="14239" xr:uid="{00000000-0005-0000-0000-00009F370000}"/>
    <cellStyle name="표_06-부대공_02-배수공_토공" xfId="14240" xr:uid="{00000000-0005-0000-0000-0000A0370000}"/>
    <cellStyle name="표_06-부대공_02-배수공_토공_02.구조물및추진,도달기지토공(D구간)" xfId="14241" xr:uid="{00000000-0005-0000-0000-0000A1370000}"/>
    <cellStyle name="표_06-부대공_02-배수공_토공_2.0토공3" xfId="14242" xr:uid="{00000000-0005-0000-0000-0000A2370000}"/>
    <cellStyle name="표_06-부대공_02-배수공_토공_2.0토공3_02.구조물및추진,도달기지토공(D구간)" xfId="14243" xr:uid="{00000000-0005-0000-0000-0000A3370000}"/>
    <cellStyle name="표_06-부대공_02-배수공_토공_보령깨기집계" xfId="14244" xr:uid="{00000000-0005-0000-0000-0000A4370000}"/>
    <cellStyle name="표_06-부대공_02-배수공_토공_보령깨기집계_02.구조물및추진,도달기지토공(D구간)" xfId="14245" xr:uid="{00000000-0005-0000-0000-0000A5370000}"/>
    <cellStyle name="표_06-부대공_02-배수공_토공_정부장님토적" xfId="14246" xr:uid="{00000000-0005-0000-0000-0000A6370000}"/>
    <cellStyle name="표_06-부대공_02-배수공_토공_정부장님토적_02.구조물및추진,도달기지토공(D구간)" xfId="14247" xr:uid="{00000000-0005-0000-0000-0000A7370000}"/>
    <cellStyle name="표_06-부대공_02-배수공_토공_토적표" xfId="14248" xr:uid="{00000000-0005-0000-0000-0000A8370000}"/>
    <cellStyle name="표_06-부대공_02-배수공_토공_토적표_02.구조물및추진,도달기지토공(D구간)" xfId="14249" xr:uid="{00000000-0005-0000-0000-0000A9370000}"/>
    <cellStyle name="표_070405-제평가용역" xfId="14250" xr:uid="{00000000-0005-0000-0000-0000AA370000}"/>
    <cellStyle name="표_10 0805 암유용 sample" xfId="14251" xr:uid="{00000000-0005-0000-0000-0000AB370000}"/>
    <cellStyle name="표_1공구_깨기취합-090425" xfId="14252" xr:uid="{00000000-0005-0000-0000-0000AC370000}"/>
    <cellStyle name="표_2.0 오수구조물공(실옥)" xfId="14253" xr:uid="{00000000-0005-0000-0000-0000AD370000}"/>
    <cellStyle name="표_2.0 오수구조물공(실옥)_배수설비 제원표" xfId="14254" xr:uid="{00000000-0005-0000-0000-0000AE370000}"/>
    <cellStyle name="표_2.0 오수구조물공(실옥)_배수설비 제원표_배수설비 수량(장선)" xfId="14255" xr:uid="{00000000-0005-0000-0000-0000AF370000}"/>
    <cellStyle name="표_2.0 오수구조물공(실옥)_하수처리시설(황간)" xfId="14256" xr:uid="{00000000-0005-0000-0000-0000B0370000}"/>
    <cellStyle name="표_2.0 오수구조물공(실옥)_하수처리시설(황간)_배수설비 제원표" xfId="14257" xr:uid="{00000000-0005-0000-0000-0000B1370000}"/>
    <cellStyle name="표_2.0 오수구조물공(실옥)_하수처리시설(황간)_배수설비 제원표_배수설비 수량(장선)" xfId="14258" xr:uid="{00000000-0005-0000-0000-0000B2370000}"/>
    <cellStyle name="표_20_깨기취합" xfId="14259" xr:uid="{00000000-0005-0000-0000-0000B3370000}"/>
    <cellStyle name="표_20_깨기취합_발파암소할 2003 버전" xfId="14260" xr:uid="{00000000-0005-0000-0000-0000B4370000}"/>
    <cellStyle name="표_20_깨기취합_토공수량산출서-3공구-사토" xfId="14261" xr:uid="{00000000-0005-0000-0000-0000B5370000}"/>
    <cellStyle name="표_2006 폐기물처리시설(폐기물관리법)" xfId="14262" xr:uid="{00000000-0005-0000-0000-0000B6370000}"/>
    <cellStyle name="표_21_깨기_배수1" xfId="14263" xr:uid="{00000000-0005-0000-0000-0000B7370000}"/>
    <cellStyle name="표_21_깨기_토공" xfId="14264" xr:uid="{00000000-0005-0000-0000-0000B8370000}"/>
    <cellStyle name="표_21_깨기_토공_발파암소할 2003 버전" xfId="14265" xr:uid="{00000000-0005-0000-0000-0000B9370000}"/>
    <cellStyle name="표_21_깨기_토공_토공수량산출서-3공구-사토" xfId="14266" xr:uid="{00000000-0005-0000-0000-0000BA370000}"/>
    <cellStyle name="표_4.부대공" xfId="14267" xr:uid="{00000000-0005-0000-0000-0000BB370000}"/>
    <cellStyle name="표_4.부대공_06. 물 푸 기-코드" xfId="14268" xr:uid="{00000000-0005-0000-0000-0000BC370000}"/>
    <cellStyle name="표_4.부대공_2.0 오수구조물공(실옥)" xfId="14269" xr:uid="{00000000-0005-0000-0000-0000BD370000}"/>
    <cellStyle name="표_4.부대공_2.0 오수구조물공(실옥)_배수설비 제원표" xfId="14270" xr:uid="{00000000-0005-0000-0000-0000BE370000}"/>
    <cellStyle name="표_4.부대공_2.0 오수구조물공(실옥)_배수설비 제원표_배수설비 수량(장선)" xfId="14271" xr:uid="{00000000-0005-0000-0000-0000BF370000}"/>
    <cellStyle name="표_4.부대공_2.0 오수구조물공(실옥)_하수처리시설(황간)" xfId="14272" xr:uid="{00000000-0005-0000-0000-0000C0370000}"/>
    <cellStyle name="표_4.부대공_2.0 오수구조물공(실옥)_하수처리시설(황간)_배수설비 제원표" xfId="14273" xr:uid="{00000000-0005-0000-0000-0000C1370000}"/>
    <cellStyle name="표_4.부대공_2.0 오수구조물공(실옥)_하수처리시설(황간)_배수설비 제원표_배수설비 수량(장선)" xfId="14274" xr:uid="{00000000-0005-0000-0000-0000C2370000}"/>
    <cellStyle name="표_4.부대공_4배관공" xfId="14275" xr:uid="{00000000-0005-0000-0000-0000C3370000}"/>
    <cellStyle name="표_4.부대공_4배관공_06. 물 푸 기-코드" xfId="14276" xr:uid="{00000000-0005-0000-0000-0000C4370000}"/>
    <cellStyle name="표_4.부대공_4배관공_2.0 오수구조물공(실옥)" xfId="14277" xr:uid="{00000000-0005-0000-0000-0000C5370000}"/>
    <cellStyle name="표_4.부대공_4배관공_2.0 오수구조물공(실옥)_배수설비 제원표" xfId="14278" xr:uid="{00000000-0005-0000-0000-0000C6370000}"/>
    <cellStyle name="표_4.부대공_4배관공_2.0 오수구조물공(실옥)_배수설비 제원표_배수설비 수량(장선)" xfId="14279" xr:uid="{00000000-0005-0000-0000-0000C7370000}"/>
    <cellStyle name="표_4.부대공_4배관공_2.0 오수구조물공(실옥)_하수처리시설(황간)" xfId="14280" xr:uid="{00000000-0005-0000-0000-0000C8370000}"/>
    <cellStyle name="표_4.부대공_4배관공_2.0 오수구조물공(실옥)_하수처리시설(황간)_배수설비 제원표" xfId="14281" xr:uid="{00000000-0005-0000-0000-0000C9370000}"/>
    <cellStyle name="표_4.부대공_4배관공_2.0 오수구조물공(실옥)_하수처리시설(황간)_배수설비 제원표_배수설비 수량(장선)" xfId="14282" xr:uid="{00000000-0005-0000-0000-0000CA370000}"/>
    <cellStyle name="표_4.부대공_4배관공_배수설비 제원표" xfId="14283" xr:uid="{00000000-0005-0000-0000-0000CB370000}"/>
    <cellStyle name="표_4.부대공_4배관공_배수설비 제원표_배수설비 수량(장선)" xfId="14284" xr:uid="{00000000-0005-0000-0000-0000CC370000}"/>
    <cellStyle name="표_4.부대공_4배관공_하수처리시설(황간)" xfId="14285" xr:uid="{00000000-0005-0000-0000-0000CD370000}"/>
    <cellStyle name="표_4.부대공_4배관공_하수처리시설(황간)_배수설비 제원표" xfId="14286" xr:uid="{00000000-0005-0000-0000-0000CE370000}"/>
    <cellStyle name="표_4.부대공_4배관공_하수처리시설(황간)_배수설비 제원표_배수설비 수량(장선)" xfId="14287" xr:uid="{00000000-0005-0000-0000-0000CF370000}"/>
    <cellStyle name="표_4.부대공_5부대시설공" xfId="14288" xr:uid="{00000000-0005-0000-0000-0000D0370000}"/>
    <cellStyle name="표_4.부대공_5부대시설공_06. 물 푸 기-코드" xfId="14289" xr:uid="{00000000-0005-0000-0000-0000D1370000}"/>
    <cellStyle name="표_4.부대공_5부대시설공_2.0 오수구조물공(실옥)" xfId="14290" xr:uid="{00000000-0005-0000-0000-0000D2370000}"/>
    <cellStyle name="표_4.부대공_5부대시설공_2.0 오수구조물공(실옥)_배수설비 제원표" xfId="14291" xr:uid="{00000000-0005-0000-0000-0000D3370000}"/>
    <cellStyle name="표_4.부대공_5부대시설공_2.0 오수구조물공(실옥)_배수설비 제원표_배수설비 수량(장선)" xfId="14292" xr:uid="{00000000-0005-0000-0000-0000D4370000}"/>
    <cellStyle name="표_4.부대공_5부대시설공_2.0 오수구조물공(실옥)_하수처리시설(황간)" xfId="14293" xr:uid="{00000000-0005-0000-0000-0000D5370000}"/>
    <cellStyle name="표_4.부대공_5부대시설공_2.0 오수구조물공(실옥)_하수처리시설(황간)_배수설비 제원표" xfId="14294" xr:uid="{00000000-0005-0000-0000-0000D6370000}"/>
    <cellStyle name="표_4.부대공_5부대시설공_2.0 오수구조물공(실옥)_하수처리시설(황간)_배수설비 제원표_배수설비 수량(장선)" xfId="14295" xr:uid="{00000000-0005-0000-0000-0000D7370000}"/>
    <cellStyle name="표_4.부대공_5부대시설공_배수설비 제원표" xfId="14296" xr:uid="{00000000-0005-0000-0000-0000D8370000}"/>
    <cellStyle name="표_4.부대공_5부대시설공_배수설비 제원표_배수설비 수량(장선)" xfId="14297" xr:uid="{00000000-0005-0000-0000-0000D9370000}"/>
    <cellStyle name="표_4.부대공_5부대시설공_하수처리시설(황간)" xfId="14298" xr:uid="{00000000-0005-0000-0000-0000DA370000}"/>
    <cellStyle name="표_4.부대공_5부대시설공_하수처리시설(황간)_배수설비 제원표" xfId="14299" xr:uid="{00000000-0005-0000-0000-0000DB370000}"/>
    <cellStyle name="표_4.부대공_5부대시설공_하수처리시설(황간)_배수설비 제원표_배수설비 수량(장선)" xfId="14300" xr:uid="{00000000-0005-0000-0000-0000DC370000}"/>
    <cellStyle name="표_4.부대공_배수설비 제원표" xfId="14301" xr:uid="{00000000-0005-0000-0000-0000DD370000}"/>
    <cellStyle name="표_4.부대공_배수설비 제원표_배수설비 수량(장선)" xfId="14302" xr:uid="{00000000-0005-0000-0000-0000DE370000}"/>
    <cellStyle name="표_4.부대공_하수처리시설(황간)" xfId="14303" xr:uid="{00000000-0005-0000-0000-0000DF370000}"/>
    <cellStyle name="표_4.부대공_하수처리시설(황간)_배수설비 제원표" xfId="14304" xr:uid="{00000000-0005-0000-0000-0000E0370000}"/>
    <cellStyle name="표_4.부대공_하수처리시설(황간)_배수설비 제원표_배수설비 수량(장선)" xfId="14305" xr:uid="{00000000-0005-0000-0000-0000E1370000}"/>
    <cellStyle name="표_4공구 깨기(평화)" xfId="14306" xr:uid="{00000000-0005-0000-0000-0000E2370000}"/>
    <cellStyle name="표_4배관공" xfId="14307" xr:uid="{00000000-0005-0000-0000-0000E3370000}"/>
    <cellStyle name="표_4배관공_06. 물 푸 기-코드" xfId="14308" xr:uid="{00000000-0005-0000-0000-0000E4370000}"/>
    <cellStyle name="표_4배관공_2.0 오수구조물공(실옥)" xfId="14309" xr:uid="{00000000-0005-0000-0000-0000E5370000}"/>
    <cellStyle name="표_4배관공_2.0 오수구조물공(실옥)_배수설비 제원표" xfId="14310" xr:uid="{00000000-0005-0000-0000-0000E6370000}"/>
    <cellStyle name="표_4배관공_2.0 오수구조물공(실옥)_배수설비 제원표_배수설비 수량(장선)" xfId="14311" xr:uid="{00000000-0005-0000-0000-0000E7370000}"/>
    <cellStyle name="표_4배관공_2.0 오수구조물공(실옥)_하수처리시설(황간)" xfId="14312" xr:uid="{00000000-0005-0000-0000-0000E8370000}"/>
    <cellStyle name="표_4배관공_2.0 오수구조물공(실옥)_하수처리시설(황간)_배수설비 제원표" xfId="14313" xr:uid="{00000000-0005-0000-0000-0000E9370000}"/>
    <cellStyle name="표_4배관공_2.0 오수구조물공(실옥)_하수처리시설(황간)_배수설비 제원표_배수설비 수량(장선)" xfId="14314" xr:uid="{00000000-0005-0000-0000-0000EA370000}"/>
    <cellStyle name="표_4배관공_배수설비 제원표" xfId="14315" xr:uid="{00000000-0005-0000-0000-0000EB370000}"/>
    <cellStyle name="표_4배관공_배수설비 제원표_배수설비 수량(장선)" xfId="14316" xr:uid="{00000000-0005-0000-0000-0000EC370000}"/>
    <cellStyle name="표_4배관공_하수처리시설(황간)" xfId="14317" xr:uid="{00000000-0005-0000-0000-0000ED370000}"/>
    <cellStyle name="표_4배관공_하수처리시설(황간)_배수설비 제원표" xfId="14318" xr:uid="{00000000-0005-0000-0000-0000EE370000}"/>
    <cellStyle name="표_4배관공_하수처리시설(황간)_배수설비 제원표_배수설비 수량(장선)" xfId="14319" xr:uid="{00000000-0005-0000-0000-0000EF370000}"/>
    <cellStyle name="표_5부대시설공" xfId="14320" xr:uid="{00000000-0005-0000-0000-0000F0370000}"/>
    <cellStyle name="표_5부대시설공_06. 물 푸 기-코드" xfId="14321" xr:uid="{00000000-0005-0000-0000-0000F1370000}"/>
    <cellStyle name="표_5부대시설공_2.0 오수구조물공(실옥)" xfId="14322" xr:uid="{00000000-0005-0000-0000-0000F2370000}"/>
    <cellStyle name="표_5부대시설공_2.0 오수구조물공(실옥)_배수설비 제원표" xfId="14323" xr:uid="{00000000-0005-0000-0000-0000F3370000}"/>
    <cellStyle name="표_5부대시설공_2.0 오수구조물공(실옥)_배수설비 제원표_배수설비 수량(장선)" xfId="14324" xr:uid="{00000000-0005-0000-0000-0000F4370000}"/>
    <cellStyle name="표_5부대시설공_2.0 오수구조물공(실옥)_하수처리시설(황간)" xfId="14325" xr:uid="{00000000-0005-0000-0000-0000F5370000}"/>
    <cellStyle name="표_5부대시설공_2.0 오수구조물공(실옥)_하수처리시설(황간)_배수설비 제원표" xfId="14326" xr:uid="{00000000-0005-0000-0000-0000F6370000}"/>
    <cellStyle name="표_5부대시설공_2.0 오수구조물공(실옥)_하수처리시설(황간)_배수설비 제원표_배수설비 수량(장선)" xfId="14327" xr:uid="{00000000-0005-0000-0000-0000F7370000}"/>
    <cellStyle name="표_5부대시설공_배수설비 제원표" xfId="14328" xr:uid="{00000000-0005-0000-0000-0000F8370000}"/>
    <cellStyle name="표_5부대시설공_배수설비 제원표_배수설비 수량(장선)" xfId="14329" xr:uid="{00000000-0005-0000-0000-0000F9370000}"/>
    <cellStyle name="표_5부대시설공_하수처리시설(황간)" xfId="14330" xr:uid="{00000000-0005-0000-0000-0000FA370000}"/>
    <cellStyle name="표_5부대시설공_하수처리시설(황간)_배수설비 제원표" xfId="14331" xr:uid="{00000000-0005-0000-0000-0000FB370000}"/>
    <cellStyle name="표_5부대시설공_하수처리시설(황간)_배수설비 제원표_배수설비 수량(장선)" xfId="14332" xr:uid="{00000000-0005-0000-0000-0000FC370000}"/>
    <cellStyle name="표_Book2" xfId="14333" xr:uid="{00000000-0005-0000-0000-0000FD370000}"/>
    <cellStyle name="표_Book2 2" xfId="14334" xr:uid="{00000000-0005-0000-0000-0000FE370000}"/>
    <cellStyle name="표_Book2_06. 물 푸 기-코드" xfId="14335" xr:uid="{00000000-0005-0000-0000-0000FF370000}"/>
    <cellStyle name="표_Book2_2.0 오수구조물공(실옥)" xfId="14336" xr:uid="{00000000-0005-0000-0000-000000380000}"/>
    <cellStyle name="표_Book2_2.0 오수구조물공(실옥)_배수설비 제원표" xfId="14337" xr:uid="{00000000-0005-0000-0000-000001380000}"/>
    <cellStyle name="표_Book2_2.0 오수구조물공(실옥)_배수설비 제원표_배수설비 수량(장선)" xfId="14338" xr:uid="{00000000-0005-0000-0000-000002380000}"/>
    <cellStyle name="표_Book2_2.0 오수구조물공(실옥)_하수처리시설(황간)" xfId="14339" xr:uid="{00000000-0005-0000-0000-000003380000}"/>
    <cellStyle name="표_Book2_2.0 오수구조물공(실옥)_하수처리시설(황간)_배수설비 제원표" xfId="14340" xr:uid="{00000000-0005-0000-0000-000004380000}"/>
    <cellStyle name="표_Book2_2.0 오수구조물공(실옥)_하수처리시설(황간)_배수설비 제원표_배수설비 수량(장선)" xfId="14341" xr:uid="{00000000-0005-0000-0000-000005380000}"/>
    <cellStyle name="표_Book2_4.부대공" xfId="14342" xr:uid="{00000000-0005-0000-0000-000006380000}"/>
    <cellStyle name="표_Book2_4.부대공_06. 물 푸 기-코드" xfId="14343" xr:uid="{00000000-0005-0000-0000-000007380000}"/>
    <cellStyle name="표_Book2_4.부대공_2.0 오수구조물공(실옥)" xfId="14344" xr:uid="{00000000-0005-0000-0000-000008380000}"/>
    <cellStyle name="표_Book2_4.부대공_2.0 오수구조물공(실옥)_배수설비 제원표" xfId="14345" xr:uid="{00000000-0005-0000-0000-000009380000}"/>
    <cellStyle name="표_Book2_4.부대공_2.0 오수구조물공(실옥)_배수설비 제원표_배수설비 수량(장선)" xfId="14346" xr:uid="{00000000-0005-0000-0000-00000A380000}"/>
    <cellStyle name="표_Book2_4.부대공_2.0 오수구조물공(실옥)_하수처리시설(황간)" xfId="14347" xr:uid="{00000000-0005-0000-0000-00000B380000}"/>
    <cellStyle name="표_Book2_4.부대공_2.0 오수구조물공(실옥)_하수처리시설(황간)_배수설비 제원표" xfId="14348" xr:uid="{00000000-0005-0000-0000-00000C380000}"/>
    <cellStyle name="표_Book2_4.부대공_2.0 오수구조물공(실옥)_하수처리시설(황간)_배수설비 제원표_배수설비 수량(장선)" xfId="14349" xr:uid="{00000000-0005-0000-0000-00000D380000}"/>
    <cellStyle name="표_Book2_4.부대공_4배관공" xfId="14350" xr:uid="{00000000-0005-0000-0000-00000E380000}"/>
    <cellStyle name="표_Book2_4.부대공_4배관공_06. 물 푸 기-코드" xfId="14351" xr:uid="{00000000-0005-0000-0000-00000F380000}"/>
    <cellStyle name="표_Book2_4.부대공_4배관공_2.0 오수구조물공(실옥)" xfId="14352" xr:uid="{00000000-0005-0000-0000-000010380000}"/>
    <cellStyle name="표_Book2_4.부대공_4배관공_2.0 오수구조물공(실옥)_배수설비 제원표" xfId="14353" xr:uid="{00000000-0005-0000-0000-000011380000}"/>
    <cellStyle name="표_Book2_4.부대공_4배관공_2.0 오수구조물공(실옥)_배수설비 제원표_배수설비 수량(장선)" xfId="14354" xr:uid="{00000000-0005-0000-0000-000012380000}"/>
    <cellStyle name="표_Book2_4.부대공_4배관공_2.0 오수구조물공(실옥)_하수처리시설(황간)" xfId="14355" xr:uid="{00000000-0005-0000-0000-000013380000}"/>
    <cellStyle name="표_Book2_4.부대공_4배관공_2.0 오수구조물공(실옥)_하수처리시설(황간)_배수설비 제원표" xfId="14356" xr:uid="{00000000-0005-0000-0000-000014380000}"/>
    <cellStyle name="표_Book2_4.부대공_4배관공_2.0 오수구조물공(실옥)_하수처리시설(황간)_배수설비 제원표_배수설비 수량(장선)" xfId="14357" xr:uid="{00000000-0005-0000-0000-000015380000}"/>
    <cellStyle name="표_Book2_4.부대공_4배관공_배수설비 제원표" xfId="14358" xr:uid="{00000000-0005-0000-0000-000016380000}"/>
    <cellStyle name="표_Book2_4.부대공_4배관공_배수설비 제원표_배수설비 수량(장선)" xfId="14359" xr:uid="{00000000-0005-0000-0000-000017380000}"/>
    <cellStyle name="표_Book2_4.부대공_4배관공_하수처리시설(황간)" xfId="14360" xr:uid="{00000000-0005-0000-0000-000018380000}"/>
    <cellStyle name="표_Book2_4.부대공_4배관공_하수처리시설(황간)_배수설비 제원표" xfId="14361" xr:uid="{00000000-0005-0000-0000-000019380000}"/>
    <cellStyle name="표_Book2_4.부대공_4배관공_하수처리시설(황간)_배수설비 제원표_배수설비 수량(장선)" xfId="14362" xr:uid="{00000000-0005-0000-0000-00001A380000}"/>
    <cellStyle name="표_Book2_4.부대공_5부대시설공" xfId="14363" xr:uid="{00000000-0005-0000-0000-00001B380000}"/>
    <cellStyle name="표_Book2_4.부대공_5부대시설공_06. 물 푸 기-코드" xfId="14364" xr:uid="{00000000-0005-0000-0000-00001C380000}"/>
    <cellStyle name="표_Book2_4.부대공_5부대시설공_2.0 오수구조물공(실옥)" xfId="14365" xr:uid="{00000000-0005-0000-0000-00001D380000}"/>
    <cellStyle name="표_Book2_4.부대공_5부대시설공_2.0 오수구조물공(실옥)_배수설비 제원표" xfId="14366" xr:uid="{00000000-0005-0000-0000-00001E380000}"/>
    <cellStyle name="표_Book2_4.부대공_5부대시설공_2.0 오수구조물공(실옥)_배수설비 제원표_배수설비 수량(장선)" xfId="14367" xr:uid="{00000000-0005-0000-0000-00001F380000}"/>
    <cellStyle name="표_Book2_4.부대공_5부대시설공_2.0 오수구조물공(실옥)_하수처리시설(황간)" xfId="14368" xr:uid="{00000000-0005-0000-0000-000020380000}"/>
    <cellStyle name="표_Book2_4.부대공_5부대시설공_2.0 오수구조물공(실옥)_하수처리시설(황간)_배수설비 제원표" xfId="14369" xr:uid="{00000000-0005-0000-0000-000021380000}"/>
    <cellStyle name="표_Book2_4.부대공_5부대시설공_2.0 오수구조물공(실옥)_하수처리시설(황간)_배수설비 제원표_배수설비 수량(장선)" xfId="14370" xr:uid="{00000000-0005-0000-0000-000022380000}"/>
    <cellStyle name="표_Book2_4.부대공_5부대시설공_배수설비 제원표" xfId="14371" xr:uid="{00000000-0005-0000-0000-000023380000}"/>
    <cellStyle name="표_Book2_4.부대공_5부대시설공_배수설비 제원표_배수설비 수량(장선)" xfId="14372" xr:uid="{00000000-0005-0000-0000-000024380000}"/>
    <cellStyle name="표_Book2_4.부대공_5부대시설공_하수처리시설(황간)" xfId="14373" xr:uid="{00000000-0005-0000-0000-000025380000}"/>
    <cellStyle name="표_Book2_4.부대공_5부대시설공_하수처리시설(황간)_배수설비 제원표" xfId="14374" xr:uid="{00000000-0005-0000-0000-000026380000}"/>
    <cellStyle name="표_Book2_4.부대공_5부대시설공_하수처리시설(황간)_배수설비 제원표_배수설비 수량(장선)" xfId="14375" xr:uid="{00000000-0005-0000-0000-000027380000}"/>
    <cellStyle name="표_Book2_4.부대공_배수설비 제원표" xfId="14376" xr:uid="{00000000-0005-0000-0000-000028380000}"/>
    <cellStyle name="표_Book2_4.부대공_배수설비 제원표_배수설비 수량(장선)" xfId="14377" xr:uid="{00000000-0005-0000-0000-000029380000}"/>
    <cellStyle name="표_Book2_4.부대공_하수처리시설(황간)" xfId="14378" xr:uid="{00000000-0005-0000-0000-00002A380000}"/>
    <cellStyle name="표_Book2_4.부대공_하수처리시설(황간)_배수설비 제원표" xfId="14379" xr:uid="{00000000-0005-0000-0000-00002B380000}"/>
    <cellStyle name="표_Book2_4.부대공_하수처리시설(황간)_배수설비 제원표_배수설비 수량(장선)" xfId="14380" xr:uid="{00000000-0005-0000-0000-00002C380000}"/>
    <cellStyle name="표_Book2_4배관공" xfId="14381" xr:uid="{00000000-0005-0000-0000-00002D380000}"/>
    <cellStyle name="표_Book2_4배관공_06. 물 푸 기-코드" xfId="14382" xr:uid="{00000000-0005-0000-0000-00002E380000}"/>
    <cellStyle name="표_Book2_4배관공_2.0 오수구조물공(실옥)" xfId="14383" xr:uid="{00000000-0005-0000-0000-00002F380000}"/>
    <cellStyle name="표_Book2_4배관공_2.0 오수구조물공(실옥)_배수설비 제원표" xfId="14384" xr:uid="{00000000-0005-0000-0000-000030380000}"/>
    <cellStyle name="표_Book2_4배관공_2.0 오수구조물공(실옥)_배수설비 제원표_배수설비 수량(장선)" xfId="14385" xr:uid="{00000000-0005-0000-0000-000031380000}"/>
    <cellStyle name="표_Book2_4배관공_2.0 오수구조물공(실옥)_하수처리시설(황간)" xfId="14386" xr:uid="{00000000-0005-0000-0000-000032380000}"/>
    <cellStyle name="표_Book2_4배관공_2.0 오수구조물공(실옥)_하수처리시설(황간)_배수설비 제원표" xfId="14387" xr:uid="{00000000-0005-0000-0000-000033380000}"/>
    <cellStyle name="표_Book2_4배관공_2.0 오수구조물공(실옥)_하수처리시설(황간)_배수설비 제원표_배수설비 수량(장선)" xfId="14388" xr:uid="{00000000-0005-0000-0000-000034380000}"/>
    <cellStyle name="표_Book2_4배관공_배수설비 제원표" xfId="14389" xr:uid="{00000000-0005-0000-0000-000035380000}"/>
    <cellStyle name="표_Book2_4배관공_배수설비 제원표_배수설비 수량(장선)" xfId="14390" xr:uid="{00000000-0005-0000-0000-000036380000}"/>
    <cellStyle name="표_Book2_4배관공_하수처리시설(황간)" xfId="14391" xr:uid="{00000000-0005-0000-0000-000037380000}"/>
    <cellStyle name="표_Book2_4배관공_하수처리시설(황간)_배수설비 제원표" xfId="14392" xr:uid="{00000000-0005-0000-0000-000038380000}"/>
    <cellStyle name="표_Book2_4배관공_하수처리시설(황간)_배수설비 제원표_배수설비 수량(장선)" xfId="14393" xr:uid="{00000000-0005-0000-0000-000039380000}"/>
    <cellStyle name="표_Book2_5부대시설공" xfId="14394" xr:uid="{00000000-0005-0000-0000-00003A380000}"/>
    <cellStyle name="표_Book2_5부대시설공_06. 물 푸 기-코드" xfId="14395" xr:uid="{00000000-0005-0000-0000-00003B380000}"/>
    <cellStyle name="표_Book2_5부대시설공_2.0 오수구조물공(실옥)" xfId="14396" xr:uid="{00000000-0005-0000-0000-00003C380000}"/>
    <cellStyle name="표_Book2_5부대시설공_2.0 오수구조물공(실옥)_배수설비 제원표" xfId="14397" xr:uid="{00000000-0005-0000-0000-00003D380000}"/>
    <cellStyle name="표_Book2_5부대시설공_2.0 오수구조물공(실옥)_배수설비 제원표_배수설비 수량(장선)" xfId="14398" xr:uid="{00000000-0005-0000-0000-00003E380000}"/>
    <cellStyle name="표_Book2_5부대시설공_2.0 오수구조물공(실옥)_하수처리시설(황간)" xfId="14399" xr:uid="{00000000-0005-0000-0000-00003F380000}"/>
    <cellStyle name="표_Book2_5부대시설공_2.0 오수구조물공(실옥)_하수처리시설(황간)_배수설비 제원표" xfId="14400" xr:uid="{00000000-0005-0000-0000-000040380000}"/>
    <cellStyle name="표_Book2_5부대시설공_2.0 오수구조물공(실옥)_하수처리시설(황간)_배수설비 제원표_배수설비 수량(장선)" xfId="14401" xr:uid="{00000000-0005-0000-0000-000041380000}"/>
    <cellStyle name="표_Book2_5부대시설공_배수설비 제원표" xfId="14402" xr:uid="{00000000-0005-0000-0000-000042380000}"/>
    <cellStyle name="표_Book2_5부대시설공_배수설비 제원표_배수설비 수량(장선)" xfId="14403" xr:uid="{00000000-0005-0000-0000-000043380000}"/>
    <cellStyle name="표_Book2_5부대시설공_하수처리시설(황간)" xfId="14404" xr:uid="{00000000-0005-0000-0000-000044380000}"/>
    <cellStyle name="표_Book2_5부대시설공_하수처리시설(황간)_배수설비 제원표" xfId="14405" xr:uid="{00000000-0005-0000-0000-000045380000}"/>
    <cellStyle name="표_Book2_5부대시설공_하수처리시설(황간)_배수설비 제원표_배수설비 수량(장선)" xfId="14406" xr:uid="{00000000-0005-0000-0000-000046380000}"/>
    <cellStyle name="표_Book2_배수설비 제원표" xfId="14407" xr:uid="{00000000-0005-0000-0000-000047380000}"/>
    <cellStyle name="표_Book2_배수설비 제원표_배수설비 수량(장선)" xfId="14408" xr:uid="{00000000-0005-0000-0000-000048380000}"/>
    <cellStyle name="표_Book2_하수처리시설(황간)" xfId="14409" xr:uid="{00000000-0005-0000-0000-000049380000}"/>
    <cellStyle name="표_Book2_하수처리시설(황간)_배수설비 제원표" xfId="14410" xr:uid="{00000000-0005-0000-0000-00004A380000}"/>
    <cellStyle name="표_Book2_하수처리시설(황간)_배수설비 제원표_배수설비 수량(장선)" xfId="14411" xr:uid="{00000000-0005-0000-0000-00004B380000}"/>
    <cellStyle name="표_강릉내역서(설계변경)_0207" xfId="14412" xr:uid="{00000000-0005-0000-0000-00004C380000}"/>
    <cellStyle name="표_경포 오수 부대공(신설)-1" xfId="14413" xr:uid="{00000000-0005-0000-0000-00004D380000}"/>
    <cellStyle name="표_경포 오수 부대공(신설)-1_02.구조물및추진,도달기지토공(D구간)" xfId="14414" xr:uid="{00000000-0005-0000-0000-00004E380000}"/>
    <cellStyle name="표_경포오수신설 부대공-기존관보호공" xfId="14415" xr:uid="{00000000-0005-0000-0000-00004F380000}"/>
    <cellStyle name="표_경포오수신설 부대공-기존관보호공_02.구조물및추진,도달기지토공(D구간)" xfId="14416" xr:uid="{00000000-0005-0000-0000-000050380000}"/>
    <cellStyle name="표_계약내역서" xfId="14417" xr:uid="{00000000-0005-0000-0000-000051380000}"/>
    <cellStyle name="표_계약내역서_지하시설물조사측량(R1)" xfId="14418" xr:uid="{00000000-0005-0000-0000-000052380000}"/>
    <cellStyle name="표_교통영향평가예산서" xfId="14419" xr:uid="{00000000-0005-0000-0000-000053380000}"/>
    <cellStyle name="표_구조물공사(수정)" xfId="14420" xr:uid="{00000000-0005-0000-0000-000054380000}"/>
    <cellStyle name="표_기존구조물철거" xfId="14421" xr:uid="{00000000-0005-0000-0000-000055380000}"/>
    <cellStyle name="표_기존구조물철거_발파암소할 2003 버전" xfId="14422" xr:uid="{00000000-0005-0000-0000-000056380000}"/>
    <cellStyle name="표_기존구조물철거_토공수량산출서-3공구-사토" xfId="14423" xr:uid="{00000000-0005-0000-0000-000057380000}"/>
    <cellStyle name="표_기존구조물철거최종" xfId="14424" xr:uid="{00000000-0005-0000-0000-000058380000}"/>
    <cellStyle name="표_기존구조물철거최종_발파암소할 2003 버전" xfId="14425" xr:uid="{00000000-0005-0000-0000-000059380000}"/>
    <cellStyle name="표_기존구조물철거최종_토공수량산출서-3공구-사토" xfId="14426" xr:uid="{00000000-0005-0000-0000-00005A380000}"/>
    <cellStyle name="표_노면표지" xfId="14427" xr:uid="{00000000-0005-0000-0000-00005B380000}"/>
    <cellStyle name="표_문경내역(1127)" xfId="14428" xr:uid="{00000000-0005-0000-0000-00005C380000}"/>
    <cellStyle name="표_문경내역(1127)_지하시설물조사측량(R1)" xfId="14429" xr:uid="{00000000-0005-0000-0000-00005D380000}"/>
    <cellStyle name="표_문경내역(1127)_지하시설물조사측량(R1)_발주내역서" xfId="14430" xr:uid="{00000000-0005-0000-0000-00005E380000}"/>
    <cellStyle name="표_문경내역(1127)_지하시설물조사측량(R1)_발주내역서(8(1).9)-원본" xfId="14431" xr:uid="{00000000-0005-0000-0000-00005F380000}"/>
    <cellStyle name="표_문경내역(1127)_지하시설물조사측량(R1)_발주내역서-서울시발송수정" xfId="14432" xr:uid="{00000000-0005-0000-0000-000060380000}"/>
    <cellStyle name="표_문경내역(1127)_지하시설물조사측량(R1)_설계내역서(2010(1).1.13)" xfId="14433" xr:uid="{00000000-0005-0000-0000-000061380000}"/>
    <cellStyle name="표_문경내역(1127)_지하시설물조사측량(R1)_총괄" xfId="14434" xr:uid="{00000000-0005-0000-0000-000062380000}"/>
    <cellStyle name="표_미끄럼방지시설" xfId="14435" xr:uid="{00000000-0005-0000-0000-000063380000}"/>
    <cellStyle name="표_발파암소할" xfId="14436" xr:uid="{00000000-0005-0000-0000-000064380000}"/>
    <cellStyle name="표_발파암소할 2003 버전" xfId="14437" xr:uid="{00000000-0005-0000-0000-000065380000}"/>
    <cellStyle name="표_배수설비 제원표" xfId="14438" xr:uid="{00000000-0005-0000-0000-000066380000}"/>
    <cellStyle name="표_배수설비 제원표_배수설비 수량(장선)" xfId="14439" xr:uid="{00000000-0005-0000-0000-000067380000}"/>
    <cellStyle name="표_변경내역서(의왕수도정비)-07.12.10(보할수정)-김후호수정" xfId="14440" xr:uid="{00000000-0005-0000-0000-000068380000}"/>
    <cellStyle name="표_변경예정공정표(최종)" xfId="14441" xr:uid="{00000000-0005-0000-0000-000069380000}"/>
    <cellStyle name="표_부대" xfId="14442" xr:uid="{00000000-0005-0000-0000-00006A380000}"/>
    <cellStyle name="표_부대공사" xfId="14443" xr:uid="{00000000-0005-0000-0000-00006B380000}"/>
    <cellStyle name="표_부대공사_1" xfId="14444" xr:uid="{00000000-0005-0000-0000-00006C380000}"/>
    <cellStyle name="표_부대공사단위수량" xfId="14445" xr:uid="{00000000-0005-0000-0000-00006D380000}"/>
    <cellStyle name="표_부대단위수량" xfId="14446" xr:uid="{00000000-0005-0000-0000-00006E380000}"/>
    <cellStyle name="표_부대수량" xfId="14447" xr:uid="{00000000-0005-0000-0000-00006F380000}"/>
    <cellStyle name="표_설계내역서(변경)_0303" xfId="14448" xr:uid="{00000000-0005-0000-0000-000070380000}"/>
    <cellStyle name="표_설계내역서(변경)_0303_지하시설물조사측량(R1)" xfId="14449" xr:uid="{00000000-0005-0000-0000-000071380000}"/>
    <cellStyle name="표_설계내역서(변경)_0303_지하시설물조사측량(R1)_발주내역서" xfId="14450" xr:uid="{00000000-0005-0000-0000-000072380000}"/>
    <cellStyle name="표_설계내역서(변경)_0303_지하시설물조사측량(R1)_발주내역서(8(1).9)-원본" xfId="14451" xr:uid="{00000000-0005-0000-0000-000073380000}"/>
    <cellStyle name="표_설계내역서(변경)_0303_지하시설물조사측량(R1)_발주내역서-서울시발송수정" xfId="14452" xr:uid="{00000000-0005-0000-0000-000074380000}"/>
    <cellStyle name="표_설계내역서(변경)_0303_지하시설물조사측량(R1)_설계내역서(2010(1).1.13)" xfId="14453" xr:uid="{00000000-0005-0000-0000-000075380000}"/>
    <cellStyle name="표_설계내역서(변경)_0303_지하시설물조사측량(R1)_총괄" xfId="14454" xr:uid="{00000000-0005-0000-0000-000076380000}"/>
    <cellStyle name="표_설계예산서(설계)" xfId="14455" xr:uid="{00000000-0005-0000-0000-000077380000}"/>
    <cellStyle name="표_설계예산서(설계)_지하시설물조사측량(R1)" xfId="14456" xr:uid="{00000000-0005-0000-0000-000078380000}"/>
    <cellStyle name="표_설계용역비" xfId="14457" xr:uid="{00000000-0005-0000-0000-000079380000}"/>
    <cellStyle name="표_설계용역비_070405-제평가용역" xfId="14458" xr:uid="{00000000-0005-0000-0000-00007A380000}"/>
    <cellStyle name="표_설계용역비_토취장 변경내역" xfId="14459" xr:uid="{00000000-0005-0000-0000-00007B380000}"/>
    <cellStyle name="표_설계용역비_토취장_변경내역" xfId="14460" xr:uid="{00000000-0005-0000-0000-00007C380000}"/>
    <cellStyle name="표_설계용역비_토취장_변경내역(수자원)" xfId="14461" xr:uid="{00000000-0005-0000-0000-00007D380000}"/>
    <cellStyle name="표_수량산출서(수정)" xfId="14462" xr:uid="{00000000-0005-0000-0000-00007E380000}"/>
    <cellStyle name="표_수량산출서(수정)_01-토공_02-배수공" xfId="14463" xr:uid="{00000000-0005-0000-0000-00007F380000}"/>
    <cellStyle name="표_수량산출서(수정)_01-토공_02-배수공_02.구조물및추진,도달기지토공(D구간)" xfId="14464" xr:uid="{00000000-0005-0000-0000-000080380000}"/>
    <cellStyle name="표_수량산출서(수정)_01-토공_02-배수공_토공" xfId="14465" xr:uid="{00000000-0005-0000-0000-000081380000}"/>
    <cellStyle name="표_수량산출서(수정)_01-토공_02-배수공_토공_02.구조물및추진,도달기지토공(D구간)" xfId="14466" xr:uid="{00000000-0005-0000-0000-000082380000}"/>
    <cellStyle name="표_수량산출서(수정)_01-토공_02-배수공_토공_2.0토공3" xfId="14467" xr:uid="{00000000-0005-0000-0000-000083380000}"/>
    <cellStyle name="표_수량산출서(수정)_01-토공_02-배수공_토공_2.0토공3_02.구조물및추진,도달기지토공(D구간)" xfId="14468" xr:uid="{00000000-0005-0000-0000-000084380000}"/>
    <cellStyle name="표_수량산출서(수정)_01-토공_02-배수공_토공_보령깨기집계" xfId="14469" xr:uid="{00000000-0005-0000-0000-000085380000}"/>
    <cellStyle name="표_수량산출서(수정)_01-토공_02-배수공_토공_보령깨기집계_02.구조물및추진,도달기지토공(D구간)" xfId="14470" xr:uid="{00000000-0005-0000-0000-000086380000}"/>
    <cellStyle name="표_수량산출서(수정)_01-토공_02-배수공_토공_정부장님토적" xfId="14471" xr:uid="{00000000-0005-0000-0000-000087380000}"/>
    <cellStyle name="표_수량산출서(수정)_01-토공_02-배수공_토공_정부장님토적_02.구조물및추진,도달기지토공(D구간)" xfId="14472" xr:uid="{00000000-0005-0000-0000-000088380000}"/>
    <cellStyle name="표_수량산출서(수정)_01-토공_02-배수공_토공_토적표" xfId="14473" xr:uid="{00000000-0005-0000-0000-000089380000}"/>
    <cellStyle name="표_수량산출서(수정)_01-토공_02-배수공_토공_토적표_02.구조물및추진,도달기지토공(D구간)" xfId="14474" xr:uid="{00000000-0005-0000-0000-00008A380000}"/>
    <cellStyle name="표_수량산출서(수정)_02-배수공" xfId="14475" xr:uid="{00000000-0005-0000-0000-00008B380000}"/>
    <cellStyle name="표_수량산출서(수정)_02-배수공_02.구조물및추진,도달기지토공(D구간)" xfId="14476" xr:uid="{00000000-0005-0000-0000-00008C380000}"/>
    <cellStyle name="표_수량산출서(수정)_02-배수공_02-반중력식옹벽" xfId="14477" xr:uid="{00000000-0005-0000-0000-00008D380000}"/>
    <cellStyle name="표_수량산출서(수정)_02-배수공_02-반중력식옹벽_02.구조물및추진,도달기지토공(D구간)" xfId="14478" xr:uid="{00000000-0005-0000-0000-00008E380000}"/>
    <cellStyle name="표_수량산출서(수정)_02-배수공_02-반중력식옹벽_토공" xfId="14479" xr:uid="{00000000-0005-0000-0000-00008F380000}"/>
    <cellStyle name="표_수량산출서(수정)_02-배수공_02-반중력식옹벽_토공_02.구조물및추진,도달기지토공(D구간)" xfId="14480" xr:uid="{00000000-0005-0000-0000-000090380000}"/>
    <cellStyle name="표_수량산출서(수정)_02-배수공_02-반중력식옹벽_토공_2.0토공3" xfId="14481" xr:uid="{00000000-0005-0000-0000-000091380000}"/>
    <cellStyle name="표_수량산출서(수정)_02-배수공_02-반중력식옹벽_토공_2.0토공3_02.구조물및추진,도달기지토공(D구간)" xfId="14482" xr:uid="{00000000-0005-0000-0000-000092380000}"/>
    <cellStyle name="표_수량산출서(수정)_02-배수공_02-반중력식옹벽_토공_보령깨기집계" xfId="14483" xr:uid="{00000000-0005-0000-0000-000093380000}"/>
    <cellStyle name="표_수량산출서(수정)_02-배수공_02-반중력식옹벽_토공_보령깨기집계_02.구조물및추진,도달기지토공(D구간)" xfId="14484" xr:uid="{00000000-0005-0000-0000-000094380000}"/>
    <cellStyle name="표_수량산출서(수정)_02-배수공_02-반중력식옹벽_토공_정부장님토적" xfId="14485" xr:uid="{00000000-0005-0000-0000-000095380000}"/>
    <cellStyle name="표_수량산출서(수정)_02-배수공_02-반중력식옹벽_토공_정부장님토적_02.구조물및추진,도달기지토공(D구간)" xfId="14486" xr:uid="{00000000-0005-0000-0000-000096380000}"/>
    <cellStyle name="표_수량산출서(수정)_02-배수공_02-반중력식옹벽_토공_토적표" xfId="14487" xr:uid="{00000000-0005-0000-0000-000097380000}"/>
    <cellStyle name="표_수량산출서(수정)_02-배수공_02-반중력식옹벽_토공_토적표_02.구조물및추진,도달기지토공(D구간)" xfId="14488" xr:uid="{00000000-0005-0000-0000-000098380000}"/>
    <cellStyle name="표_수량산출서(수정)_02-배수공_02-배수공" xfId="14489" xr:uid="{00000000-0005-0000-0000-000099380000}"/>
    <cellStyle name="표_수량산출서(수정)_02-배수공_02-배수공_02.구조물및추진,도달기지토공(D구간)" xfId="14490" xr:uid="{00000000-0005-0000-0000-00009A380000}"/>
    <cellStyle name="표_수량산출서(수정)_02-배수공_02-배수공_토공" xfId="14491" xr:uid="{00000000-0005-0000-0000-00009B380000}"/>
    <cellStyle name="표_수량산출서(수정)_02-배수공_02-배수공_토공_02.구조물및추진,도달기지토공(D구간)" xfId="14492" xr:uid="{00000000-0005-0000-0000-00009C380000}"/>
    <cellStyle name="표_수량산출서(수정)_02-배수공_02-배수공_토공_2.0토공3" xfId="14493" xr:uid="{00000000-0005-0000-0000-00009D380000}"/>
    <cellStyle name="표_수량산출서(수정)_02-배수공_02-배수공_토공_2.0토공3_02.구조물및추진,도달기지토공(D구간)" xfId="14494" xr:uid="{00000000-0005-0000-0000-00009E380000}"/>
    <cellStyle name="표_수량산출서(수정)_02-배수공_02-배수공_토공_보령깨기집계" xfId="14495" xr:uid="{00000000-0005-0000-0000-00009F380000}"/>
    <cellStyle name="표_수량산출서(수정)_02-배수공_02-배수공_토공_보령깨기집계_02.구조물및추진,도달기지토공(D구간)" xfId="14496" xr:uid="{00000000-0005-0000-0000-0000A0380000}"/>
    <cellStyle name="표_수량산출서(수정)_02-배수공_02-배수공_토공_정부장님토적" xfId="14497" xr:uid="{00000000-0005-0000-0000-0000A1380000}"/>
    <cellStyle name="표_수량산출서(수정)_02-배수공_02-배수공_토공_정부장님토적_02.구조물및추진,도달기지토공(D구간)" xfId="14498" xr:uid="{00000000-0005-0000-0000-0000A2380000}"/>
    <cellStyle name="표_수량산출서(수정)_02-배수공_02-배수공_토공_토적표" xfId="14499" xr:uid="{00000000-0005-0000-0000-0000A3380000}"/>
    <cellStyle name="표_수량산출서(수정)_02-배수공_02-배수공_토공_토적표_02.구조물및추진,도달기지토공(D구간)" xfId="14500" xr:uid="{00000000-0005-0000-0000-0000A4380000}"/>
    <cellStyle name="표_수량산출서(수정)_02-배수공_반중력" xfId="14501" xr:uid="{00000000-0005-0000-0000-0000A5380000}"/>
    <cellStyle name="표_수량산출서(수정)_02-배수공_반중력_02.구조물및추진,도달기지토공(D구간)" xfId="14502" xr:uid="{00000000-0005-0000-0000-0000A6380000}"/>
    <cellStyle name="표_수량산출서(수정)_02-배수공_반중력_토공" xfId="14503" xr:uid="{00000000-0005-0000-0000-0000A7380000}"/>
    <cellStyle name="표_수량산출서(수정)_02-배수공_반중력_토공_02.구조물및추진,도달기지토공(D구간)" xfId="14504" xr:uid="{00000000-0005-0000-0000-0000A8380000}"/>
    <cellStyle name="표_수량산출서(수정)_02-배수공_반중력_토공_2.0토공3" xfId="14505" xr:uid="{00000000-0005-0000-0000-0000A9380000}"/>
    <cellStyle name="표_수량산출서(수정)_02-배수공_반중력_토공_2.0토공3_02.구조물및추진,도달기지토공(D구간)" xfId="14506" xr:uid="{00000000-0005-0000-0000-0000AA380000}"/>
    <cellStyle name="표_수량산출서(수정)_02-배수공_반중력_토공_보령깨기집계" xfId="14507" xr:uid="{00000000-0005-0000-0000-0000AB380000}"/>
    <cellStyle name="표_수량산출서(수정)_02-배수공_반중력_토공_보령깨기집계_02.구조물및추진,도달기지토공(D구간)" xfId="14508" xr:uid="{00000000-0005-0000-0000-0000AC380000}"/>
    <cellStyle name="표_수량산출서(수정)_02-배수공_반중력_토공_정부장님토적" xfId="14509" xr:uid="{00000000-0005-0000-0000-0000AD380000}"/>
    <cellStyle name="표_수량산출서(수정)_02-배수공_반중력_토공_정부장님토적_02.구조물및추진,도달기지토공(D구간)" xfId="14510" xr:uid="{00000000-0005-0000-0000-0000AE380000}"/>
    <cellStyle name="표_수량산출서(수정)_02-배수공_반중력_토공_토적표" xfId="14511" xr:uid="{00000000-0005-0000-0000-0000AF380000}"/>
    <cellStyle name="표_수량산출서(수정)_02-배수공_반중력_토공_토적표_02.구조물및추진,도달기지토공(D구간)" xfId="14512" xr:uid="{00000000-0005-0000-0000-0000B0380000}"/>
    <cellStyle name="표_수량산출서(수정)_02-배수공_토공" xfId="14513" xr:uid="{00000000-0005-0000-0000-0000B1380000}"/>
    <cellStyle name="표_수량산출서(수정)_02-배수공_토공_02.구조물및추진,도달기지토공(D구간)" xfId="14514" xr:uid="{00000000-0005-0000-0000-0000B2380000}"/>
    <cellStyle name="표_수량산출서(수정)_02-배수공_토공_2.0토공3" xfId="14515" xr:uid="{00000000-0005-0000-0000-0000B3380000}"/>
    <cellStyle name="표_수량산출서(수정)_02-배수공_토공_2.0토공3_02.구조물및추진,도달기지토공(D구간)" xfId="14516" xr:uid="{00000000-0005-0000-0000-0000B4380000}"/>
    <cellStyle name="표_수량산출서(수정)_02-배수공_토공_보령깨기집계" xfId="14517" xr:uid="{00000000-0005-0000-0000-0000B5380000}"/>
    <cellStyle name="표_수량산출서(수정)_02-배수공_토공_보령깨기집계_02.구조물및추진,도달기지토공(D구간)" xfId="14518" xr:uid="{00000000-0005-0000-0000-0000B6380000}"/>
    <cellStyle name="표_수량산출서(수정)_02-배수공_토공_정부장님토적" xfId="14519" xr:uid="{00000000-0005-0000-0000-0000B7380000}"/>
    <cellStyle name="표_수량산출서(수정)_02-배수공_토공_정부장님토적_02.구조물및추진,도달기지토공(D구간)" xfId="14520" xr:uid="{00000000-0005-0000-0000-0000B8380000}"/>
    <cellStyle name="표_수량산출서(수정)_02-배수공_토공_토적표" xfId="14521" xr:uid="{00000000-0005-0000-0000-0000B9380000}"/>
    <cellStyle name="표_수량산출서(수정)_02-배수공_토공_토적표_02.구조물및추진,도달기지토공(D구간)" xfId="14522" xr:uid="{00000000-0005-0000-0000-0000BA380000}"/>
    <cellStyle name="표_수량산출서(수정)_04-포장공_02-배수공" xfId="14523" xr:uid="{00000000-0005-0000-0000-0000BB380000}"/>
    <cellStyle name="표_수량산출서(수정)_04-포장공_02-배수공_02.구조물및추진,도달기지토공(D구간)" xfId="14524" xr:uid="{00000000-0005-0000-0000-0000BC380000}"/>
    <cellStyle name="표_수량산출서(수정)_04-포장공_02-배수공_토공" xfId="14525" xr:uid="{00000000-0005-0000-0000-0000BD380000}"/>
    <cellStyle name="표_수량산출서(수정)_04-포장공_02-배수공_토공_02.구조물및추진,도달기지토공(D구간)" xfId="14526" xr:uid="{00000000-0005-0000-0000-0000BE380000}"/>
    <cellStyle name="표_수량산출서(수정)_04-포장공_02-배수공_토공_2.0토공3" xfId="14527" xr:uid="{00000000-0005-0000-0000-0000BF380000}"/>
    <cellStyle name="표_수량산출서(수정)_04-포장공_02-배수공_토공_2.0토공3_02.구조물및추진,도달기지토공(D구간)" xfId="14528" xr:uid="{00000000-0005-0000-0000-0000C0380000}"/>
    <cellStyle name="표_수량산출서(수정)_04-포장공_02-배수공_토공_보령깨기집계" xfId="14529" xr:uid="{00000000-0005-0000-0000-0000C1380000}"/>
    <cellStyle name="표_수량산출서(수정)_04-포장공_02-배수공_토공_보령깨기집계_02.구조물및추진,도달기지토공(D구간)" xfId="14530" xr:uid="{00000000-0005-0000-0000-0000C2380000}"/>
    <cellStyle name="표_수량산출서(수정)_04-포장공_02-배수공_토공_정부장님토적" xfId="14531" xr:uid="{00000000-0005-0000-0000-0000C3380000}"/>
    <cellStyle name="표_수량산출서(수정)_04-포장공_02-배수공_토공_정부장님토적_02.구조물및추진,도달기지토공(D구간)" xfId="14532" xr:uid="{00000000-0005-0000-0000-0000C4380000}"/>
    <cellStyle name="표_수량산출서(수정)_04-포장공_02-배수공_토공_토적표" xfId="14533" xr:uid="{00000000-0005-0000-0000-0000C5380000}"/>
    <cellStyle name="표_수량산출서(수정)_04-포장공_02-배수공_토공_토적표_02.구조물및추진,도달기지토공(D구간)" xfId="14534" xr:uid="{00000000-0005-0000-0000-0000C6380000}"/>
    <cellStyle name="표_수량산출서(수정)_06-부대공_02-배수공" xfId="14535" xr:uid="{00000000-0005-0000-0000-0000C7380000}"/>
    <cellStyle name="표_수량산출서(수정)_06-부대공_02-배수공_02.구조물및추진,도달기지토공(D구간)" xfId="14536" xr:uid="{00000000-0005-0000-0000-0000C8380000}"/>
    <cellStyle name="표_수량산출서(수정)_06-부대공_02-배수공_토공" xfId="14537" xr:uid="{00000000-0005-0000-0000-0000C9380000}"/>
    <cellStyle name="표_수량산출서(수정)_06-부대공_02-배수공_토공_02.구조물및추진,도달기지토공(D구간)" xfId="14538" xr:uid="{00000000-0005-0000-0000-0000CA380000}"/>
    <cellStyle name="표_수량산출서(수정)_06-부대공_02-배수공_토공_2.0토공3" xfId="14539" xr:uid="{00000000-0005-0000-0000-0000CB380000}"/>
    <cellStyle name="표_수량산출서(수정)_06-부대공_02-배수공_토공_2.0토공3_02.구조물및추진,도달기지토공(D구간)" xfId="14540" xr:uid="{00000000-0005-0000-0000-0000CC380000}"/>
    <cellStyle name="표_수량산출서(수정)_06-부대공_02-배수공_토공_보령깨기집계" xfId="14541" xr:uid="{00000000-0005-0000-0000-0000CD380000}"/>
    <cellStyle name="표_수량산출서(수정)_06-부대공_02-배수공_토공_보령깨기집계_02.구조물및추진,도달기지토공(D구간)" xfId="14542" xr:uid="{00000000-0005-0000-0000-0000CE380000}"/>
    <cellStyle name="표_수량산출서(수정)_06-부대공_02-배수공_토공_정부장님토적" xfId="14543" xr:uid="{00000000-0005-0000-0000-0000CF380000}"/>
    <cellStyle name="표_수량산출서(수정)_06-부대공_02-배수공_토공_정부장님토적_02.구조물및추진,도달기지토공(D구간)" xfId="14544" xr:uid="{00000000-0005-0000-0000-0000D0380000}"/>
    <cellStyle name="표_수량산출서(수정)_06-부대공_02-배수공_토공_토적표" xfId="14545" xr:uid="{00000000-0005-0000-0000-0000D1380000}"/>
    <cellStyle name="표_수량산출서(수정)_06-부대공_02-배수공_토공_토적표_02.구조물및추진,도달기지토공(D구간)" xfId="14546" xr:uid="{00000000-0005-0000-0000-0000D2380000}"/>
    <cellStyle name="표_수량산출서(수정)_20_깨기취합" xfId="14547" xr:uid="{00000000-0005-0000-0000-0000D3380000}"/>
    <cellStyle name="표_수량산출서(수정)_20_깨기취합_발파암소할 2003 버전" xfId="14548" xr:uid="{00000000-0005-0000-0000-0000D4380000}"/>
    <cellStyle name="표_수량산출서(수정)_20_깨기취합_토공수량산출서-3공구-사토" xfId="14549" xr:uid="{00000000-0005-0000-0000-0000D5380000}"/>
    <cellStyle name="표_수량산출서(수정)_21_깨기_배수1" xfId="14550" xr:uid="{00000000-0005-0000-0000-0000D6380000}"/>
    <cellStyle name="표_수량산출서(수정)_21_깨기_토공" xfId="14551" xr:uid="{00000000-0005-0000-0000-0000D7380000}"/>
    <cellStyle name="표_수량산출서(수정)_21_깨기_토공_발파암소할 2003 버전" xfId="14552" xr:uid="{00000000-0005-0000-0000-0000D8380000}"/>
    <cellStyle name="표_수량산출서(수정)_21_깨기_토공_토공수량산출서-3공구-사토" xfId="14553" xr:uid="{00000000-0005-0000-0000-0000D9380000}"/>
    <cellStyle name="표_수량산출서(수정)_기존구조물철거" xfId="14554" xr:uid="{00000000-0005-0000-0000-0000DA380000}"/>
    <cellStyle name="표_수량산출서(수정)_기존구조물철거_발파암소할 2003 버전" xfId="14555" xr:uid="{00000000-0005-0000-0000-0000DB380000}"/>
    <cellStyle name="표_수량산출서(수정)_기존구조물철거_토공수량산출서-3공구-사토" xfId="14556" xr:uid="{00000000-0005-0000-0000-0000DC380000}"/>
    <cellStyle name="표_수량산출서(수정)_기존구조물철거최종" xfId="14557" xr:uid="{00000000-0005-0000-0000-0000DD380000}"/>
    <cellStyle name="표_수량산출서(수정)_기존구조물철거최종_발파암소할 2003 버전" xfId="14558" xr:uid="{00000000-0005-0000-0000-0000DE380000}"/>
    <cellStyle name="표_수량산출서(수정)_기존구조물철거최종_토공수량산출서-3공구-사토" xfId="14559" xr:uid="{00000000-0005-0000-0000-0000DF380000}"/>
    <cellStyle name="표_수량산출서(수정)_발파암소할 2003 버전" xfId="14560" xr:uid="{00000000-0005-0000-0000-0000E0380000}"/>
    <cellStyle name="표_수량산출서(수정)_오수공" xfId="14561" xr:uid="{00000000-0005-0000-0000-0000E1380000}"/>
    <cellStyle name="표_수량산출서(수정)_오수공_20_깨기취합" xfId="14562" xr:uid="{00000000-0005-0000-0000-0000E2380000}"/>
    <cellStyle name="표_수량산출서(수정)_오수공_20_깨기취합_발파암소할 2003 버전" xfId="14563" xr:uid="{00000000-0005-0000-0000-0000E3380000}"/>
    <cellStyle name="표_수량산출서(수정)_오수공_20_깨기취합_토공수량산출서-3공구-사토" xfId="14564" xr:uid="{00000000-0005-0000-0000-0000E4380000}"/>
    <cellStyle name="표_수량산출서(수정)_오수공_21_깨기_배수1" xfId="14565" xr:uid="{00000000-0005-0000-0000-0000E5380000}"/>
    <cellStyle name="표_수량산출서(수정)_오수공_21_깨기_토공" xfId="14566" xr:uid="{00000000-0005-0000-0000-0000E6380000}"/>
    <cellStyle name="표_수량산출서(수정)_오수공_21_깨기_토공_발파암소할 2003 버전" xfId="14567" xr:uid="{00000000-0005-0000-0000-0000E7380000}"/>
    <cellStyle name="표_수량산출서(수정)_오수공_21_깨기_토공_토공수량산출서-3공구-사토" xfId="14568" xr:uid="{00000000-0005-0000-0000-0000E8380000}"/>
    <cellStyle name="표_수량산출서(수정)_오수공_기존구조물철거" xfId="14569" xr:uid="{00000000-0005-0000-0000-0000E9380000}"/>
    <cellStyle name="표_수량산출서(수정)_오수공_기존구조물철거_발파암소할 2003 버전" xfId="14570" xr:uid="{00000000-0005-0000-0000-0000EA380000}"/>
    <cellStyle name="표_수량산출서(수정)_오수공_기존구조물철거_토공수량산출서-3공구-사토" xfId="14571" xr:uid="{00000000-0005-0000-0000-0000EB380000}"/>
    <cellStyle name="표_수량산출서(수정)_오수공_기존구조물철거최종" xfId="14572" xr:uid="{00000000-0005-0000-0000-0000EC380000}"/>
    <cellStyle name="표_수량산출서(수정)_오수공_기존구조물철거최종_발파암소할 2003 버전" xfId="14573" xr:uid="{00000000-0005-0000-0000-0000ED380000}"/>
    <cellStyle name="표_수량산출서(수정)_오수공_기존구조물철거최종_토공수량산출서-3공구-사토" xfId="14574" xr:uid="{00000000-0005-0000-0000-0000EE380000}"/>
    <cellStyle name="표_수량산출서(수정)_오수공_발파암소할 2003 버전" xfId="14575" xr:uid="{00000000-0005-0000-0000-0000EF380000}"/>
    <cellStyle name="표_수량산출서(수정)_오수공_오수공" xfId="14576" xr:uid="{00000000-0005-0000-0000-0000F0380000}"/>
    <cellStyle name="표_수량산출서(수정)_오수공_오수공_20_깨기취합" xfId="14577" xr:uid="{00000000-0005-0000-0000-0000F1380000}"/>
    <cellStyle name="표_수량산출서(수정)_오수공_오수공_20_깨기취합_발파암소할 2003 버전" xfId="14578" xr:uid="{00000000-0005-0000-0000-0000F2380000}"/>
    <cellStyle name="표_수량산출서(수정)_오수공_오수공_20_깨기취합_토공수량산출서-3공구-사토" xfId="14579" xr:uid="{00000000-0005-0000-0000-0000F3380000}"/>
    <cellStyle name="표_수량산출서(수정)_오수공_오수공_21_깨기_배수1" xfId="14580" xr:uid="{00000000-0005-0000-0000-0000F4380000}"/>
    <cellStyle name="표_수량산출서(수정)_오수공_오수공_21_깨기_토공" xfId="14581" xr:uid="{00000000-0005-0000-0000-0000F5380000}"/>
    <cellStyle name="표_수량산출서(수정)_오수공_오수공_21_깨기_토공_발파암소할 2003 버전" xfId="14582" xr:uid="{00000000-0005-0000-0000-0000F6380000}"/>
    <cellStyle name="표_수량산출서(수정)_오수공_오수공_21_깨기_토공_토공수량산출서-3공구-사토" xfId="14583" xr:uid="{00000000-0005-0000-0000-0000F7380000}"/>
    <cellStyle name="표_수량산출서(수정)_오수공_오수공_기존구조물철거" xfId="14584" xr:uid="{00000000-0005-0000-0000-0000F8380000}"/>
    <cellStyle name="표_수량산출서(수정)_오수공_오수공_기존구조물철거_발파암소할 2003 버전" xfId="14585" xr:uid="{00000000-0005-0000-0000-0000F9380000}"/>
    <cellStyle name="표_수량산출서(수정)_오수공_오수공_기존구조물철거_토공수량산출서-3공구-사토" xfId="14586" xr:uid="{00000000-0005-0000-0000-0000FA380000}"/>
    <cellStyle name="표_수량산출서(수정)_오수공_오수공_기존구조물철거최종" xfId="14587" xr:uid="{00000000-0005-0000-0000-0000FB380000}"/>
    <cellStyle name="표_수량산출서(수정)_오수공_오수공_기존구조물철거최종_발파암소할 2003 버전" xfId="14588" xr:uid="{00000000-0005-0000-0000-0000FC380000}"/>
    <cellStyle name="표_수량산출서(수정)_오수공_오수공_기존구조물철거최종_토공수량산출서-3공구-사토" xfId="14589" xr:uid="{00000000-0005-0000-0000-0000FD380000}"/>
    <cellStyle name="표_수량산출서(수정)_오수공_오수공_발파암소할 2003 버전" xfId="14590" xr:uid="{00000000-0005-0000-0000-0000FE380000}"/>
    <cellStyle name="표_수량산출서(수정)_오수공_오수공_토공수량산출서-3공구-사토" xfId="14591" xr:uid="{00000000-0005-0000-0000-0000FF380000}"/>
    <cellStyle name="표_수량산출서(수정)_오수공_토공수량산출서-3공구-사토" xfId="14592" xr:uid="{00000000-0005-0000-0000-000000390000}"/>
    <cellStyle name="표_수량산출서(수정)_토공수량산출서-3공구-사토" xfId="14593" xr:uid="{00000000-0005-0000-0000-000001390000}"/>
    <cellStyle name="표_오수공" xfId="14594" xr:uid="{00000000-0005-0000-0000-000002390000}"/>
    <cellStyle name="표_오수공_20_깨기취합" xfId="14595" xr:uid="{00000000-0005-0000-0000-000003390000}"/>
    <cellStyle name="표_오수공_20_깨기취합_발파암소할 2003 버전" xfId="14596" xr:uid="{00000000-0005-0000-0000-000004390000}"/>
    <cellStyle name="표_오수공_20_깨기취합_토공수량산출서-3공구-사토" xfId="14597" xr:uid="{00000000-0005-0000-0000-000005390000}"/>
    <cellStyle name="표_오수공_21_깨기_배수1" xfId="14598" xr:uid="{00000000-0005-0000-0000-000006390000}"/>
    <cellStyle name="표_오수공_21_깨기_토공" xfId="14599" xr:uid="{00000000-0005-0000-0000-000007390000}"/>
    <cellStyle name="표_오수공_21_깨기_토공_발파암소할 2003 버전" xfId="14600" xr:uid="{00000000-0005-0000-0000-000008390000}"/>
    <cellStyle name="표_오수공_21_깨기_토공_토공수량산출서-3공구-사토" xfId="14601" xr:uid="{00000000-0005-0000-0000-000009390000}"/>
    <cellStyle name="표_오수공_기존구조물철거" xfId="14602" xr:uid="{00000000-0005-0000-0000-00000A390000}"/>
    <cellStyle name="표_오수공_기존구조물철거_발파암소할 2003 버전" xfId="14603" xr:uid="{00000000-0005-0000-0000-00000B390000}"/>
    <cellStyle name="표_오수공_기존구조물철거_토공수량산출서-3공구-사토" xfId="14604" xr:uid="{00000000-0005-0000-0000-00000C390000}"/>
    <cellStyle name="표_오수공_기존구조물철거최종" xfId="14605" xr:uid="{00000000-0005-0000-0000-00000D390000}"/>
    <cellStyle name="표_오수공_기존구조물철거최종_발파암소할 2003 버전" xfId="14606" xr:uid="{00000000-0005-0000-0000-00000E390000}"/>
    <cellStyle name="표_오수공_기존구조물철거최종_토공수량산출서-3공구-사토" xfId="14607" xr:uid="{00000000-0005-0000-0000-00000F390000}"/>
    <cellStyle name="표_오수공_발파암소할 2003 버전" xfId="14608" xr:uid="{00000000-0005-0000-0000-000010390000}"/>
    <cellStyle name="표_오수공_오수공" xfId="14609" xr:uid="{00000000-0005-0000-0000-000011390000}"/>
    <cellStyle name="표_오수공_오수공_20_깨기취합" xfId="14610" xr:uid="{00000000-0005-0000-0000-000012390000}"/>
    <cellStyle name="표_오수공_오수공_20_깨기취합_발파암소할 2003 버전" xfId="14611" xr:uid="{00000000-0005-0000-0000-000013390000}"/>
    <cellStyle name="표_오수공_오수공_20_깨기취합_토공수량산출서-3공구-사토" xfId="14612" xr:uid="{00000000-0005-0000-0000-000014390000}"/>
    <cellStyle name="표_오수공_오수공_21_깨기_배수1" xfId="14613" xr:uid="{00000000-0005-0000-0000-000015390000}"/>
    <cellStyle name="표_오수공_오수공_21_깨기_토공" xfId="14614" xr:uid="{00000000-0005-0000-0000-000016390000}"/>
    <cellStyle name="표_오수공_오수공_21_깨기_토공_발파암소할 2003 버전" xfId="14615" xr:uid="{00000000-0005-0000-0000-000017390000}"/>
    <cellStyle name="표_오수공_오수공_21_깨기_토공_토공수량산출서-3공구-사토" xfId="14616" xr:uid="{00000000-0005-0000-0000-000018390000}"/>
    <cellStyle name="표_오수공_오수공_기존구조물철거" xfId="14617" xr:uid="{00000000-0005-0000-0000-000019390000}"/>
    <cellStyle name="표_오수공_오수공_기존구조물철거_발파암소할 2003 버전" xfId="14618" xr:uid="{00000000-0005-0000-0000-00001A390000}"/>
    <cellStyle name="표_오수공_오수공_기존구조물철거_토공수량산출서-3공구-사토" xfId="14619" xr:uid="{00000000-0005-0000-0000-00001B390000}"/>
    <cellStyle name="표_오수공_오수공_기존구조물철거최종" xfId="14620" xr:uid="{00000000-0005-0000-0000-00001C390000}"/>
    <cellStyle name="표_오수공_오수공_기존구조물철거최종_발파암소할 2003 버전" xfId="14621" xr:uid="{00000000-0005-0000-0000-00001D390000}"/>
    <cellStyle name="표_오수공_오수공_기존구조물철거최종_토공수량산출서-3공구-사토" xfId="14622" xr:uid="{00000000-0005-0000-0000-00001E390000}"/>
    <cellStyle name="표_오수공_오수공_발파암소할 2003 버전" xfId="14623" xr:uid="{00000000-0005-0000-0000-00001F390000}"/>
    <cellStyle name="표_오수공_오수공_토공수량산출서-3공구-사토" xfId="14624" xr:uid="{00000000-0005-0000-0000-000020390000}"/>
    <cellStyle name="표_오수공_토공수량산출서-3공구-사토" xfId="14625" xr:uid="{00000000-0005-0000-0000-000021390000}"/>
    <cellStyle name="표_이형관재료계산서" xfId="14626" xr:uid="{00000000-0005-0000-0000-000022390000}"/>
    <cellStyle name="표_이형관재료계산서_관수량 (2)" xfId="14627" xr:uid="{00000000-0005-0000-0000-000023390000}"/>
    <cellStyle name="표_이형관재료계산서_관자재" xfId="14628" xr:uid="{00000000-0005-0000-0000-000024390000}"/>
    <cellStyle name="표_이형관재료계산서_수량산출" xfId="14629" xr:uid="{00000000-0005-0000-0000-000025390000}"/>
    <cellStyle name="표_최종설계내역서" xfId="14630" xr:uid="{00000000-0005-0000-0000-000026390000}"/>
    <cellStyle name="표_최종설계내역서(변경)" xfId="14631" xr:uid="{00000000-0005-0000-0000-000027390000}"/>
    <cellStyle name="표_최종설계내역서(변경)_지하시설물조사측량(R1)" xfId="14632" xr:uid="{00000000-0005-0000-0000-000028390000}"/>
    <cellStyle name="표_최종설계내역서(변경)_지하시설물조사측량(R1)_발주내역서" xfId="14633" xr:uid="{00000000-0005-0000-0000-000029390000}"/>
    <cellStyle name="표_최종설계내역서(변경)_지하시설물조사측량(R1)_발주내역서(8(1).9)-원본" xfId="14634" xr:uid="{00000000-0005-0000-0000-00002A390000}"/>
    <cellStyle name="표_최종설계내역서(변경)_지하시설물조사측량(R1)_발주내역서-서울시발송수정" xfId="14635" xr:uid="{00000000-0005-0000-0000-00002B390000}"/>
    <cellStyle name="표_최종설계내역서(변경)_지하시설물조사측량(R1)_설계내역서(2010(1).1.13)" xfId="14636" xr:uid="{00000000-0005-0000-0000-00002C390000}"/>
    <cellStyle name="표_최종설계내역서(변경)_지하시설물조사측량(R1)_총괄" xfId="14637" xr:uid="{00000000-0005-0000-0000-00002D390000}"/>
    <cellStyle name="표_최종설계내역서_지하시설물조사측량(R1)" xfId="14638" xr:uid="{00000000-0005-0000-0000-00002E390000}"/>
    <cellStyle name="표_최종설계내역서_지하시설물조사측량(R1)_발주내역서" xfId="14639" xr:uid="{00000000-0005-0000-0000-00002F390000}"/>
    <cellStyle name="표_최종설계내역서_지하시설물조사측량(R1)_발주내역서(8(1).9)-원본" xfId="14640" xr:uid="{00000000-0005-0000-0000-000030390000}"/>
    <cellStyle name="표_최종설계내역서_지하시설물조사측량(R1)_발주내역서-서울시발송수정" xfId="14641" xr:uid="{00000000-0005-0000-0000-000031390000}"/>
    <cellStyle name="표_최종설계내역서_지하시설물조사측량(R1)_설계내역서(2010(1).1.13)" xfId="14642" xr:uid="{00000000-0005-0000-0000-000032390000}"/>
    <cellStyle name="표_최종설계내역서_지하시설물조사측량(R1)_총괄" xfId="14643" xr:uid="{00000000-0005-0000-0000-000033390000}"/>
    <cellStyle name="표_터파기공법" xfId="14644" xr:uid="{00000000-0005-0000-0000-000034390000}"/>
    <cellStyle name="표_터파기공법_06. 물 푸 기-코드" xfId="14645" xr:uid="{00000000-0005-0000-0000-000035390000}"/>
    <cellStyle name="표_토공수량산출서-3공구-사토" xfId="14646" xr:uid="{00000000-0005-0000-0000-000036390000}"/>
    <cellStyle name="표_토취장 변경내역" xfId="14647" xr:uid="{00000000-0005-0000-0000-000037390000}"/>
    <cellStyle name="표_토취장_변경내역" xfId="14648" xr:uid="{00000000-0005-0000-0000-000038390000}"/>
    <cellStyle name="표_토취장_변경내역(수자원)" xfId="14649" xr:uid="{00000000-0005-0000-0000-000039390000}"/>
    <cellStyle name="표_하수처리시설(황간)" xfId="14650" xr:uid="{00000000-0005-0000-0000-00003A390000}"/>
    <cellStyle name="표_하수처리시설(황간)_배수설비 제원표" xfId="14651" xr:uid="{00000000-0005-0000-0000-00003B390000}"/>
    <cellStyle name="표_하수처리시설(황간)_배수설비 제원표_배수설비 수량(장선)" xfId="14652" xr:uid="{00000000-0005-0000-0000-00003C390000}"/>
    <cellStyle name="표제목" xfId="14653" xr:uid="{00000000-0005-0000-0000-00003D390000}"/>
    <cellStyle name="표준" xfId="0" builtinId="0"/>
    <cellStyle name="표준 10" xfId="14654" xr:uid="{00000000-0005-0000-0000-00003F390000}"/>
    <cellStyle name="표준 10 2" xfId="14655" xr:uid="{00000000-0005-0000-0000-000040390000}"/>
    <cellStyle name="표준 10 3" xfId="14656" xr:uid="{00000000-0005-0000-0000-000041390000}"/>
    <cellStyle name="표준 10 4" xfId="14657" xr:uid="{00000000-0005-0000-0000-000042390000}"/>
    <cellStyle name="표준 10 5" xfId="14658" xr:uid="{00000000-0005-0000-0000-000043390000}"/>
    <cellStyle name="표준 100" xfId="14659" xr:uid="{00000000-0005-0000-0000-000044390000}"/>
    <cellStyle name="표준 101" xfId="14660" xr:uid="{00000000-0005-0000-0000-000045390000}"/>
    <cellStyle name="표준 102" xfId="14661" xr:uid="{00000000-0005-0000-0000-000046390000}"/>
    <cellStyle name="표준 103" xfId="14662" xr:uid="{00000000-0005-0000-0000-000047390000}"/>
    <cellStyle name="표준 104" xfId="14663" xr:uid="{00000000-0005-0000-0000-000048390000}"/>
    <cellStyle name="표준 105" xfId="14664" xr:uid="{00000000-0005-0000-0000-000049390000}"/>
    <cellStyle name="표준 106" xfId="14665" xr:uid="{00000000-0005-0000-0000-00004A390000}"/>
    <cellStyle name="표준 107" xfId="14666" xr:uid="{00000000-0005-0000-0000-00004B390000}"/>
    <cellStyle name="표준 108" xfId="14667" xr:uid="{00000000-0005-0000-0000-00004C390000}"/>
    <cellStyle name="표준 109" xfId="14668" xr:uid="{00000000-0005-0000-0000-00004D390000}"/>
    <cellStyle name="표준 11" xfId="14669" xr:uid="{00000000-0005-0000-0000-00004E390000}"/>
    <cellStyle name="표준 11 2" xfId="14670" xr:uid="{00000000-0005-0000-0000-00004F390000}"/>
    <cellStyle name="표준 11 3" xfId="14671" xr:uid="{00000000-0005-0000-0000-000050390000}"/>
    <cellStyle name="표준 110" xfId="14672" xr:uid="{00000000-0005-0000-0000-000051390000}"/>
    <cellStyle name="표준 111" xfId="14673" xr:uid="{00000000-0005-0000-0000-000052390000}"/>
    <cellStyle name="표준 112" xfId="14674" xr:uid="{00000000-0005-0000-0000-000053390000}"/>
    <cellStyle name="표준 113" xfId="14675" xr:uid="{00000000-0005-0000-0000-000054390000}"/>
    <cellStyle name="표준 114" xfId="14676" xr:uid="{00000000-0005-0000-0000-000055390000}"/>
    <cellStyle name="표준 115" xfId="14677" xr:uid="{00000000-0005-0000-0000-000056390000}"/>
    <cellStyle name="표준 116" xfId="14678" xr:uid="{00000000-0005-0000-0000-000057390000}"/>
    <cellStyle name="표준 117" xfId="14679" xr:uid="{00000000-0005-0000-0000-000058390000}"/>
    <cellStyle name="표준 118" xfId="14680" xr:uid="{00000000-0005-0000-0000-000059390000}"/>
    <cellStyle name="표준 119" xfId="14681" xr:uid="{00000000-0005-0000-0000-00005A390000}"/>
    <cellStyle name="표준 12" xfId="14682" xr:uid="{00000000-0005-0000-0000-00005B390000}"/>
    <cellStyle name="표준 12 2" xfId="14683" xr:uid="{00000000-0005-0000-0000-00005C390000}"/>
    <cellStyle name="표준 12 3" xfId="14684" xr:uid="{00000000-0005-0000-0000-00005D390000}"/>
    <cellStyle name="표준 12 3 2" xfId="14685" xr:uid="{00000000-0005-0000-0000-00005E390000}"/>
    <cellStyle name="표준 12 4" xfId="14686" xr:uid="{00000000-0005-0000-0000-00005F390000}"/>
    <cellStyle name="표준 12 5" xfId="14687" xr:uid="{00000000-0005-0000-0000-000060390000}"/>
    <cellStyle name="표준 120" xfId="14688" xr:uid="{00000000-0005-0000-0000-000061390000}"/>
    <cellStyle name="표준 121" xfId="14689" xr:uid="{00000000-0005-0000-0000-000062390000}"/>
    <cellStyle name="표준 122" xfId="14690" xr:uid="{00000000-0005-0000-0000-000063390000}"/>
    <cellStyle name="표준 123" xfId="14691" xr:uid="{00000000-0005-0000-0000-000064390000}"/>
    <cellStyle name="표준 124" xfId="14692" xr:uid="{00000000-0005-0000-0000-000065390000}"/>
    <cellStyle name="표준 125" xfId="14693" xr:uid="{00000000-0005-0000-0000-000066390000}"/>
    <cellStyle name="표준 126" xfId="14694" xr:uid="{00000000-0005-0000-0000-000067390000}"/>
    <cellStyle name="표준 127" xfId="14695" xr:uid="{00000000-0005-0000-0000-000068390000}"/>
    <cellStyle name="표준 128" xfId="14696" xr:uid="{00000000-0005-0000-0000-000069390000}"/>
    <cellStyle name="표준 129" xfId="14697" xr:uid="{00000000-0005-0000-0000-00006A390000}"/>
    <cellStyle name="표준 13" xfId="14698" xr:uid="{00000000-0005-0000-0000-00006B390000}"/>
    <cellStyle name="표준 130" xfId="14699" xr:uid="{00000000-0005-0000-0000-00006C390000}"/>
    <cellStyle name="표준 131" xfId="14700" xr:uid="{00000000-0005-0000-0000-00006D390000}"/>
    <cellStyle name="표준 132" xfId="14701" xr:uid="{00000000-0005-0000-0000-00006E390000}"/>
    <cellStyle name="표준 133" xfId="14702" xr:uid="{00000000-0005-0000-0000-00006F390000}"/>
    <cellStyle name="표준 134" xfId="14703" xr:uid="{00000000-0005-0000-0000-000070390000}"/>
    <cellStyle name="표준 135" xfId="14704" xr:uid="{00000000-0005-0000-0000-000071390000}"/>
    <cellStyle name="표준 136" xfId="14705" xr:uid="{00000000-0005-0000-0000-000072390000}"/>
    <cellStyle name="표준 137" xfId="14706" xr:uid="{00000000-0005-0000-0000-000073390000}"/>
    <cellStyle name="표준 138" xfId="14707" xr:uid="{00000000-0005-0000-0000-000074390000}"/>
    <cellStyle name="표준 139" xfId="14708" xr:uid="{00000000-0005-0000-0000-000075390000}"/>
    <cellStyle name="표준 14" xfId="14709" xr:uid="{00000000-0005-0000-0000-000076390000}"/>
    <cellStyle name="표준 140" xfId="14710" xr:uid="{00000000-0005-0000-0000-000077390000}"/>
    <cellStyle name="표준 141" xfId="14711" xr:uid="{00000000-0005-0000-0000-000078390000}"/>
    <cellStyle name="표준 142" xfId="14712" xr:uid="{00000000-0005-0000-0000-000079390000}"/>
    <cellStyle name="표준 143" xfId="14713" xr:uid="{00000000-0005-0000-0000-00007A390000}"/>
    <cellStyle name="표준 144" xfId="14714" xr:uid="{00000000-0005-0000-0000-00007B390000}"/>
    <cellStyle name="표준 145" xfId="14715" xr:uid="{00000000-0005-0000-0000-00007C390000}"/>
    <cellStyle name="표준 146" xfId="14716" xr:uid="{00000000-0005-0000-0000-00007D390000}"/>
    <cellStyle name="표준 147" xfId="14717" xr:uid="{00000000-0005-0000-0000-00007E390000}"/>
    <cellStyle name="표준 148" xfId="14718" xr:uid="{00000000-0005-0000-0000-00007F390000}"/>
    <cellStyle name="표준 149" xfId="14719" xr:uid="{00000000-0005-0000-0000-000080390000}"/>
    <cellStyle name="표준 15" xfId="14720" xr:uid="{00000000-0005-0000-0000-000081390000}"/>
    <cellStyle name="표준 150" xfId="14721" xr:uid="{00000000-0005-0000-0000-000082390000}"/>
    <cellStyle name="표준 151" xfId="14722" xr:uid="{00000000-0005-0000-0000-000083390000}"/>
    <cellStyle name="표준 152" xfId="14723" xr:uid="{00000000-0005-0000-0000-000084390000}"/>
    <cellStyle name="표준 153" xfId="14724" xr:uid="{00000000-0005-0000-0000-000085390000}"/>
    <cellStyle name="표준 154" xfId="14725" xr:uid="{00000000-0005-0000-0000-000086390000}"/>
    <cellStyle name="표준 155" xfId="14726" xr:uid="{00000000-0005-0000-0000-000087390000}"/>
    <cellStyle name="표준 156" xfId="14727" xr:uid="{00000000-0005-0000-0000-000088390000}"/>
    <cellStyle name="표준 157" xfId="14728" xr:uid="{00000000-0005-0000-0000-000089390000}"/>
    <cellStyle name="표준 158" xfId="14729" xr:uid="{00000000-0005-0000-0000-00008A390000}"/>
    <cellStyle name="표준 159" xfId="14730" xr:uid="{00000000-0005-0000-0000-00008B390000}"/>
    <cellStyle name="표준 16" xfId="14731" xr:uid="{00000000-0005-0000-0000-00008C390000}"/>
    <cellStyle name="표준 16 2" xfId="14732" xr:uid="{00000000-0005-0000-0000-00008D390000}"/>
    <cellStyle name="표준 160" xfId="14733" xr:uid="{00000000-0005-0000-0000-00008E390000}"/>
    <cellStyle name="표준 161" xfId="14734" xr:uid="{00000000-0005-0000-0000-00008F390000}"/>
    <cellStyle name="표준 162" xfId="14735" xr:uid="{00000000-0005-0000-0000-000090390000}"/>
    <cellStyle name="표준 163" xfId="14736" xr:uid="{00000000-0005-0000-0000-000091390000}"/>
    <cellStyle name="표준 164" xfId="14737" xr:uid="{00000000-0005-0000-0000-000092390000}"/>
    <cellStyle name="표준 165" xfId="14738" xr:uid="{00000000-0005-0000-0000-000093390000}"/>
    <cellStyle name="표준 166" xfId="14739" xr:uid="{00000000-0005-0000-0000-000094390000}"/>
    <cellStyle name="표준 167" xfId="14740" xr:uid="{00000000-0005-0000-0000-000095390000}"/>
    <cellStyle name="표준 168" xfId="14741" xr:uid="{00000000-0005-0000-0000-000096390000}"/>
    <cellStyle name="표준 169" xfId="14742" xr:uid="{00000000-0005-0000-0000-000097390000}"/>
    <cellStyle name="표준 17" xfId="14743" xr:uid="{00000000-0005-0000-0000-000098390000}"/>
    <cellStyle name="표준 170" xfId="14744" xr:uid="{00000000-0005-0000-0000-000099390000}"/>
    <cellStyle name="표준 171" xfId="14745" xr:uid="{00000000-0005-0000-0000-00009A390000}"/>
    <cellStyle name="표준 172" xfId="14746" xr:uid="{00000000-0005-0000-0000-00009B390000}"/>
    <cellStyle name="표준 173" xfId="14747" xr:uid="{00000000-0005-0000-0000-00009C390000}"/>
    <cellStyle name="표준 174" xfId="14748" xr:uid="{00000000-0005-0000-0000-00009D390000}"/>
    <cellStyle name="표준 175" xfId="14749" xr:uid="{00000000-0005-0000-0000-00009E390000}"/>
    <cellStyle name="표준 176" xfId="14750" xr:uid="{00000000-0005-0000-0000-00009F390000}"/>
    <cellStyle name="표준 177" xfId="14751" xr:uid="{00000000-0005-0000-0000-0000A0390000}"/>
    <cellStyle name="표준 178" xfId="14752" xr:uid="{00000000-0005-0000-0000-0000A1390000}"/>
    <cellStyle name="표준 179" xfId="14753" xr:uid="{00000000-0005-0000-0000-0000A2390000}"/>
    <cellStyle name="표준 18" xfId="14754" xr:uid="{00000000-0005-0000-0000-0000A3390000}"/>
    <cellStyle name="표준 180" xfId="14755" xr:uid="{00000000-0005-0000-0000-0000A4390000}"/>
    <cellStyle name="표준 181" xfId="14756" xr:uid="{00000000-0005-0000-0000-0000A5390000}"/>
    <cellStyle name="표준 182" xfId="14757" xr:uid="{00000000-0005-0000-0000-0000A6390000}"/>
    <cellStyle name="표준 183" xfId="14758" xr:uid="{00000000-0005-0000-0000-0000A7390000}"/>
    <cellStyle name="표준 183 2" xfId="14759" xr:uid="{00000000-0005-0000-0000-0000A8390000}"/>
    <cellStyle name="표준 183 2 2" xfId="14760" xr:uid="{00000000-0005-0000-0000-0000A9390000}"/>
    <cellStyle name="표준 183 2 2 2" xfId="14761" xr:uid="{00000000-0005-0000-0000-0000AA390000}"/>
    <cellStyle name="표준 183 2 2 2 2" xfId="14762" xr:uid="{00000000-0005-0000-0000-0000AB390000}"/>
    <cellStyle name="표준 183 2 2 2 2 2" xfId="14763" xr:uid="{00000000-0005-0000-0000-0000AC390000}"/>
    <cellStyle name="표준 183 2 2 2 3" xfId="14764" xr:uid="{00000000-0005-0000-0000-0000AD390000}"/>
    <cellStyle name="표준 183 2 2 2 4" xfId="14765" xr:uid="{00000000-0005-0000-0000-0000AE390000}"/>
    <cellStyle name="표준 183 2 2 3" xfId="14766" xr:uid="{00000000-0005-0000-0000-0000AF390000}"/>
    <cellStyle name="표준 183 2 2 3 2" xfId="14767" xr:uid="{00000000-0005-0000-0000-0000B0390000}"/>
    <cellStyle name="표준 183 2 2 4" xfId="14768" xr:uid="{00000000-0005-0000-0000-0000B1390000}"/>
    <cellStyle name="표준 183 2 2 5" xfId="14769" xr:uid="{00000000-0005-0000-0000-0000B2390000}"/>
    <cellStyle name="표준 183 2 3" xfId="14770" xr:uid="{00000000-0005-0000-0000-0000B3390000}"/>
    <cellStyle name="표준 183 2 3 2" xfId="14771" xr:uid="{00000000-0005-0000-0000-0000B4390000}"/>
    <cellStyle name="표준 183 2 3 2 2" xfId="14772" xr:uid="{00000000-0005-0000-0000-0000B5390000}"/>
    <cellStyle name="표준 183 2 3 3" xfId="14773" xr:uid="{00000000-0005-0000-0000-0000B6390000}"/>
    <cellStyle name="표준 183 2 3 4" xfId="14774" xr:uid="{00000000-0005-0000-0000-0000B7390000}"/>
    <cellStyle name="표준 183 2 4" xfId="14775" xr:uid="{00000000-0005-0000-0000-0000B8390000}"/>
    <cellStyle name="표준 183 2 4 2" xfId="14776" xr:uid="{00000000-0005-0000-0000-0000B9390000}"/>
    <cellStyle name="표준 183 2 5" xfId="14777" xr:uid="{00000000-0005-0000-0000-0000BA390000}"/>
    <cellStyle name="표준 183 2 6" xfId="14778" xr:uid="{00000000-0005-0000-0000-0000BB390000}"/>
    <cellStyle name="표준 183 3" xfId="14779" xr:uid="{00000000-0005-0000-0000-0000BC390000}"/>
    <cellStyle name="표준 183 3 2" xfId="14780" xr:uid="{00000000-0005-0000-0000-0000BD390000}"/>
    <cellStyle name="표준 183 3 2 2" xfId="14781" xr:uid="{00000000-0005-0000-0000-0000BE390000}"/>
    <cellStyle name="표준 183 3 2 2 2" xfId="14782" xr:uid="{00000000-0005-0000-0000-0000BF390000}"/>
    <cellStyle name="표준 183 3 2 3" xfId="14783" xr:uid="{00000000-0005-0000-0000-0000C0390000}"/>
    <cellStyle name="표준 183 3 2 4" xfId="14784" xr:uid="{00000000-0005-0000-0000-0000C1390000}"/>
    <cellStyle name="표준 183 3 3" xfId="14785" xr:uid="{00000000-0005-0000-0000-0000C2390000}"/>
    <cellStyle name="표준 183 3 3 2" xfId="14786" xr:uid="{00000000-0005-0000-0000-0000C3390000}"/>
    <cellStyle name="표준 183 3 4" xfId="14787" xr:uid="{00000000-0005-0000-0000-0000C4390000}"/>
    <cellStyle name="표준 183 3 5" xfId="14788" xr:uid="{00000000-0005-0000-0000-0000C5390000}"/>
    <cellStyle name="표준 183 4" xfId="14789" xr:uid="{00000000-0005-0000-0000-0000C6390000}"/>
    <cellStyle name="표준 183 4 2" xfId="14790" xr:uid="{00000000-0005-0000-0000-0000C7390000}"/>
    <cellStyle name="표준 183 4 2 2" xfId="14791" xr:uid="{00000000-0005-0000-0000-0000C8390000}"/>
    <cellStyle name="표준 183 4 2 2 2" xfId="14792" xr:uid="{00000000-0005-0000-0000-0000C9390000}"/>
    <cellStyle name="표준 183 4 2 3" xfId="14793" xr:uid="{00000000-0005-0000-0000-0000CA390000}"/>
    <cellStyle name="표준 183 4 2 4" xfId="14794" xr:uid="{00000000-0005-0000-0000-0000CB390000}"/>
    <cellStyle name="표준 183 4 3" xfId="14795" xr:uid="{00000000-0005-0000-0000-0000CC390000}"/>
    <cellStyle name="표준 183 4 3 2" xfId="14796" xr:uid="{00000000-0005-0000-0000-0000CD390000}"/>
    <cellStyle name="표준 183 4 4" xfId="14797" xr:uid="{00000000-0005-0000-0000-0000CE390000}"/>
    <cellStyle name="표준 183 4 5" xfId="14798" xr:uid="{00000000-0005-0000-0000-0000CF390000}"/>
    <cellStyle name="표준 183 5" xfId="14799" xr:uid="{00000000-0005-0000-0000-0000D0390000}"/>
    <cellStyle name="표준 183 5 2" xfId="14800" xr:uid="{00000000-0005-0000-0000-0000D1390000}"/>
    <cellStyle name="표준 183 5 2 2" xfId="14801" xr:uid="{00000000-0005-0000-0000-0000D2390000}"/>
    <cellStyle name="표준 183 5 3" xfId="14802" xr:uid="{00000000-0005-0000-0000-0000D3390000}"/>
    <cellStyle name="표준 183 5 4" xfId="14803" xr:uid="{00000000-0005-0000-0000-0000D4390000}"/>
    <cellStyle name="표준 183 6" xfId="14804" xr:uid="{00000000-0005-0000-0000-0000D5390000}"/>
    <cellStyle name="표준 183 6 2" xfId="14805" xr:uid="{00000000-0005-0000-0000-0000D6390000}"/>
    <cellStyle name="표준 183 7" xfId="14806" xr:uid="{00000000-0005-0000-0000-0000D7390000}"/>
    <cellStyle name="표준 183 8" xfId="14807" xr:uid="{00000000-0005-0000-0000-0000D8390000}"/>
    <cellStyle name="표준 184" xfId="14808" xr:uid="{00000000-0005-0000-0000-0000D9390000}"/>
    <cellStyle name="표준 184 2" xfId="14809" xr:uid="{00000000-0005-0000-0000-0000DA390000}"/>
    <cellStyle name="표준 184 2 2" xfId="14810" xr:uid="{00000000-0005-0000-0000-0000DB390000}"/>
    <cellStyle name="표준 184 3" xfId="14811" xr:uid="{00000000-0005-0000-0000-0000DC390000}"/>
    <cellStyle name="표준 184 4" xfId="14812" xr:uid="{00000000-0005-0000-0000-0000DD390000}"/>
    <cellStyle name="표준 185" xfId="14813" xr:uid="{00000000-0005-0000-0000-0000DE390000}"/>
    <cellStyle name="표준 186" xfId="14814" xr:uid="{00000000-0005-0000-0000-0000DF390000}"/>
    <cellStyle name="표준 187" xfId="14815" xr:uid="{00000000-0005-0000-0000-0000E0390000}"/>
    <cellStyle name="표준 188" xfId="14816" xr:uid="{00000000-0005-0000-0000-0000E1390000}"/>
    <cellStyle name="표준 189" xfId="14817" xr:uid="{00000000-0005-0000-0000-0000E2390000}"/>
    <cellStyle name="표준 19" xfId="14818" xr:uid="{00000000-0005-0000-0000-0000E3390000}"/>
    <cellStyle name="표준 190" xfId="14819" xr:uid="{00000000-0005-0000-0000-0000E4390000}"/>
    <cellStyle name="표준 191" xfId="14820" xr:uid="{00000000-0005-0000-0000-0000E5390000}"/>
    <cellStyle name="표준 192" xfId="14821" xr:uid="{00000000-0005-0000-0000-0000E6390000}"/>
    <cellStyle name="표준 193" xfId="14822" xr:uid="{00000000-0005-0000-0000-0000E7390000}"/>
    <cellStyle name="표준 194" xfId="14823" xr:uid="{00000000-0005-0000-0000-0000E8390000}"/>
    <cellStyle name="표준 195" xfId="14824" xr:uid="{00000000-0005-0000-0000-0000E9390000}"/>
    <cellStyle name="표준 196" xfId="14825" xr:uid="{00000000-0005-0000-0000-0000EA390000}"/>
    <cellStyle name="표준 197" xfId="14826" xr:uid="{00000000-0005-0000-0000-0000EB390000}"/>
    <cellStyle name="표준 198" xfId="14827" xr:uid="{00000000-0005-0000-0000-0000EC390000}"/>
    <cellStyle name="표준 199" xfId="15040" xr:uid="{00000000-0005-0000-0000-0000ED390000}"/>
    <cellStyle name="표준 2" xfId="14828" xr:uid="{00000000-0005-0000-0000-0000EE390000}"/>
    <cellStyle name="표준 2 10" xfId="14829" xr:uid="{00000000-0005-0000-0000-0000EF390000}"/>
    <cellStyle name="표준 2 11" xfId="14830" xr:uid="{00000000-0005-0000-0000-0000F0390000}"/>
    <cellStyle name="표준 2 12" xfId="14831" xr:uid="{00000000-0005-0000-0000-0000F1390000}"/>
    <cellStyle name="표준 2 13" xfId="14832" xr:uid="{00000000-0005-0000-0000-0000F2390000}"/>
    <cellStyle name="표준 2 14" xfId="14833" xr:uid="{00000000-0005-0000-0000-0000F3390000}"/>
    <cellStyle name="표준 2 15" xfId="14834" xr:uid="{00000000-0005-0000-0000-0000F4390000}"/>
    <cellStyle name="표준 2 16" xfId="14835" xr:uid="{00000000-0005-0000-0000-0000F5390000}"/>
    <cellStyle name="표준 2 2" xfId="14836" xr:uid="{00000000-0005-0000-0000-0000F6390000}"/>
    <cellStyle name="표준 2 2 2" xfId="14837" xr:uid="{00000000-0005-0000-0000-0000F7390000}"/>
    <cellStyle name="표준 2 2 2 2" xfId="14838" xr:uid="{00000000-0005-0000-0000-0000F8390000}"/>
    <cellStyle name="표준 2 2 2 3" xfId="14839" xr:uid="{00000000-0005-0000-0000-0000F9390000}"/>
    <cellStyle name="표준 2 2 3" xfId="14840" xr:uid="{00000000-0005-0000-0000-0000FA390000}"/>
    <cellStyle name="표준 2 2 3 2" xfId="14841" xr:uid="{00000000-0005-0000-0000-0000FB390000}"/>
    <cellStyle name="표준 2 2 4" xfId="14842" xr:uid="{00000000-0005-0000-0000-0000FC390000}"/>
    <cellStyle name="표준 2 2 5" xfId="14843" xr:uid="{00000000-0005-0000-0000-0000FD390000}"/>
    <cellStyle name="표준 2 2 6" xfId="14844" xr:uid="{00000000-0005-0000-0000-0000FE390000}"/>
    <cellStyle name="표준 2 3" xfId="14845" xr:uid="{00000000-0005-0000-0000-0000FF390000}"/>
    <cellStyle name="표준 2 3 2" xfId="14846" xr:uid="{00000000-0005-0000-0000-0000003A0000}"/>
    <cellStyle name="표준 2 3 3" xfId="14847" xr:uid="{00000000-0005-0000-0000-0000013A0000}"/>
    <cellStyle name="표준 2 3 4" xfId="14848" xr:uid="{00000000-0005-0000-0000-0000023A0000}"/>
    <cellStyle name="표준 2 4" xfId="14849" xr:uid="{00000000-0005-0000-0000-0000033A0000}"/>
    <cellStyle name="표준 2 4 2" xfId="14850" xr:uid="{00000000-0005-0000-0000-0000043A0000}"/>
    <cellStyle name="표준 2 5" xfId="14851" xr:uid="{00000000-0005-0000-0000-0000053A0000}"/>
    <cellStyle name="표준 2 6" xfId="14852" xr:uid="{00000000-0005-0000-0000-0000063A0000}"/>
    <cellStyle name="표준 2 7" xfId="14853" xr:uid="{00000000-0005-0000-0000-0000073A0000}"/>
    <cellStyle name="표준 2 8" xfId="14854" xr:uid="{00000000-0005-0000-0000-0000083A0000}"/>
    <cellStyle name="표준 2 9" xfId="14855" xr:uid="{00000000-0005-0000-0000-0000093A0000}"/>
    <cellStyle name="표준 2_001-2.구조물토공JP-A06" xfId="14856" xr:uid="{00000000-0005-0000-0000-00000A3A0000}"/>
    <cellStyle name="표준 20" xfId="14857" xr:uid="{00000000-0005-0000-0000-00000B3A0000}"/>
    <cellStyle name="표준 200" xfId="14858" xr:uid="{00000000-0005-0000-0000-00000C3A0000}"/>
    <cellStyle name="표준 201" xfId="14859" xr:uid="{00000000-0005-0000-0000-00000D3A0000}"/>
    <cellStyle name="표준 21" xfId="14860" xr:uid="{00000000-0005-0000-0000-00000E3A0000}"/>
    <cellStyle name="표준 22" xfId="14861" xr:uid="{00000000-0005-0000-0000-00000F3A0000}"/>
    <cellStyle name="표준 23" xfId="14862" xr:uid="{00000000-0005-0000-0000-0000103A0000}"/>
    <cellStyle name="표준 24" xfId="14863" xr:uid="{00000000-0005-0000-0000-0000113A0000}"/>
    <cellStyle name="표준 25" xfId="14864" xr:uid="{00000000-0005-0000-0000-0000123A0000}"/>
    <cellStyle name="표준 26" xfId="14865" xr:uid="{00000000-0005-0000-0000-0000133A0000}"/>
    <cellStyle name="표준 27" xfId="14866" xr:uid="{00000000-0005-0000-0000-0000143A0000}"/>
    <cellStyle name="표준 28" xfId="14867" xr:uid="{00000000-0005-0000-0000-0000153A0000}"/>
    <cellStyle name="표준 29" xfId="14868" xr:uid="{00000000-0005-0000-0000-0000163A0000}"/>
    <cellStyle name="표준 3" xfId="14869" xr:uid="{00000000-0005-0000-0000-0000173A0000}"/>
    <cellStyle name="표준 3 10" xfId="14870" xr:uid="{00000000-0005-0000-0000-0000183A0000}"/>
    <cellStyle name="표준 3 11" xfId="14871" xr:uid="{00000000-0005-0000-0000-0000193A0000}"/>
    <cellStyle name="표준 3 12" xfId="14872" xr:uid="{00000000-0005-0000-0000-00001A3A0000}"/>
    <cellStyle name="표준 3 12 2" xfId="14873" xr:uid="{00000000-0005-0000-0000-00001B3A0000}"/>
    <cellStyle name="표준 3 12 3" xfId="14874" xr:uid="{00000000-0005-0000-0000-00001C3A0000}"/>
    <cellStyle name="표준 3 13" xfId="14875" xr:uid="{00000000-0005-0000-0000-00001D3A0000}"/>
    <cellStyle name="표준 3 2" xfId="14876" xr:uid="{00000000-0005-0000-0000-00001E3A0000}"/>
    <cellStyle name="표준 3 3" xfId="14877" xr:uid="{00000000-0005-0000-0000-00001F3A0000}"/>
    <cellStyle name="표준 3 4" xfId="14878" xr:uid="{00000000-0005-0000-0000-0000203A0000}"/>
    <cellStyle name="표준 3 40" xfId="14879" xr:uid="{00000000-0005-0000-0000-0000213A0000}"/>
    <cellStyle name="표준 3 5" xfId="14880" xr:uid="{00000000-0005-0000-0000-0000223A0000}"/>
    <cellStyle name="표준 3 6" xfId="14881" xr:uid="{00000000-0005-0000-0000-0000233A0000}"/>
    <cellStyle name="표준 3 7" xfId="14882" xr:uid="{00000000-0005-0000-0000-0000243A0000}"/>
    <cellStyle name="표준 3 8" xfId="14883" xr:uid="{00000000-0005-0000-0000-0000253A0000}"/>
    <cellStyle name="표준 3 9" xfId="14884" xr:uid="{00000000-0005-0000-0000-0000263A0000}"/>
    <cellStyle name="표준 30" xfId="14885" xr:uid="{00000000-0005-0000-0000-0000273A0000}"/>
    <cellStyle name="표준 31" xfId="14886" xr:uid="{00000000-0005-0000-0000-0000283A0000}"/>
    <cellStyle name="표준 32" xfId="14887" xr:uid="{00000000-0005-0000-0000-0000293A0000}"/>
    <cellStyle name="표준 33" xfId="14888" xr:uid="{00000000-0005-0000-0000-00002A3A0000}"/>
    <cellStyle name="표준 34" xfId="14889" xr:uid="{00000000-0005-0000-0000-00002B3A0000}"/>
    <cellStyle name="표준 35" xfId="14890" xr:uid="{00000000-0005-0000-0000-00002C3A0000}"/>
    <cellStyle name="표준 36" xfId="14891" xr:uid="{00000000-0005-0000-0000-00002D3A0000}"/>
    <cellStyle name="표준 37" xfId="14892" xr:uid="{00000000-0005-0000-0000-00002E3A0000}"/>
    <cellStyle name="표준 38" xfId="14893" xr:uid="{00000000-0005-0000-0000-00002F3A0000}"/>
    <cellStyle name="표준 39" xfId="14894" xr:uid="{00000000-0005-0000-0000-0000303A0000}"/>
    <cellStyle name="표준 4" xfId="1" xr:uid="{00000000-0005-0000-0000-0000313A0000}"/>
    <cellStyle name="표준 4 10" xfId="14895" xr:uid="{00000000-0005-0000-0000-0000323A0000}"/>
    <cellStyle name="표준 4 11" xfId="14896" xr:uid="{00000000-0005-0000-0000-0000333A0000}"/>
    <cellStyle name="표준 4 12" xfId="14897" xr:uid="{00000000-0005-0000-0000-0000343A0000}"/>
    <cellStyle name="표준 4 13" xfId="14898" xr:uid="{00000000-0005-0000-0000-0000353A0000}"/>
    <cellStyle name="표준 4 14" xfId="15039" xr:uid="{00000000-0005-0000-0000-0000363A0000}"/>
    <cellStyle name="표준 4 2" xfId="14899" xr:uid="{00000000-0005-0000-0000-0000373A0000}"/>
    <cellStyle name="표준 4 3" xfId="14900" xr:uid="{00000000-0005-0000-0000-0000383A0000}"/>
    <cellStyle name="표준 4 4" xfId="14901" xr:uid="{00000000-0005-0000-0000-0000393A0000}"/>
    <cellStyle name="표준 4 5" xfId="14902" xr:uid="{00000000-0005-0000-0000-00003A3A0000}"/>
    <cellStyle name="표준 4 6" xfId="14903" xr:uid="{00000000-0005-0000-0000-00003B3A0000}"/>
    <cellStyle name="표준 4 7" xfId="14904" xr:uid="{00000000-0005-0000-0000-00003C3A0000}"/>
    <cellStyle name="표준 4 8" xfId="14905" xr:uid="{00000000-0005-0000-0000-00003D3A0000}"/>
    <cellStyle name="표준 4 9" xfId="14906" xr:uid="{00000000-0005-0000-0000-00003E3A0000}"/>
    <cellStyle name="표준 4_01. 토목 기계 (대안) 설계내역서" xfId="14907" xr:uid="{00000000-0005-0000-0000-00003F3A0000}"/>
    <cellStyle name="표준 40" xfId="14908" xr:uid="{00000000-0005-0000-0000-0000403A0000}"/>
    <cellStyle name="표준 41" xfId="14909" xr:uid="{00000000-0005-0000-0000-0000413A0000}"/>
    <cellStyle name="표준 42" xfId="14910" xr:uid="{00000000-0005-0000-0000-0000423A0000}"/>
    <cellStyle name="표준 43" xfId="14911" xr:uid="{00000000-0005-0000-0000-0000433A0000}"/>
    <cellStyle name="표준 44" xfId="14912" xr:uid="{00000000-0005-0000-0000-0000443A0000}"/>
    <cellStyle name="표준 45" xfId="14913" xr:uid="{00000000-0005-0000-0000-0000453A0000}"/>
    <cellStyle name="표준 46" xfId="14914" xr:uid="{00000000-0005-0000-0000-0000463A0000}"/>
    <cellStyle name="표준 47" xfId="14915" xr:uid="{00000000-0005-0000-0000-0000473A0000}"/>
    <cellStyle name="표준 48" xfId="14916" xr:uid="{00000000-0005-0000-0000-0000483A0000}"/>
    <cellStyle name="표준 49" xfId="14917" xr:uid="{00000000-0005-0000-0000-0000493A0000}"/>
    <cellStyle name="표준 5" xfId="14918" xr:uid="{00000000-0005-0000-0000-00004A3A0000}"/>
    <cellStyle name="표준 5 2" xfId="14919" xr:uid="{00000000-0005-0000-0000-00004B3A0000}"/>
    <cellStyle name="표준 5 3" xfId="14920" xr:uid="{00000000-0005-0000-0000-00004C3A0000}"/>
    <cellStyle name="표준 5 4" xfId="14921" xr:uid="{00000000-0005-0000-0000-00004D3A0000}"/>
    <cellStyle name="표준 5 5" xfId="14922" xr:uid="{00000000-0005-0000-0000-00004E3A0000}"/>
    <cellStyle name="표준 5 6" xfId="15042" xr:uid="{00000000-0005-0000-0000-00004F3A0000}"/>
    <cellStyle name="표준 50" xfId="14923" xr:uid="{00000000-0005-0000-0000-0000503A0000}"/>
    <cellStyle name="표준 51" xfId="14924" xr:uid="{00000000-0005-0000-0000-0000513A0000}"/>
    <cellStyle name="표준 52" xfId="14925" xr:uid="{00000000-0005-0000-0000-0000523A0000}"/>
    <cellStyle name="표준 53" xfId="14926" xr:uid="{00000000-0005-0000-0000-0000533A0000}"/>
    <cellStyle name="표준 54" xfId="14927" xr:uid="{00000000-0005-0000-0000-0000543A0000}"/>
    <cellStyle name="표준 55" xfId="14928" xr:uid="{00000000-0005-0000-0000-0000553A0000}"/>
    <cellStyle name="표준 56" xfId="14929" xr:uid="{00000000-0005-0000-0000-0000563A0000}"/>
    <cellStyle name="표준 57" xfId="14930" xr:uid="{00000000-0005-0000-0000-0000573A0000}"/>
    <cellStyle name="표준 58" xfId="14931" xr:uid="{00000000-0005-0000-0000-0000583A0000}"/>
    <cellStyle name="표준 59" xfId="14932" xr:uid="{00000000-0005-0000-0000-0000593A0000}"/>
    <cellStyle name="표준 6" xfId="14933" xr:uid="{00000000-0005-0000-0000-00005A3A0000}"/>
    <cellStyle name="표준 6 2" xfId="14934" xr:uid="{00000000-0005-0000-0000-00005B3A0000}"/>
    <cellStyle name="표준 6 2 2" xfId="14935" xr:uid="{00000000-0005-0000-0000-00005C3A0000}"/>
    <cellStyle name="표준 6 2 3" xfId="14936" xr:uid="{00000000-0005-0000-0000-00005D3A0000}"/>
    <cellStyle name="표준 6 3" xfId="14937" xr:uid="{00000000-0005-0000-0000-00005E3A0000}"/>
    <cellStyle name="표준 6 4" xfId="14938" xr:uid="{00000000-0005-0000-0000-00005F3A0000}"/>
    <cellStyle name="표준 6 5" xfId="14939" xr:uid="{00000000-0005-0000-0000-0000603A0000}"/>
    <cellStyle name="표준 60" xfId="14940" xr:uid="{00000000-0005-0000-0000-0000613A0000}"/>
    <cellStyle name="표준 61" xfId="14941" xr:uid="{00000000-0005-0000-0000-0000623A0000}"/>
    <cellStyle name="표준 62" xfId="14942" xr:uid="{00000000-0005-0000-0000-0000633A0000}"/>
    <cellStyle name="표준 63" xfId="14943" xr:uid="{00000000-0005-0000-0000-0000643A0000}"/>
    <cellStyle name="표준 64" xfId="14944" xr:uid="{00000000-0005-0000-0000-0000653A0000}"/>
    <cellStyle name="표준 65" xfId="14945" xr:uid="{00000000-0005-0000-0000-0000663A0000}"/>
    <cellStyle name="표준 66" xfId="14946" xr:uid="{00000000-0005-0000-0000-0000673A0000}"/>
    <cellStyle name="표준 67" xfId="14947" xr:uid="{00000000-0005-0000-0000-0000683A0000}"/>
    <cellStyle name="표준 68" xfId="14948" xr:uid="{00000000-0005-0000-0000-0000693A0000}"/>
    <cellStyle name="표준 69" xfId="14949" xr:uid="{00000000-0005-0000-0000-00006A3A0000}"/>
    <cellStyle name="표준 7" xfId="14950" xr:uid="{00000000-0005-0000-0000-00006B3A0000}"/>
    <cellStyle name="표준 7 2" xfId="14951" xr:uid="{00000000-0005-0000-0000-00006C3A0000}"/>
    <cellStyle name="표준 7 3" xfId="14952" xr:uid="{00000000-0005-0000-0000-00006D3A0000}"/>
    <cellStyle name="표준 7 4" xfId="14953" xr:uid="{00000000-0005-0000-0000-00006E3A0000}"/>
    <cellStyle name="표준 7 5" xfId="14954" xr:uid="{00000000-0005-0000-0000-00006F3A0000}"/>
    <cellStyle name="표준 7 6" xfId="14955" xr:uid="{00000000-0005-0000-0000-0000703A0000}"/>
    <cellStyle name="표준 7 6 2" xfId="14956" xr:uid="{00000000-0005-0000-0000-0000713A0000}"/>
    <cellStyle name="표준 7 7" xfId="14957" xr:uid="{00000000-0005-0000-0000-0000723A0000}"/>
    <cellStyle name="표준 7 8" xfId="14958" xr:uid="{00000000-0005-0000-0000-0000733A0000}"/>
    <cellStyle name="표준 70" xfId="14959" xr:uid="{00000000-0005-0000-0000-0000743A0000}"/>
    <cellStyle name="표준 71" xfId="14960" xr:uid="{00000000-0005-0000-0000-0000753A0000}"/>
    <cellStyle name="표준 72" xfId="14961" xr:uid="{00000000-0005-0000-0000-0000763A0000}"/>
    <cellStyle name="표준 73" xfId="14962" xr:uid="{00000000-0005-0000-0000-0000773A0000}"/>
    <cellStyle name="표준 74" xfId="14963" xr:uid="{00000000-0005-0000-0000-0000783A0000}"/>
    <cellStyle name="표준 75" xfId="14964" xr:uid="{00000000-0005-0000-0000-0000793A0000}"/>
    <cellStyle name="표준 76" xfId="14965" xr:uid="{00000000-0005-0000-0000-00007A3A0000}"/>
    <cellStyle name="표준 77" xfId="14966" xr:uid="{00000000-0005-0000-0000-00007B3A0000}"/>
    <cellStyle name="표준 78" xfId="14967" xr:uid="{00000000-0005-0000-0000-00007C3A0000}"/>
    <cellStyle name="표준 79" xfId="14968" xr:uid="{00000000-0005-0000-0000-00007D3A0000}"/>
    <cellStyle name="표준 8" xfId="14969" xr:uid="{00000000-0005-0000-0000-00007E3A0000}"/>
    <cellStyle name="표준 8 2" xfId="14970" xr:uid="{00000000-0005-0000-0000-00007F3A0000}"/>
    <cellStyle name="표준 8 3" xfId="14971" xr:uid="{00000000-0005-0000-0000-0000803A0000}"/>
    <cellStyle name="표준 8 4" xfId="14972" xr:uid="{00000000-0005-0000-0000-0000813A0000}"/>
    <cellStyle name="표준 80" xfId="14973" xr:uid="{00000000-0005-0000-0000-0000823A0000}"/>
    <cellStyle name="표준 81" xfId="14974" xr:uid="{00000000-0005-0000-0000-0000833A0000}"/>
    <cellStyle name="표준 82" xfId="14975" xr:uid="{00000000-0005-0000-0000-0000843A0000}"/>
    <cellStyle name="표준 83" xfId="14976" xr:uid="{00000000-0005-0000-0000-0000853A0000}"/>
    <cellStyle name="표준 84" xfId="14977" xr:uid="{00000000-0005-0000-0000-0000863A0000}"/>
    <cellStyle name="표준 85" xfId="14978" xr:uid="{00000000-0005-0000-0000-0000873A0000}"/>
    <cellStyle name="표준 86" xfId="14979" xr:uid="{00000000-0005-0000-0000-0000883A0000}"/>
    <cellStyle name="표준 87" xfId="14980" xr:uid="{00000000-0005-0000-0000-0000893A0000}"/>
    <cellStyle name="표준 88" xfId="14981" xr:uid="{00000000-0005-0000-0000-00008A3A0000}"/>
    <cellStyle name="표준 89" xfId="14982" xr:uid="{00000000-0005-0000-0000-00008B3A0000}"/>
    <cellStyle name="표준 9" xfId="14983" xr:uid="{00000000-0005-0000-0000-00008C3A0000}"/>
    <cellStyle name="표준 9 2" xfId="14984" xr:uid="{00000000-0005-0000-0000-00008D3A0000}"/>
    <cellStyle name="표준 9 3" xfId="14985" xr:uid="{00000000-0005-0000-0000-00008E3A0000}"/>
    <cellStyle name="표준 9 4" xfId="14986" xr:uid="{00000000-0005-0000-0000-00008F3A0000}"/>
    <cellStyle name="표준 90" xfId="14987" xr:uid="{00000000-0005-0000-0000-0000903A0000}"/>
    <cellStyle name="표준 91" xfId="14988" xr:uid="{00000000-0005-0000-0000-0000913A0000}"/>
    <cellStyle name="표준 92" xfId="14989" xr:uid="{00000000-0005-0000-0000-0000923A0000}"/>
    <cellStyle name="표준 93" xfId="14990" xr:uid="{00000000-0005-0000-0000-0000933A0000}"/>
    <cellStyle name="표준 94" xfId="14991" xr:uid="{00000000-0005-0000-0000-0000943A0000}"/>
    <cellStyle name="표준 95" xfId="14992" xr:uid="{00000000-0005-0000-0000-0000953A0000}"/>
    <cellStyle name="표준 96" xfId="14993" xr:uid="{00000000-0005-0000-0000-0000963A0000}"/>
    <cellStyle name="표준 97" xfId="14994" xr:uid="{00000000-0005-0000-0000-0000973A0000}"/>
    <cellStyle name="표준 98" xfId="14995" xr:uid="{00000000-0005-0000-0000-0000983A0000}"/>
    <cellStyle name="표준 99" xfId="14996" xr:uid="{00000000-0005-0000-0000-0000993A0000}"/>
    <cellStyle name="標準_’９７アウトドアツールフェア" xfId="14997" xr:uid="{00000000-0005-0000-0000-00009A3A0000}"/>
    <cellStyle name="표준1" xfId="14998" xr:uid="{00000000-0005-0000-0000-00009B3A0000}"/>
    <cellStyle name="표준1 2" xfId="14999" xr:uid="{00000000-0005-0000-0000-00009C3A0000}"/>
    <cellStyle name="표준1 3" xfId="15000" xr:uid="{00000000-0005-0000-0000-00009D3A0000}"/>
    <cellStyle name="표준1 4" xfId="15001" xr:uid="{00000000-0005-0000-0000-00009E3A0000}"/>
    <cellStyle name="표준1 5" xfId="15002" xr:uid="{00000000-0005-0000-0000-00009F3A0000}"/>
    <cellStyle name="표준123" xfId="15003" xr:uid="{00000000-0005-0000-0000-0000A03A0000}"/>
    <cellStyle name="표준2" xfId="15004" xr:uid="{00000000-0005-0000-0000-0000A13A0000}"/>
    <cellStyle name="표준2 2" xfId="15005" xr:uid="{00000000-0005-0000-0000-0000A23A0000}"/>
    <cellStyle name="표준2 3" xfId="15006" xr:uid="{00000000-0005-0000-0000-0000A33A0000}"/>
    <cellStyle name="표준JKDH" xfId="15007" xr:uid="{00000000-0005-0000-0000-0000A43A0000}"/>
    <cellStyle name="표준℘Sheet8 (3)" xfId="15008" xr:uid="{00000000-0005-0000-0000-0000A53A0000}"/>
    <cellStyle name="표준중앙" xfId="15009" xr:uid="{00000000-0005-0000-0000-0000A63A0000}"/>
    <cellStyle name="하이퍼링크 2" xfId="15010" xr:uid="{00000000-0005-0000-0000-0000A73A0000}"/>
    <cellStyle name="합계" xfId="15011" xr:uid="{00000000-0005-0000-0000-0000A83A0000}"/>
    <cellStyle name="합계 10" xfId="15012" xr:uid="{00000000-0005-0000-0000-0000A93A0000}"/>
    <cellStyle name="합계 11" xfId="15013" xr:uid="{00000000-0005-0000-0000-0000AA3A0000}"/>
    <cellStyle name="합계 12" xfId="15014" xr:uid="{00000000-0005-0000-0000-0000AB3A0000}"/>
    <cellStyle name="합계 13" xfId="15015" xr:uid="{00000000-0005-0000-0000-0000AC3A0000}"/>
    <cellStyle name="합계 14" xfId="15016" xr:uid="{00000000-0005-0000-0000-0000AD3A0000}"/>
    <cellStyle name="합계 2" xfId="15017" xr:uid="{00000000-0005-0000-0000-0000AE3A0000}"/>
    <cellStyle name="합계 3" xfId="15018" xr:uid="{00000000-0005-0000-0000-0000AF3A0000}"/>
    <cellStyle name="합계 4" xfId="15019" xr:uid="{00000000-0005-0000-0000-0000B03A0000}"/>
    <cellStyle name="합계 5" xfId="15020" xr:uid="{00000000-0005-0000-0000-0000B13A0000}"/>
    <cellStyle name="합계 6" xfId="15021" xr:uid="{00000000-0005-0000-0000-0000B23A0000}"/>
    <cellStyle name="합계 7" xfId="15022" xr:uid="{00000000-0005-0000-0000-0000B33A0000}"/>
    <cellStyle name="합계 8" xfId="15023" xr:uid="{00000000-0005-0000-0000-0000B43A0000}"/>
    <cellStyle name="합계 9" xfId="15024" xr:uid="{00000000-0005-0000-0000-0000B53A0000}"/>
    <cellStyle name="합산" xfId="15025" xr:uid="{00000000-0005-0000-0000-0000B63A0000}"/>
    <cellStyle name="桁区切り [0.00]_競合状況" xfId="15026" xr:uid="{00000000-0005-0000-0000-0000B73A0000}"/>
    <cellStyle name="桁区切り_競合状況" xfId="15027" xr:uid="{00000000-0005-0000-0000-0000B83A0000}"/>
    <cellStyle name="貨幣 [0]_GARMENT STEP FORM HK" xfId="15028" xr:uid="{00000000-0005-0000-0000-0000B93A0000}"/>
    <cellStyle name="貨幣_GARMENT STEP FORM HK" xfId="15029" xr:uid="{00000000-0005-0000-0000-0000BA3A0000}"/>
    <cellStyle name="화폐기호" xfId="15030" xr:uid="{00000000-0005-0000-0000-0000BB3A0000}"/>
    <cellStyle name="화폐기호 2" xfId="15031" xr:uid="{00000000-0005-0000-0000-0000BC3A0000}"/>
    <cellStyle name="화폐기호 3" xfId="15032" xr:uid="{00000000-0005-0000-0000-0000BD3A0000}"/>
    <cellStyle name="화폐기호 4" xfId="15033" xr:uid="{00000000-0005-0000-0000-0000BE3A0000}"/>
    <cellStyle name="화폐기호0" xfId="15034" xr:uid="{00000000-0005-0000-0000-0000BF3A0000}"/>
    <cellStyle name="화폐기호0 2" xfId="15035" xr:uid="{00000000-0005-0000-0000-0000C03A0000}"/>
    <cellStyle name="화폐기호0 3" xfId="15036" xr:uid="{00000000-0005-0000-0000-0000C13A0000}"/>
    <cellStyle name="ㅣ" xfId="15037" xr:uid="{00000000-0005-0000-0000-0000C23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42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51.xml"/><Relationship Id="rId84" Type="http://schemas.openxmlformats.org/officeDocument/2006/relationships/externalLink" Target="externalLinks/externalLink67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41.xml"/><Relationship Id="rId74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62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6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4.xml"/><Relationship Id="rId72" Type="http://schemas.openxmlformats.org/officeDocument/2006/relationships/externalLink" Target="externalLinks/externalLink55.xml"/><Relationship Id="rId80" Type="http://schemas.openxmlformats.org/officeDocument/2006/relationships/externalLink" Target="externalLinks/externalLink63.xml"/><Relationship Id="rId85" Type="http://schemas.openxmlformats.org/officeDocument/2006/relationships/externalLink" Target="externalLinks/externalLink6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29.xml"/><Relationship Id="rId59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50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54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45.xml"/><Relationship Id="rId70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66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49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4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35.xml"/><Relationship Id="rId60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56.xml"/><Relationship Id="rId78" Type="http://schemas.openxmlformats.org/officeDocument/2006/relationships/externalLink" Target="externalLinks/externalLink61.xml"/><Relationship Id="rId81" Type="http://schemas.openxmlformats.org/officeDocument/2006/relationships/externalLink" Target="externalLinks/externalLink64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9" Type="http://schemas.openxmlformats.org/officeDocument/2006/relationships/externalLink" Target="externalLinks/externalLink22.xml"/><Relationship Id="rId34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38.xml"/><Relationship Id="rId76" Type="http://schemas.openxmlformats.org/officeDocument/2006/relationships/externalLink" Target="externalLinks/externalLink5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7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66" Type="http://schemas.openxmlformats.org/officeDocument/2006/relationships/externalLink" Target="externalLinks/externalLink49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44.xml"/><Relationship Id="rId82" Type="http://schemas.openxmlformats.org/officeDocument/2006/relationships/externalLink" Target="externalLinks/externalLink65.xml"/><Relationship Id="rId1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104775</xdr:colOff>
      <xdr:row>4</xdr:row>
      <xdr:rowOff>114300</xdr:rowOff>
    </xdr:from>
    <xdr:to>
      <xdr:col>41</xdr:col>
      <xdr:colOff>180975</xdr:colOff>
      <xdr:row>6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1049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928864</xdr:colOff>
      <xdr:row>48</xdr:row>
      <xdr:rowOff>119270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01064" cy="101776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57978</xdr:rowOff>
    </xdr:from>
    <xdr:to>
      <xdr:col>9</xdr:col>
      <xdr:colOff>928864</xdr:colOff>
      <xdr:row>97</xdr:row>
      <xdr:rowOff>177248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25928"/>
          <a:ext cx="7101064" cy="101776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My%20Documents\dacom\&#50896;&#51452;~&#51228;&#52380;\&#50896;&#51452;&#52572;&#51333;\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Ing\&#51064;&#52380;&#54617;&#51061;\&#44228;&#49328;&#49436;\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ATA\SGH\NAMGWANG\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ATA\0YEONGI\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9611\OUT\Y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2000\&#49457;&#51068;\&#49884;&#45208;&#45769;&#49828;\PJT-97\R-SUWONJ\REP\P7-5-31\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My%20Documents\DATA\&#50872;&#49328;\DATA\&#54861;&#49688;&#50696;&#44221;&#48372;\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&#50689;&#50629;&#49324;&#54637;(&#44204;&#51201;&#49436;)\&#44204;&#51201;&#52280;&#44256;&#52384;\&#54364;&#51456;&#54268;%20&#44160;&#53664;\2026&#45380;%20&#48512;&#45800;&#49688;&#52264;&#45800;(&#49345;&#48152;&#44592;)\260129_&#48512;&#47197;_K-water&#54364;&#51456;&#45800;&#44032;_&#45236;&#50669;&#49436;(1&#50900;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2000\&#49457;&#51068;\&#49884;&#45208;&#45769;&#49828;\P-Iso\Calc-St2\LX-JU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My%20Documents\dacom\&#50896;&#51452;~&#51228;&#52380;\&#50896;&#51452;&#52572;&#51333;\&#50696;&#49328;&#45236;~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4277;&#50976;&#48169;\3.0%20&#44288;&#44144;&#44277;&#49324;&#48708;\&#45800;&#44032;2000\&#44277;&#49324;&#48708;-&#53664;&#47448;&#48317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DATA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laroux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1"/>
      <sheetName val="CABdata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C2" t="str">
            <v>방위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RAHMEN"/>
      <sheetName val="BID"/>
      <sheetName val="기초공"/>
      <sheetName val="기둥(원형)"/>
      <sheetName val="내역서"/>
      <sheetName val="입출재고현황 (2)"/>
      <sheetName val="TEL"/>
      <sheetName val="공사개요"/>
      <sheetName val="대비"/>
      <sheetName val="견적서"/>
      <sheetName val="공사비집계"/>
      <sheetName val="Sheet2"/>
      <sheetName val="현장"/>
      <sheetName val="일위대가"/>
      <sheetName val="DATA"/>
      <sheetName val="8공구투찰내역서"/>
      <sheetName val="98지급계획"/>
      <sheetName val="DATE"/>
      <sheetName val="ABUT수량-A1"/>
      <sheetName val="I.설계조건"/>
      <sheetName val="인사자료총집계"/>
      <sheetName val="부대대비"/>
      <sheetName val="냉연집계"/>
      <sheetName val="경비2내역"/>
      <sheetName val="CAPVC"/>
      <sheetName val="노원열병합  건축공사기성내역서"/>
      <sheetName val="세부내역"/>
      <sheetName val="설 계"/>
      <sheetName val="단가조건"/>
      <sheetName val="hvac내역서(제어동)"/>
      <sheetName val="조명시설"/>
      <sheetName val="터파기및재료"/>
      <sheetName val="전기일위대가"/>
      <sheetName val="말뚝지지력산정"/>
      <sheetName val="계약내역서"/>
      <sheetName val="코드표"/>
      <sheetName val="출력표"/>
      <sheetName val="공사내역"/>
      <sheetName val="단면가정"/>
      <sheetName val="설계조건"/>
      <sheetName val="접속 SLAB,BRACKET 설계"/>
      <sheetName val="구미4단2"/>
      <sheetName val="노임단가"/>
      <sheetName val="1련박스"/>
      <sheetName val="일위대가목차"/>
      <sheetName val="데이타"/>
      <sheetName val="type-F"/>
      <sheetName val="design criteria"/>
      <sheetName val="working load at the btm ft."/>
      <sheetName val="plan&amp;section of foundation"/>
      <sheetName val="member design"/>
      <sheetName val="전체"/>
      <sheetName val="옹벽"/>
      <sheetName val="내역"/>
      <sheetName val="1.설계조건"/>
      <sheetName val="6.OUTPUT"/>
      <sheetName val="#REF"/>
      <sheetName val="지급자재"/>
      <sheetName val="Macro1"/>
      <sheetName val="Proposal"/>
      <sheetName val="2000년1차"/>
      <sheetName val="영업.일"/>
      <sheetName val="단면검토"/>
      <sheetName val="Total"/>
      <sheetName val="수량산출"/>
      <sheetName val="Customer Databas"/>
      <sheetName val="예산M12A"/>
      <sheetName val="BSD (2)"/>
      <sheetName val="가로등기초"/>
      <sheetName val="설계명세서"/>
      <sheetName val="1단계"/>
      <sheetName val="총괄"/>
      <sheetName val="EKOG10건축"/>
      <sheetName val="단위중기"/>
      <sheetName val="산출기준(파견전산실)"/>
      <sheetName val="본부소개"/>
      <sheetName val="M1"/>
      <sheetName val="2.대외공문"/>
      <sheetName val="예산변경사항"/>
      <sheetName val="청천내"/>
      <sheetName val="내역서(총)"/>
      <sheetName val="EACT10"/>
      <sheetName val="실행철강하도"/>
      <sheetName val="2000.05"/>
      <sheetName val="물가"/>
      <sheetName val="BOQ건축"/>
      <sheetName val="BSD _2_"/>
      <sheetName val="soil bearing check"/>
      <sheetName val="Sheet3"/>
      <sheetName val="토목주소"/>
      <sheetName val="프랜트면허"/>
      <sheetName val="Sheet1"/>
      <sheetName val="품종별-이름"/>
      <sheetName val="기계내역"/>
      <sheetName val="Budget 2004(DW)"/>
      <sheetName val="첨"/>
      <sheetName val="9-1차이내역"/>
      <sheetName val="표지"/>
      <sheetName val="보도경계블럭"/>
      <sheetName val="공사비예산서(토목분)"/>
      <sheetName val="1.우편집중내역서"/>
      <sheetName val="부대내역"/>
      <sheetName val="수량산출서"/>
      <sheetName val="내역(입찰)"/>
      <sheetName val="danga"/>
      <sheetName val="ilch"/>
      <sheetName val="Y-WORK"/>
      <sheetName val="을"/>
      <sheetName val="날개벽(좌,우=45도,75도)"/>
      <sheetName val="정부노임단가"/>
      <sheetName val="가격조사서"/>
      <sheetName val="첨부파일"/>
      <sheetName val="토공계산서(부체도로)"/>
      <sheetName val="1호맨홀토공"/>
      <sheetName val="말뚝물량"/>
      <sheetName val="협조전"/>
      <sheetName val="정보매체A동"/>
      <sheetName val="ITB COST"/>
      <sheetName val="시멘트"/>
      <sheetName val="조명율표"/>
      <sheetName val="가정급수관"/>
      <sheetName val="11"/>
      <sheetName val="음료실행"/>
      <sheetName val="결과조달"/>
      <sheetName val="토공(완충)"/>
      <sheetName val="연결임시"/>
      <sheetName val="날개벽"/>
      <sheetName val="TB-내역서"/>
      <sheetName val="교각1"/>
      <sheetName val="포장공"/>
      <sheetName val="토공"/>
      <sheetName val="기계"/>
      <sheetName val="UNIT"/>
      <sheetName val="PUMP"/>
      <sheetName val="집계표"/>
      <sheetName val="MOTOR"/>
      <sheetName val="일위목록"/>
      <sheetName val="공통가설"/>
      <sheetName val="산출근거"/>
      <sheetName val="대대터널 설계서"/>
      <sheetName val="내역표지"/>
      <sheetName val="일위대가표"/>
      <sheetName val="INPUT"/>
      <sheetName val="전기"/>
      <sheetName val="자재단가비교표"/>
      <sheetName val="보온자재단가표"/>
      <sheetName val="조경"/>
      <sheetName val="Front"/>
      <sheetName val="wall"/>
      <sheetName val="DESCRIPTION"/>
      <sheetName val="6호기"/>
      <sheetName val="2002상반기노임기준"/>
      <sheetName val="견적조건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FRT_O"/>
      <sheetName val="FAB_I"/>
      <sheetName val="토목내역"/>
      <sheetName val="안정검토"/>
      <sheetName val="6PILE  (돌출)"/>
      <sheetName val="중기사용료"/>
      <sheetName val="건축공사"/>
      <sheetName val="사용성검토"/>
      <sheetName val="CODE"/>
      <sheetName val="토공(우물통,기타) "/>
      <sheetName val="45,46"/>
      <sheetName val="공틀공사"/>
      <sheetName val="공통(20-91)"/>
      <sheetName val="건축내역"/>
      <sheetName val="노임이"/>
      <sheetName val=" 견적서"/>
      <sheetName val="소비자가"/>
      <sheetName val="기성내역서표지"/>
      <sheetName val="깨기"/>
      <sheetName val="골조시행"/>
      <sheetName val="COVER"/>
      <sheetName val="기초일위"/>
      <sheetName val="시설일위"/>
      <sheetName val="조명일위"/>
      <sheetName val="F4-F7"/>
      <sheetName val="직노"/>
      <sheetName val="공내역"/>
      <sheetName val="WORK"/>
      <sheetName val="토사(PE)"/>
      <sheetName val="건축원가계산서"/>
      <sheetName val="부재예실"/>
      <sheetName val="SUMMARY(S)"/>
      <sheetName val="담장산출"/>
      <sheetName val="퇴비산출근거"/>
      <sheetName val="99노임기준"/>
      <sheetName val="분석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보일러"/>
      <sheetName val="배수통관(좌)"/>
      <sheetName val="포장복구집계"/>
      <sheetName val="적용환율"/>
      <sheetName val="관리비"/>
      <sheetName val="갑지"/>
      <sheetName val="현금"/>
      <sheetName val="실행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대로근거"/>
      <sheetName val="중로근거"/>
      <sheetName val="간접경상비"/>
      <sheetName val="갑지(추정)"/>
      <sheetName val="설계예산"/>
      <sheetName val="건축"/>
      <sheetName val="공문"/>
      <sheetName val="CAL"/>
      <sheetName val="1. 설계조건 2.단면가정 3. 하중계산"/>
      <sheetName val="DATA 입력란"/>
      <sheetName val="단면 (2)"/>
      <sheetName val="combi(wall)"/>
      <sheetName val="J"/>
      <sheetName val="진행 DATA (2)"/>
      <sheetName val="MAT_N048"/>
      <sheetName val="소업1교"/>
      <sheetName val="단가조사"/>
      <sheetName val="6-2차"/>
      <sheetName val="도"/>
      <sheetName val="재집"/>
      <sheetName val="직재"/>
      <sheetName val="BREAKDOWN(철거설치)"/>
      <sheetName val="분류작업"/>
      <sheetName val="1.설계기준"/>
      <sheetName val="설계"/>
      <sheetName val="교량전기"/>
      <sheetName val="FB25JN"/>
      <sheetName val="한강운반비"/>
      <sheetName val="eq_data"/>
      <sheetName val="5사남"/>
      <sheetName val="1-1"/>
      <sheetName val="전체도급"/>
      <sheetName val="AP1"/>
      <sheetName val="96수출"/>
      <sheetName val="FAB별"/>
      <sheetName val="경비_원본"/>
      <sheetName val="3차토목내역"/>
      <sheetName val="인건비"/>
      <sheetName val="갑지1"/>
      <sheetName val="맨홀수량산출"/>
      <sheetName val="가감수량"/>
      <sheetName val="재1"/>
      <sheetName val="소운반"/>
      <sheetName val="설비원가"/>
      <sheetName val="전신환매도율"/>
      <sheetName val="바닥판"/>
      <sheetName val="입력DATA"/>
      <sheetName val="변경내역대비표(2)"/>
      <sheetName val="설계서"/>
      <sheetName val="96까지"/>
      <sheetName val="97년"/>
      <sheetName val="98이후"/>
      <sheetName val="1"/>
      <sheetName val="부대공자재집계표"/>
      <sheetName val="unitpric"/>
      <sheetName val="날개벽수량표"/>
      <sheetName val="Discount Group"/>
      <sheetName val="토적1"/>
      <sheetName val="12용지"/>
      <sheetName val="Main"/>
      <sheetName val="토적"/>
      <sheetName val="공종별 집계"/>
      <sheetName val="TEST1"/>
      <sheetName val="SIL98"/>
      <sheetName val="일위_파일"/>
      <sheetName val="여과지동"/>
      <sheetName val="기초자료"/>
      <sheetName val="일집"/>
      <sheetName val="일위"/>
      <sheetName val="바.한일양산"/>
      <sheetName val="단면치수"/>
      <sheetName val="계약내력"/>
      <sheetName val="Sheet1 (2)"/>
      <sheetName val="삼성전기"/>
      <sheetName val="토목"/>
      <sheetName val="내역서 "/>
      <sheetName val="설계내역서"/>
      <sheetName val="주식"/>
      <sheetName val="노임"/>
      <sheetName val="정렬"/>
      <sheetName val="투찰금액"/>
      <sheetName val="요율"/>
      <sheetName val="소방"/>
      <sheetName val="산출"/>
      <sheetName val="안정계산"/>
      <sheetName val="8.PILE  (돌출)"/>
      <sheetName val="입력값"/>
      <sheetName val="간선계산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역T형"/>
      <sheetName val="CTEMCOST"/>
      <sheetName val="영업소실적"/>
      <sheetName val="건축(충일분)"/>
      <sheetName val="가시설단위수량"/>
      <sheetName val="통계연보"/>
      <sheetName val="업무분장"/>
      <sheetName val="대전21토목내역서"/>
      <sheetName val="개요"/>
      <sheetName val="자재단가"/>
      <sheetName val="진주방향"/>
      <sheetName val="2000전체분"/>
      <sheetName val="crude.SLAB RE-bar"/>
      <sheetName val="예산내역서"/>
      <sheetName val="설계예산서"/>
      <sheetName val="총계"/>
      <sheetName val="수문일1"/>
      <sheetName val="COPING"/>
      <sheetName val="하중계산"/>
      <sheetName val="J直材4"/>
      <sheetName val="자단"/>
      <sheetName val="인공산출"/>
      <sheetName val="가로등내역서"/>
      <sheetName val="woo(mac)"/>
      <sheetName val="보고서"/>
      <sheetName val="주관사업"/>
      <sheetName val="000000"/>
      <sheetName val="20관리비율"/>
      <sheetName val="도대하도변경최종정산조경"/>
      <sheetName val="원가계산서구조조정"/>
      <sheetName val="서울산업대(토)"/>
      <sheetName val="DATA1"/>
      <sheetName val="SLAB&quot;1&quot;"/>
      <sheetName val="단가조사서"/>
      <sheetName val="유출부"/>
      <sheetName val="A"/>
      <sheetName val="단가표"/>
      <sheetName val="노무비단가"/>
      <sheetName val="1.관로"/>
      <sheetName val="모델링"/>
      <sheetName val="INPUT(덕도방향-시점)"/>
      <sheetName val="통합"/>
      <sheetName val="전기공사"/>
      <sheetName val="건축공사 집계표"/>
      <sheetName val="골조"/>
      <sheetName val="Sheet5"/>
      <sheetName val="기본"/>
      <sheetName val="물가자료"/>
      <sheetName val="123"/>
      <sheetName val="ERECTION"/>
      <sheetName val="POL설치공정"/>
      <sheetName val="공정양식"/>
      <sheetName val="간접재료비산출표-27-30"/>
      <sheetName val="UR2-Calculation"/>
      <sheetName val="3본사"/>
      <sheetName val="조도계산서 (도서)"/>
      <sheetName val="산출내역서집계표"/>
      <sheetName val="방송(체육관)"/>
      <sheetName val="신우"/>
      <sheetName val="설계개요"/>
      <sheetName val="배수공 시멘트 및 골재량 산출"/>
      <sheetName val="금액내역서"/>
      <sheetName val="횡날개수집"/>
      <sheetName val="Material Specification"/>
      <sheetName val="#34 CIVL_Original"/>
      <sheetName val="TOEC"/>
      <sheetName val="INDIRECT"/>
      <sheetName val="calculation-1"/>
      <sheetName val="MCC제원"/>
      <sheetName val="c_balju"/>
      <sheetName val="내역(전체)"/>
      <sheetName val="토공정보"/>
      <sheetName val="기성내역서"/>
      <sheetName val="수량 산출서(당초)"/>
      <sheetName val="물량표"/>
      <sheetName val="원형1호맨홀토공수량"/>
      <sheetName val="예가표"/>
      <sheetName val="부표총괄"/>
      <sheetName val="빈"/>
      <sheetName val="기초목"/>
      <sheetName val="비용"/>
      <sheetName val="CAT_5"/>
      <sheetName val="1월"/>
      <sheetName val="VXXXXXXX"/>
      <sheetName val="#3E1_GCR"/>
      <sheetName val="품종코드"/>
      <sheetName val="견적집계표"/>
      <sheetName val="손익(10월)"/>
      <sheetName val="항목"/>
      <sheetName val="간접비"/>
      <sheetName val="노무단가"/>
      <sheetName val="상가지급현황"/>
      <sheetName val="유림골조"/>
      <sheetName val="4)유동표"/>
      <sheetName val="총괄표"/>
      <sheetName val="3BL공동구 수량"/>
      <sheetName val="시설물"/>
      <sheetName val="설산1.나"/>
      <sheetName val="본사S"/>
      <sheetName val="계산근거"/>
      <sheetName val="직접기초설계"/>
      <sheetName val="방식총괄"/>
      <sheetName val="일위대가(계측기설치)"/>
      <sheetName val="Ⅴ-2.공종별내역"/>
      <sheetName val="기본DATA"/>
      <sheetName val="ITEM"/>
      <sheetName val="SG"/>
      <sheetName val="전기BOX내역서"/>
      <sheetName val="일위(설)"/>
      <sheetName val="기기리스트"/>
      <sheetName val="Macro(전선)"/>
      <sheetName val="dtxl"/>
      <sheetName val="예정공정표(도급)"/>
      <sheetName val="가공비"/>
      <sheetName val="준검 내역서"/>
      <sheetName val="OD"/>
      <sheetName val="수량산출서 갑지"/>
      <sheetName val="A-4"/>
      <sheetName val="오억미만"/>
      <sheetName val="증감대비"/>
      <sheetName val="기본입력표"/>
      <sheetName val="건축집계표"/>
      <sheetName val="일위대가표(DEEP)"/>
      <sheetName val="sheets"/>
      <sheetName val="환률"/>
      <sheetName val="9811"/>
      <sheetName val="9509"/>
      <sheetName val="품셈1-17"/>
      <sheetName val="SLAB근거-1"/>
      <sheetName val="추가예산"/>
      <sheetName val="3차준공"/>
      <sheetName val="토 적 표"/>
      <sheetName val="투찰"/>
      <sheetName val="참조"/>
      <sheetName val="P&amp;L01-02GR"/>
      <sheetName val="수목데이타 "/>
      <sheetName val="Ext. Stone-P"/>
      <sheetName val="전 기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내역서2안"/>
      <sheetName val="별표집계"/>
      <sheetName val="과거교육훈련비"/>
      <sheetName val="총 원가계산"/>
      <sheetName val="케이블및전선관규격표"/>
      <sheetName val="좌측"/>
      <sheetName val="2.하자처리현황(CS)"/>
      <sheetName val="본장"/>
      <sheetName val="GAEYO"/>
      <sheetName val="실행견적"/>
      <sheetName val="6공구(당초)"/>
      <sheetName val="APT내역"/>
      <sheetName val="입력"/>
      <sheetName val="약품설비"/>
      <sheetName val="변화치수"/>
      <sheetName val="수목표준대가"/>
      <sheetName val="정읍농소"/>
      <sheetName val="지주목시비량산출서"/>
      <sheetName val="자재표"/>
      <sheetName val="설계예시"/>
      <sheetName val="TABLE"/>
      <sheetName val="Sheet15"/>
      <sheetName val="교통시설 표지판"/>
      <sheetName val="Sheet14"/>
      <sheetName val="Sheet13"/>
      <sheetName val="T13(P68~72,78)"/>
      <sheetName val="투자양식"/>
      <sheetName val="실행내역"/>
      <sheetName val="3.하중산정4.지지력"/>
      <sheetName val="PO-BOQ"/>
      <sheetName val="TYPE-A"/>
      <sheetName val="예산서"/>
      <sheetName val="AABS내역"/>
      <sheetName val="일위대가목록"/>
      <sheetName val="손익분석"/>
      <sheetName val="soil_bearing_check"/>
      <sheetName val="노원열병합__건축공사기성내역서"/>
      <sheetName val="깨기집계"/>
      <sheetName val="3련 BOX"/>
      <sheetName val="총집계표"/>
      <sheetName val="보통예금"/>
      <sheetName val="FOB발"/>
      <sheetName val="단가비교"/>
      <sheetName val="h-013211-2"/>
      <sheetName val="TYPE별집계"/>
      <sheetName val="국내총괄"/>
      <sheetName val="목차"/>
      <sheetName val="배수내역 (2)"/>
      <sheetName val="LinerWt"/>
      <sheetName val="대림경상68억"/>
      <sheetName val="일위대가(1)"/>
      <sheetName val="9GNG운반"/>
      <sheetName val="일위대가표 (2)"/>
      <sheetName val="냉천부속동"/>
      <sheetName val="98수문일위"/>
      <sheetName val="회사기본자료"/>
      <sheetName val="2000년 임금추정"/>
      <sheetName val="REINF.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갑지(비계타입)"/>
      <sheetName val="기성2"/>
      <sheetName val="2F 회의실견적(5_14 일대)"/>
      <sheetName val="페이징 배관배선"/>
      <sheetName val="KMT물량"/>
      <sheetName val="NS"/>
      <sheetName val="1근거"/>
      <sheetName val="수량명세서"/>
      <sheetName val="실정보고내역서"/>
      <sheetName val="자판실행"/>
      <sheetName val="저판(버림100)"/>
      <sheetName val="신규일위대가"/>
      <sheetName val="교각계산"/>
      <sheetName val="자료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내역서(당초변경)"/>
      <sheetName val="직접비"/>
      <sheetName val="하조서"/>
      <sheetName val="원형맨홀수량"/>
      <sheetName val="준공조서갑지"/>
      <sheetName val="변경비교-을"/>
      <sheetName val="Breakdown"/>
      <sheetName val="3.공통공사대비"/>
      <sheetName val="견적내역서"/>
      <sheetName val="흄관기초"/>
      <sheetName val="플랜트 설치"/>
      <sheetName val="물량표S"/>
      <sheetName val="CHECK1"/>
      <sheetName val="계수시트"/>
      <sheetName val="원가계산서"/>
      <sheetName val="TAIHAN"/>
      <sheetName val="AILC004"/>
      <sheetName val="금액집계"/>
      <sheetName val="36+45-113-18+19+20I"/>
      <sheetName val="ins"/>
      <sheetName val="초기화면"/>
      <sheetName val="이름정의"/>
      <sheetName val="원가계산서(건축)"/>
      <sheetName val="당진1,2호기전선관설치및접지4차공사내역서-을지"/>
      <sheetName val="터널조도"/>
      <sheetName val="실행내역서 "/>
      <sheetName val="guard(mac)"/>
      <sheetName val="기초설계"/>
      <sheetName val="라멘"/>
      <sheetName val="라멘수량"/>
      <sheetName val="구분자"/>
      <sheetName val="공조기휀"/>
      <sheetName val="적용기준"/>
      <sheetName val="물량"/>
      <sheetName val="MM"/>
      <sheetName val="재료집계"/>
      <sheetName val="내역을"/>
      <sheetName val="960318-1"/>
      <sheetName val="산출내역서"/>
      <sheetName val="평가데이터"/>
      <sheetName val="구성비"/>
      <sheetName val="측구터파기공수량집계"/>
      <sheetName val="구조물터파기수량집계"/>
      <sheetName val="CAUDIT"/>
      <sheetName val="품의"/>
      <sheetName val="전체현황"/>
      <sheetName val="2003.4.1."/>
      <sheetName val="토적계산"/>
      <sheetName val="신규품셈목차"/>
      <sheetName val="시중노임단가"/>
      <sheetName val="JUCKEYK"/>
      <sheetName val="unit 4"/>
      <sheetName val="VOR"/>
      <sheetName val="노임,재료비"/>
      <sheetName val="외주비"/>
      <sheetName val="설비"/>
      <sheetName val="견적3"/>
      <sheetName val="내역(2000년)"/>
      <sheetName val="단가"/>
      <sheetName val="토공사"/>
      <sheetName val="6.일위대가"/>
      <sheetName val="토량1-1"/>
      <sheetName val="도급정산"/>
      <sheetName val="경산"/>
      <sheetName val="외자배분"/>
      <sheetName val="횡배수관토공수량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과천MAIN"/>
      <sheetName val="주소(한문)"/>
      <sheetName val="NEYOK"/>
      <sheetName val="설비2차"/>
      <sheetName val="중동공구"/>
      <sheetName val="2-3.V.D일위"/>
      <sheetName val="1차 내역서"/>
      <sheetName val="CLAUSE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11.자재단가"/>
      <sheetName val="표  지"/>
      <sheetName val="날개벽(시점좌측)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일위대가목록"/>
      <sheetName val="일위대가_호표"/>
      <sheetName val="일위대가_산근"/>
      <sheetName val="일위대가_산근_1"/>
      <sheetName val="일위대가_산근_2"/>
      <sheetName val="일위대가_산근_3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노임</v>
          </cell>
        </row>
        <row r="2">
          <cell r="A2" t="str">
            <v>명    칭</v>
          </cell>
          <cell r="B2" t="str">
            <v>규    격</v>
          </cell>
          <cell r="C2" t="str">
            <v>단 위</v>
          </cell>
          <cell r="D2" t="str">
            <v>단    가</v>
          </cell>
          <cell r="E2" t="str">
            <v>비 고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L40"/>
  <sheetViews>
    <sheetView showGridLines="0" tabSelected="1" view="pageBreakPreview" topLeftCell="B1" zoomScaleNormal="100" zoomScaleSheetLayoutView="100" workbookViewId="0">
      <selection activeCell="G8" sqref="G8:R8"/>
    </sheetView>
  </sheetViews>
  <sheetFormatPr defaultColWidth="3.5" defaultRowHeight="20.100000000000001" customHeight="1"/>
  <cols>
    <col min="1" max="11" width="3.5" style="23"/>
    <col min="12" max="15" width="2.1640625" style="23" customWidth="1"/>
    <col min="16" max="22" width="3.5" style="23"/>
    <col min="23" max="34" width="3.6640625" style="23" customWidth="1"/>
    <col min="35" max="35" width="4.1640625" style="23" customWidth="1"/>
    <col min="36" max="39" width="3.6640625" style="23" customWidth="1"/>
    <col min="40" max="40" width="5" style="23" customWidth="1"/>
    <col min="41" max="42" width="3.6640625" style="23" customWidth="1"/>
    <col min="43" max="267" width="3.5" style="23"/>
    <col min="268" max="271" width="2.1640625" style="23" customWidth="1"/>
    <col min="272" max="278" width="3.5" style="23"/>
    <col min="279" max="290" width="3.6640625" style="23" customWidth="1"/>
    <col min="291" max="291" width="4.1640625" style="23" customWidth="1"/>
    <col min="292" max="295" width="3.6640625" style="23" customWidth="1"/>
    <col min="296" max="296" width="5" style="23" customWidth="1"/>
    <col min="297" max="298" width="3.6640625" style="23" customWidth="1"/>
    <col min="299" max="523" width="3.5" style="23"/>
    <col min="524" max="527" width="2.1640625" style="23" customWidth="1"/>
    <col min="528" max="534" width="3.5" style="23"/>
    <col min="535" max="546" width="3.6640625" style="23" customWidth="1"/>
    <col min="547" max="547" width="4.1640625" style="23" customWidth="1"/>
    <col min="548" max="551" width="3.6640625" style="23" customWidth="1"/>
    <col min="552" max="552" width="5" style="23" customWidth="1"/>
    <col min="553" max="554" width="3.6640625" style="23" customWidth="1"/>
    <col min="555" max="779" width="3.5" style="23"/>
    <col min="780" max="783" width="2.1640625" style="23" customWidth="1"/>
    <col min="784" max="790" width="3.5" style="23"/>
    <col min="791" max="802" width="3.6640625" style="23" customWidth="1"/>
    <col min="803" max="803" width="4.1640625" style="23" customWidth="1"/>
    <col min="804" max="807" width="3.6640625" style="23" customWidth="1"/>
    <col min="808" max="808" width="5" style="23" customWidth="1"/>
    <col min="809" max="810" width="3.6640625" style="23" customWidth="1"/>
    <col min="811" max="1035" width="3.5" style="23"/>
    <col min="1036" max="1039" width="2.1640625" style="23" customWidth="1"/>
    <col min="1040" max="1046" width="3.5" style="23"/>
    <col min="1047" max="1058" width="3.6640625" style="23" customWidth="1"/>
    <col min="1059" max="1059" width="4.1640625" style="23" customWidth="1"/>
    <col min="1060" max="1063" width="3.6640625" style="23" customWidth="1"/>
    <col min="1064" max="1064" width="5" style="23" customWidth="1"/>
    <col min="1065" max="1066" width="3.6640625" style="23" customWidth="1"/>
    <col min="1067" max="1291" width="3.5" style="23"/>
    <col min="1292" max="1295" width="2.1640625" style="23" customWidth="1"/>
    <col min="1296" max="1302" width="3.5" style="23"/>
    <col min="1303" max="1314" width="3.6640625" style="23" customWidth="1"/>
    <col min="1315" max="1315" width="4.1640625" style="23" customWidth="1"/>
    <col min="1316" max="1319" width="3.6640625" style="23" customWidth="1"/>
    <col min="1320" max="1320" width="5" style="23" customWidth="1"/>
    <col min="1321" max="1322" width="3.6640625" style="23" customWidth="1"/>
    <col min="1323" max="1547" width="3.5" style="23"/>
    <col min="1548" max="1551" width="2.1640625" style="23" customWidth="1"/>
    <col min="1552" max="1558" width="3.5" style="23"/>
    <col min="1559" max="1570" width="3.6640625" style="23" customWidth="1"/>
    <col min="1571" max="1571" width="4.1640625" style="23" customWidth="1"/>
    <col min="1572" max="1575" width="3.6640625" style="23" customWidth="1"/>
    <col min="1576" max="1576" width="5" style="23" customWidth="1"/>
    <col min="1577" max="1578" width="3.6640625" style="23" customWidth="1"/>
    <col min="1579" max="1803" width="3.5" style="23"/>
    <col min="1804" max="1807" width="2.1640625" style="23" customWidth="1"/>
    <col min="1808" max="1814" width="3.5" style="23"/>
    <col min="1815" max="1826" width="3.6640625" style="23" customWidth="1"/>
    <col min="1827" max="1827" width="4.1640625" style="23" customWidth="1"/>
    <col min="1828" max="1831" width="3.6640625" style="23" customWidth="1"/>
    <col min="1832" max="1832" width="5" style="23" customWidth="1"/>
    <col min="1833" max="1834" width="3.6640625" style="23" customWidth="1"/>
    <col min="1835" max="2059" width="3.5" style="23"/>
    <col min="2060" max="2063" width="2.1640625" style="23" customWidth="1"/>
    <col min="2064" max="2070" width="3.5" style="23"/>
    <col min="2071" max="2082" width="3.6640625" style="23" customWidth="1"/>
    <col min="2083" max="2083" width="4.1640625" style="23" customWidth="1"/>
    <col min="2084" max="2087" width="3.6640625" style="23" customWidth="1"/>
    <col min="2088" max="2088" width="5" style="23" customWidth="1"/>
    <col min="2089" max="2090" width="3.6640625" style="23" customWidth="1"/>
    <col min="2091" max="2315" width="3.5" style="23"/>
    <col min="2316" max="2319" width="2.1640625" style="23" customWidth="1"/>
    <col min="2320" max="2326" width="3.5" style="23"/>
    <col min="2327" max="2338" width="3.6640625" style="23" customWidth="1"/>
    <col min="2339" max="2339" width="4.1640625" style="23" customWidth="1"/>
    <col min="2340" max="2343" width="3.6640625" style="23" customWidth="1"/>
    <col min="2344" max="2344" width="5" style="23" customWidth="1"/>
    <col min="2345" max="2346" width="3.6640625" style="23" customWidth="1"/>
    <col min="2347" max="2571" width="3.5" style="23"/>
    <col min="2572" max="2575" width="2.1640625" style="23" customWidth="1"/>
    <col min="2576" max="2582" width="3.5" style="23"/>
    <col min="2583" max="2594" width="3.6640625" style="23" customWidth="1"/>
    <col min="2595" max="2595" width="4.1640625" style="23" customWidth="1"/>
    <col min="2596" max="2599" width="3.6640625" style="23" customWidth="1"/>
    <col min="2600" max="2600" width="5" style="23" customWidth="1"/>
    <col min="2601" max="2602" width="3.6640625" style="23" customWidth="1"/>
    <col min="2603" max="2827" width="3.5" style="23"/>
    <col min="2828" max="2831" width="2.1640625" style="23" customWidth="1"/>
    <col min="2832" max="2838" width="3.5" style="23"/>
    <col min="2839" max="2850" width="3.6640625" style="23" customWidth="1"/>
    <col min="2851" max="2851" width="4.1640625" style="23" customWidth="1"/>
    <col min="2852" max="2855" width="3.6640625" style="23" customWidth="1"/>
    <col min="2856" max="2856" width="5" style="23" customWidth="1"/>
    <col min="2857" max="2858" width="3.6640625" style="23" customWidth="1"/>
    <col min="2859" max="3083" width="3.5" style="23"/>
    <col min="3084" max="3087" width="2.1640625" style="23" customWidth="1"/>
    <col min="3088" max="3094" width="3.5" style="23"/>
    <col min="3095" max="3106" width="3.6640625" style="23" customWidth="1"/>
    <col min="3107" max="3107" width="4.1640625" style="23" customWidth="1"/>
    <col min="3108" max="3111" width="3.6640625" style="23" customWidth="1"/>
    <col min="3112" max="3112" width="5" style="23" customWidth="1"/>
    <col min="3113" max="3114" width="3.6640625" style="23" customWidth="1"/>
    <col min="3115" max="3339" width="3.5" style="23"/>
    <col min="3340" max="3343" width="2.1640625" style="23" customWidth="1"/>
    <col min="3344" max="3350" width="3.5" style="23"/>
    <col min="3351" max="3362" width="3.6640625" style="23" customWidth="1"/>
    <col min="3363" max="3363" width="4.1640625" style="23" customWidth="1"/>
    <col min="3364" max="3367" width="3.6640625" style="23" customWidth="1"/>
    <col min="3368" max="3368" width="5" style="23" customWidth="1"/>
    <col min="3369" max="3370" width="3.6640625" style="23" customWidth="1"/>
    <col min="3371" max="3595" width="3.5" style="23"/>
    <col min="3596" max="3599" width="2.1640625" style="23" customWidth="1"/>
    <col min="3600" max="3606" width="3.5" style="23"/>
    <col min="3607" max="3618" width="3.6640625" style="23" customWidth="1"/>
    <col min="3619" max="3619" width="4.1640625" style="23" customWidth="1"/>
    <col min="3620" max="3623" width="3.6640625" style="23" customWidth="1"/>
    <col min="3624" max="3624" width="5" style="23" customWidth="1"/>
    <col min="3625" max="3626" width="3.6640625" style="23" customWidth="1"/>
    <col min="3627" max="3851" width="3.5" style="23"/>
    <col min="3852" max="3855" width="2.1640625" style="23" customWidth="1"/>
    <col min="3856" max="3862" width="3.5" style="23"/>
    <col min="3863" max="3874" width="3.6640625" style="23" customWidth="1"/>
    <col min="3875" max="3875" width="4.1640625" style="23" customWidth="1"/>
    <col min="3876" max="3879" width="3.6640625" style="23" customWidth="1"/>
    <col min="3880" max="3880" width="5" style="23" customWidth="1"/>
    <col min="3881" max="3882" width="3.6640625" style="23" customWidth="1"/>
    <col min="3883" max="4107" width="3.5" style="23"/>
    <col min="4108" max="4111" width="2.1640625" style="23" customWidth="1"/>
    <col min="4112" max="4118" width="3.5" style="23"/>
    <col min="4119" max="4130" width="3.6640625" style="23" customWidth="1"/>
    <col min="4131" max="4131" width="4.1640625" style="23" customWidth="1"/>
    <col min="4132" max="4135" width="3.6640625" style="23" customWidth="1"/>
    <col min="4136" max="4136" width="5" style="23" customWidth="1"/>
    <col min="4137" max="4138" width="3.6640625" style="23" customWidth="1"/>
    <col min="4139" max="4363" width="3.5" style="23"/>
    <col min="4364" max="4367" width="2.1640625" style="23" customWidth="1"/>
    <col min="4368" max="4374" width="3.5" style="23"/>
    <col min="4375" max="4386" width="3.6640625" style="23" customWidth="1"/>
    <col min="4387" max="4387" width="4.1640625" style="23" customWidth="1"/>
    <col min="4388" max="4391" width="3.6640625" style="23" customWidth="1"/>
    <col min="4392" max="4392" width="5" style="23" customWidth="1"/>
    <col min="4393" max="4394" width="3.6640625" style="23" customWidth="1"/>
    <col min="4395" max="4619" width="3.5" style="23"/>
    <col min="4620" max="4623" width="2.1640625" style="23" customWidth="1"/>
    <col min="4624" max="4630" width="3.5" style="23"/>
    <col min="4631" max="4642" width="3.6640625" style="23" customWidth="1"/>
    <col min="4643" max="4643" width="4.1640625" style="23" customWidth="1"/>
    <col min="4644" max="4647" width="3.6640625" style="23" customWidth="1"/>
    <col min="4648" max="4648" width="5" style="23" customWidth="1"/>
    <col min="4649" max="4650" width="3.6640625" style="23" customWidth="1"/>
    <col min="4651" max="4875" width="3.5" style="23"/>
    <col min="4876" max="4879" width="2.1640625" style="23" customWidth="1"/>
    <col min="4880" max="4886" width="3.5" style="23"/>
    <col min="4887" max="4898" width="3.6640625" style="23" customWidth="1"/>
    <col min="4899" max="4899" width="4.1640625" style="23" customWidth="1"/>
    <col min="4900" max="4903" width="3.6640625" style="23" customWidth="1"/>
    <col min="4904" max="4904" width="5" style="23" customWidth="1"/>
    <col min="4905" max="4906" width="3.6640625" style="23" customWidth="1"/>
    <col min="4907" max="5131" width="3.5" style="23"/>
    <col min="5132" max="5135" width="2.1640625" style="23" customWidth="1"/>
    <col min="5136" max="5142" width="3.5" style="23"/>
    <col min="5143" max="5154" width="3.6640625" style="23" customWidth="1"/>
    <col min="5155" max="5155" width="4.1640625" style="23" customWidth="1"/>
    <col min="5156" max="5159" width="3.6640625" style="23" customWidth="1"/>
    <col min="5160" max="5160" width="5" style="23" customWidth="1"/>
    <col min="5161" max="5162" width="3.6640625" style="23" customWidth="1"/>
    <col min="5163" max="5387" width="3.5" style="23"/>
    <col min="5388" max="5391" width="2.1640625" style="23" customWidth="1"/>
    <col min="5392" max="5398" width="3.5" style="23"/>
    <col min="5399" max="5410" width="3.6640625" style="23" customWidth="1"/>
    <col min="5411" max="5411" width="4.1640625" style="23" customWidth="1"/>
    <col min="5412" max="5415" width="3.6640625" style="23" customWidth="1"/>
    <col min="5416" max="5416" width="5" style="23" customWidth="1"/>
    <col min="5417" max="5418" width="3.6640625" style="23" customWidth="1"/>
    <col min="5419" max="5643" width="3.5" style="23"/>
    <col min="5644" max="5647" width="2.1640625" style="23" customWidth="1"/>
    <col min="5648" max="5654" width="3.5" style="23"/>
    <col min="5655" max="5666" width="3.6640625" style="23" customWidth="1"/>
    <col min="5667" max="5667" width="4.1640625" style="23" customWidth="1"/>
    <col min="5668" max="5671" width="3.6640625" style="23" customWidth="1"/>
    <col min="5672" max="5672" width="5" style="23" customWidth="1"/>
    <col min="5673" max="5674" width="3.6640625" style="23" customWidth="1"/>
    <col min="5675" max="5899" width="3.5" style="23"/>
    <col min="5900" max="5903" width="2.1640625" style="23" customWidth="1"/>
    <col min="5904" max="5910" width="3.5" style="23"/>
    <col min="5911" max="5922" width="3.6640625" style="23" customWidth="1"/>
    <col min="5923" max="5923" width="4.1640625" style="23" customWidth="1"/>
    <col min="5924" max="5927" width="3.6640625" style="23" customWidth="1"/>
    <col min="5928" max="5928" width="5" style="23" customWidth="1"/>
    <col min="5929" max="5930" width="3.6640625" style="23" customWidth="1"/>
    <col min="5931" max="6155" width="3.5" style="23"/>
    <col min="6156" max="6159" width="2.1640625" style="23" customWidth="1"/>
    <col min="6160" max="6166" width="3.5" style="23"/>
    <col min="6167" max="6178" width="3.6640625" style="23" customWidth="1"/>
    <col min="6179" max="6179" width="4.1640625" style="23" customWidth="1"/>
    <col min="6180" max="6183" width="3.6640625" style="23" customWidth="1"/>
    <col min="6184" max="6184" width="5" style="23" customWidth="1"/>
    <col min="6185" max="6186" width="3.6640625" style="23" customWidth="1"/>
    <col min="6187" max="6411" width="3.5" style="23"/>
    <col min="6412" max="6415" width="2.1640625" style="23" customWidth="1"/>
    <col min="6416" max="6422" width="3.5" style="23"/>
    <col min="6423" max="6434" width="3.6640625" style="23" customWidth="1"/>
    <col min="6435" max="6435" width="4.1640625" style="23" customWidth="1"/>
    <col min="6436" max="6439" width="3.6640625" style="23" customWidth="1"/>
    <col min="6440" max="6440" width="5" style="23" customWidth="1"/>
    <col min="6441" max="6442" width="3.6640625" style="23" customWidth="1"/>
    <col min="6443" max="6667" width="3.5" style="23"/>
    <col min="6668" max="6671" width="2.1640625" style="23" customWidth="1"/>
    <col min="6672" max="6678" width="3.5" style="23"/>
    <col min="6679" max="6690" width="3.6640625" style="23" customWidth="1"/>
    <col min="6691" max="6691" width="4.1640625" style="23" customWidth="1"/>
    <col min="6692" max="6695" width="3.6640625" style="23" customWidth="1"/>
    <col min="6696" max="6696" width="5" style="23" customWidth="1"/>
    <col min="6697" max="6698" width="3.6640625" style="23" customWidth="1"/>
    <col min="6699" max="6923" width="3.5" style="23"/>
    <col min="6924" max="6927" width="2.1640625" style="23" customWidth="1"/>
    <col min="6928" max="6934" width="3.5" style="23"/>
    <col min="6935" max="6946" width="3.6640625" style="23" customWidth="1"/>
    <col min="6947" max="6947" width="4.1640625" style="23" customWidth="1"/>
    <col min="6948" max="6951" width="3.6640625" style="23" customWidth="1"/>
    <col min="6952" max="6952" width="5" style="23" customWidth="1"/>
    <col min="6953" max="6954" width="3.6640625" style="23" customWidth="1"/>
    <col min="6955" max="7179" width="3.5" style="23"/>
    <col min="7180" max="7183" width="2.1640625" style="23" customWidth="1"/>
    <col min="7184" max="7190" width="3.5" style="23"/>
    <col min="7191" max="7202" width="3.6640625" style="23" customWidth="1"/>
    <col min="7203" max="7203" width="4.1640625" style="23" customWidth="1"/>
    <col min="7204" max="7207" width="3.6640625" style="23" customWidth="1"/>
    <col min="7208" max="7208" width="5" style="23" customWidth="1"/>
    <col min="7209" max="7210" width="3.6640625" style="23" customWidth="1"/>
    <col min="7211" max="7435" width="3.5" style="23"/>
    <col min="7436" max="7439" width="2.1640625" style="23" customWidth="1"/>
    <col min="7440" max="7446" width="3.5" style="23"/>
    <col min="7447" max="7458" width="3.6640625" style="23" customWidth="1"/>
    <col min="7459" max="7459" width="4.1640625" style="23" customWidth="1"/>
    <col min="7460" max="7463" width="3.6640625" style="23" customWidth="1"/>
    <col min="7464" max="7464" width="5" style="23" customWidth="1"/>
    <col min="7465" max="7466" width="3.6640625" style="23" customWidth="1"/>
    <col min="7467" max="7691" width="3.5" style="23"/>
    <col min="7692" max="7695" width="2.1640625" style="23" customWidth="1"/>
    <col min="7696" max="7702" width="3.5" style="23"/>
    <col min="7703" max="7714" width="3.6640625" style="23" customWidth="1"/>
    <col min="7715" max="7715" width="4.1640625" style="23" customWidth="1"/>
    <col min="7716" max="7719" width="3.6640625" style="23" customWidth="1"/>
    <col min="7720" max="7720" width="5" style="23" customWidth="1"/>
    <col min="7721" max="7722" width="3.6640625" style="23" customWidth="1"/>
    <col min="7723" max="7947" width="3.5" style="23"/>
    <col min="7948" max="7951" width="2.1640625" style="23" customWidth="1"/>
    <col min="7952" max="7958" width="3.5" style="23"/>
    <col min="7959" max="7970" width="3.6640625" style="23" customWidth="1"/>
    <col min="7971" max="7971" width="4.1640625" style="23" customWidth="1"/>
    <col min="7972" max="7975" width="3.6640625" style="23" customWidth="1"/>
    <col min="7976" max="7976" width="5" style="23" customWidth="1"/>
    <col min="7977" max="7978" width="3.6640625" style="23" customWidth="1"/>
    <col min="7979" max="8203" width="3.5" style="23"/>
    <col min="8204" max="8207" width="2.1640625" style="23" customWidth="1"/>
    <col min="8208" max="8214" width="3.5" style="23"/>
    <col min="8215" max="8226" width="3.6640625" style="23" customWidth="1"/>
    <col min="8227" max="8227" width="4.1640625" style="23" customWidth="1"/>
    <col min="8228" max="8231" width="3.6640625" style="23" customWidth="1"/>
    <col min="8232" max="8232" width="5" style="23" customWidth="1"/>
    <col min="8233" max="8234" width="3.6640625" style="23" customWidth="1"/>
    <col min="8235" max="8459" width="3.5" style="23"/>
    <col min="8460" max="8463" width="2.1640625" style="23" customWidth="1"/>
    <col min="8464" max="8470" width="3.5" style="23"/>
    <col min="8471" max="8482" width="3.6640625" style="23" customWidth="1"/>
    <col min="8483" max="8483" width="4.1640625" style="23" customWidth="1"/>
    <col min="8484" max="8487" width="3.6640625" style="23" customWidth="1"/>
    <col min="8488" max="8488" width="5" style="23" customWidth="1"/>
    <col min="8489" max="8490" width="3.6640625" style="23" customWidth="1"/>
    <col min="8491" max="8715" width="3.5" style="23"/>
    <col min="8716" max="8719" width="2.1640625" style="23" customWidth="1"/>
    <col min="8720" max="8726" width="3.5" style="23"/>
    <col min="8727" max="8738" width="3.6640625" style="23" customWidth="1"/>
    <col min="8739" max="8739" width="4.1640625" style="23" customWidth="1"/>
    <col min="8740" max="8743" width="3.6640625" style="23" customWidth="1"/>
    <col min="8744" max="8744" width="5" style="23" customWidth="1"/>
    <col min="8745" max="8746" width="3.6640625" style="23" customWidth="1"/>
    <col min="8747" max="8971" width="3.5" style="23"/>
    <col min="8972" max="8975" width="2.1640625" style="23" customWidth="1"/>
    <col min="8976" max="8982" width="3.5" style="23"/>
    <col min="8983" max="8994" width="3.6640625" style="23" customWidth="1"/>
    <col min="8995" max="8995" width="4.1640625" style="23" customWidth="1"/>
    <col min="8996" max="8999" width="3.6640625" style="23" customWidth="1"/>
    <col min="9000" max="9000" width="5" style="23" customWidth="1"/>
    <col min="9001" max="9002" width="3.6640625" style="23" customWidth="1"/>
    <col min="9003" max="9227" width="3.5" style="23"/>
    <col min="9228" max="9231" width="2.1640625" style="23" customWidth="1"/>
    <col min="9232" max="9238" width="3.5" style="23"/>
    <col min="9239" max="9250" width="3.6640625" style="23" customWidth="1"/>
    <col min="9251" max="9251" width="4.1640625" style="23" customWidth="1"/>
    <col min="9252" max="9255" width="3.6640625" style="23" customWidth="1"/>
    <col min="9256" max="9256" width="5" style="23" customWidth="1"/>
    <col min="9257" max="9258" width="3.6640625" style="23" customWidth="1"/>
    <col min="9259" max="9483" width="3.5" style="23"/>
    <col min="9484" max="9487" width="2.1640625" style="23" customWidth="1"/>
    <col min="9488" max="9494" width="3.5" style="23"/>
    <col min="9495" max="9506" width="3.6640625" style="23" customWidth="1"/>
    <col min="9507" max="9507" width="4.1640625" style="23" customWidth="1"/>
    <col min="9508" max="9511" width="3.6640625" style="23" customWidth="1"/>
    <col min="9512" max="9512" width="5" style="23" customWidth="1"/>
    <col min="9513" max="9514" width="3.6640625" style="23" customWidth="1"/>
    <col min="9515" max="9739" width="3.5" style="23"/>
    <col min="9740" max="9743" width="2.1640625" style="23" customWidth="1"/>
    <col min="9744" max="9750" width="3.5" style="23"/>
    <col min="9751" max="9762" width="3.6640625" style="23" customWidth="1"/>
    <col min="9763" max="9763" width="4.1640625" style="23" customWidth="1"/>
    <col min="9764" max="9767" width="3.6640625" style="23" customWidth="1"/>
    <col min="9768" max="9768" width="5" style="23" customWidth="1"/>
    <col min="9769" max="9770" width="3.6640625" style="23" customWidth="1"/>
    <col min="9771" max="9995" width="3.5" style="23"/>
    <col min="9996" max="9999" width="2.1640625" style="23" customWidth="1"/>
    <col min="10000" max="10006" width="3.5" style="23"/>
    <col min="10007" max="10018" width="3.6640625" style="23" customWidth="1"/>
    <col min="10019" max="10019" width="4.1640625" style="23" customWidth="1"/>
    <col min="10020" max="10023" width="3.6640625" style="23" customWidth="1"/>
    <col min="10024" max="10024" width="5" style="23" customWidth="1"/>
    <col min="10025" max="10026" width="3.6640625" style="23" customWidth="1"/>
    <col min="10027" max="10251" width="3.5" style="23"/>
    <col min="10252" max="10255" width="2.1640625" style="23" customWidth="1"/>
    <col min="10256" max="10262" width="3.5" style="23"/>
    <col min="10263" max="10274" width="3.6640625" style="23" customWidth="1"/>
    <col min="10275" max="10275" width="4.1640625" style="23" customWidth="1"/>
    <col min="10276" max="10279" width="3.6640625" style="23" customWidth="1"/>
    <col min="10280" max="10280" width="5" style="23" customWidth="1"/>
    <col min="10281" max="10282" width="3.6640625" style="23" customWidth="1"/>
    <col min="10283" max="10507" width="3.5" style="23"/>
    <col min="10508" max="10511" width="2.1640625" style="23" customWidth="1"/>
    <col min="10512" max="10518" width="3.5" style="23"/>
    <col min="10519" max="10530" width="3.6640625" style="23" customWidth="1"/>
    <col min="10531" max="10531" width="4.1640625" style="23" customWidth="1"/>
    <col min="10532" max="10535" width="3.6640625" style="23" customWidth="1"/>
    <col min="10536" max="10536" width="5" style="23" customWidth="1"/>
    <col min="10537" max="10538" width="3.6640625" style="23" customWidth="1"/>
    <col min="10539" max="10763" width="3.5" style="23"/>
    <col min="10764" max="10767" width="2.1640625" style="23" customWidth="1"/>
    <col min="10768" max="10774" width="3.5" style="23"/>
    <col min="10775" max="10786" width="3.6640625" style="23" customWidth="1"/>
    <col min="10787" max="10787" width="4.1640625" style="23" customWidth="1"/>
    <col min="10788" max="10791" width="3.6640625" style="23" customWidth="1"/>
    <col min="10792" max="10792" width="5" style="23" customWidth="1"/>
    <col min="10793" max="10794" width="3.6640625" style="23" customWidth="1"/>
    <col min="10795" max="11019" width="3.5" style="23"/>
    <col min="11020" max="11023" width="2.1640625" style="23" customWidth="1"/>
    <col min="11024" max="11030" width="3.5" style="23"/>
    <col min="11031" max="11042" width="3.6640625" style="23" customWidth="1"/>
    <col min="11043" max="11043" width="4.1640625" style="23" customWidth="1"/>
    <col min="11044" max="11047" width="3.6640625" style="23" customWidth="1"/>
    <col min="11048" max="11048" width="5" style="23" customWidth="1"/>
    <col min="11049" max="11050" width="3.6640625" style="23" customWidth="1"/>
    <col min="11051" max="11275" width="3.5" style="23"/>
    <col min="11276" max="11279" width="2.1640625" style="23" customWidth="1"/>
    <col min="11280" max="11286" width="3.5" style="23"/>
    <col min="11287" max="11298" width="3.6640625" style="23" customWidth="1"/>
    <col min="11299" max="11299" width="4.1640625" style="23" customWidth="1"/>
    <col min="11300" max="11303" width="3.6640625" style="23" customWidth="1"/>
    <col min="11304" max="11304" width="5" style="23" customWidth="1"/>
    <col min="11305" max="11306" width="3.6640625" style="23" customWidth="1"/>
    <col min="11307" max="11531" width="3.5" style="23"/>
    <col min="11532" max="11535" width="2.1640625" style="23" customWidth="1"/>
    <col min="11536" max="11542" width="3.5" style="23"/>
    <col min="11543" max="11554" width="3.6640625" style="23" customWidth="1"/>
    <col min="11555" max="11555" width="4.1640625" style="23" customWidth="1"/>
    <col min="11556" max="11559" width="3.6640625" style="23" customWidth="1"/>
    <col min="11560" max="11560" width="5" style="23" customWidth="1"/>
    <col min="11561" max="11562" width="3.6640625" style="23" customWidth="1"/>
    <col min="11563" max="11787" width="3.5" style="23"/>
    <col min="11788" max="11791" width="2.1640625" style="23" customWidth="1"/>
    <col min="11792" max="11798" width="3.5" style="23"/>
    <col min="11799" max="11810" width="3.6640625" style="23" customWidth="1"/>
    <col min="11811" max="11811" width="4.1640625" style="23" customWidth="1"/>
    <col min="11812" max="11815" width="3.6640625" style="23" customWidth="1"/>
    <col min="11816" max="11816" width="5" style="23" customWidth="1"/>
    <col min="11817" max="11818" width="3.6640625" style="23" customWidth="1"/>
    <col min="11819" max="12043" width="3.5" style="23"/>
    <col min="12044" max="12047" width="2.1640625" style="23" customWidth="1"/>
    <col min="12048" max="12054" width="3.5" style="23"/>
    <col min="12055" max="12066" width="3.6640625" style="23" customWidth="1"/>
    <col min="12067" max="12067" width="4.1640625" style="23" customWidth="1"/>
    <col min="12068" max="12071" width="3.6640625" style="23" customWidth="1"/>
    <col min="12072" max="12072" width="5" style="23" customWidth="1"/>
    <col min="12073" max="12074" width="3.6640625" style="23" customWidth="1"/>
    <col min="12075" max="12299" width="3.5" style="23"/>
    <col min="12300" max="12303" width="2.1640625" style="23" customWidth="1"/>
    <col min="12304" max="12310" width="3.5" style="23"/>
    <col min="12311" max="12322" width="3.6640625" style="23" customWidth="1"/>
    <col min="12323" max="12323" width="4.1640625" style="23" customWidth="1"/>
    <col min="12324" max="12327" width="3.6640625" style="23" customWidth="1"/>
    <col min="12328" max="12328" width="5" style="23" customWidth="1"/>
    <col min="12329" max="12330" width="3.6640625" style="23" customWidth="1"/>
    <col min="12331" max="12555" width="3.5" style="23"/>
    <col min="12556" max="12559" width="2.1640625" style="23" customWidth="1"/>
    <col min="12560" max="12566" width="3.5" style="23"/>
    <col min="12567" max="12578" width="3.6640625" style="23" customWidth="1"/>
    <col min="12579" max="12579" width="4.1640625" style="23" customWidth="1"/>
    <col min="12580" max="12583" width="3.6640625" style="23" customWidth="1"/>
    <col min="12584" max="12584" width="5" style="23" customWidth="1"/>
    <col min="12585" max="12586" width="3.6640625" style="23" customWidth="1"/>
    <col min="12587" max="12811" width="3.5" style="23"/>
    <col min="12812" max="12815" width="2.1640625" style="23" customWidth="1"/>
    <col min="12816" max="12822" width="3.5" style="23"/>
    <col min="12823" max="12834" width="3.6640625" style="23" customWidth="1"/>
    <col min="12835" max="12835" width="4.1640625" style="23" customWidth="1"/>
    <col min="12836" max="12839" width="3.6640625" style="23" customWidth="1"/>
    <col min="12840" max="12840" width="5" style="23" customWidth="1"/>
    <col min="12841" max="12842" width="3.6640625" style="23" customWidth="1"/>
    <col min="12843" max="13067" width="3.5" style="23"/>
    <col min="13068" max="13071" width="2.1640625" style="23" customWidth="1"/>
    <col min="13072" max="13078" width="3.5" style="23"/>
    <col min="13079" max="13090" width="3.6640625" style="23" customWidth="1"/>
    <col min="13091" max="13091" width="4.1640625" style="23" customWidth="1"/>
    <col min="13092" max="13095" width="3.6640625" style="23" customWidth="1"/>
    <col min="13096" max="13096" width="5" style="23" customWidth="1"/>
    <col min="13097" max="13098" width="3.6640625" style="23" customWidth="1"/>
    <col min="13099" max="13323" width="3.5" style="23"/>
    <col min="13324" max="13327" width="2.1640625" style="23" customWidth="1"/>
    <col min="13328" max="13334" width="3.5" style="23"/>
    <col min="13335" max="13346" width="3.6640625" style="23" customWidth="1"/>
    <col min="13347" max="13347" width="4.1640625" style="23" customWidth="1"/>
    <col min="13348" max="13351" width="3.6640625" style="23" customWidth="1"/>
    <col min="13352" max="13352" width="5" style="23" customWidth="1"/>
    <col min="13353" max="13354" width="3.6640625" style="23" customWidth="1"/>
    <col min="13355" max="13579" width="3.5" style="23"/>
    <col min="13580" max="13583" width="2.1640625" style="23" customWidth="1"/>
    <col min="13584" max="13590" width="3.5" style="23"/>
    <col min="13591" max="13602" width="3.6640625" style="23" customWidth="1"/>
    <col min="13603" max="13603" width="4.1640625" style="23" customWidth="1"/>
    <col min="13604" max="13607" width="3.6640625" style="23" customWidth="1"/>
    <col min="13608" max="13608" width="5" style="23" customWidth="1"/>
    <col min="13609" max="13610" width="3.6640625" style="23" customWidth="1"/>
    <col min="13611" max="13835" width="3.5" style="23"/>
    <col min="13836" max="13839" width="2.1640625" style="23" customWidth="1"/>
    <col min="13840" max="13846" width="3.5" style="23"/>
    <col min="13847" max="13858" width="3.6640625" style="23" customWidth="1"/>
    <col min="13859" max="13859" width="4.1640625" style="23" customWidth="1"/>
    <col min="13860" max="13863" width="3.6640625" style="23" customWidth="1"/>
    <col min="13864" max="13864" width="5" style="23" customWidth="1"/>
    <col min="13865" max="13866" width="3.6640625" style="23" customWidth="1"/>
    <col min="13867" max="14091" width="3.5" style="23"/>
    <col min="14092" max="14095" width="2.1640625" style="23" customWidth="1"/>
    <col min="14096" max="14102" width="3.5" style="23"/>
    <col min="14103" max="14114" width="3.6640625" style="23" customWidth="1"/>
    <col min="14115" max="14115" width="4.1640625" style="23" customWidth="1"/>
    <col min="14116" max="14119" width="3.6640625" style="23" customWidth="1"/>
    <col min="14120" max="14120" width="5" style="23" customWidth="1"/>
    <col min="14121" max="14122" width="3.6640625" style="23" customWidth="1"/>
    <col min="14123" max="14347" width="3.5" style="23"/>
    <col min="14348" max="14351" width="2.1640625" style="23" customWidth="1"/>
    <col min="14352" max="14358" width="3.5" style="23"/>
    <col min="14359" max="14370" width="3.6640625" style="23" customWidth="1"/>
    <col min="14371" max="14371" width="4.1640625" style="23" customWidth="1"/>
    <col min="14372" max="14375" width="3.6640625" style="23" customWidth="1"/>
    <col min="14376" max="14376" width="5" style="23" customWidth="1"/>
    <col min="14377" max="14378" width="3.6640625" style="23" customWidth="1"/>
    <col min="14379" max="14603" width="3.5" style="23"/>
    <col min="14604" max="14607" width="2.1640625" style="23" customWidth="1"/>
    <col min="14608" max="14614" width="3.5" style="23"/>
    <col min="14615" max="14626" width="3.6640625" style="23" customWidth="1"/>
    <col min="14627" max="14627" width="4.1640625" style="23" customWidth="1"/>
    <col min="14628" max="14631" width="3.6640625" style="23" customWidth="1"/>
    <col min="14632" max="14632" width="5" style="23" customWidth="1"/>
    <col min="14633" max="14634" width="3.6640625" style="23" customWidth="1"/>
    <col min="14635" max="14859" width="3.5" style="23"/>
    <col min="14860" max="14863" width="2.1640625" style="23" customWidth="1"/>
    <col min="14864" max="14870" width="3.5" style="23"/>
    <col min="14871" max="14882" width="3.6640625" style="23" customWidth="1"/>
    <col min="14883" max="14883" width="4.1640625" style="23" customWidth="1"/>
    <col min="14884" max="14887" width="3.6640625" style="23" customWidth="1"/>
    <col min="14888" max="14888" width="5" style="23" customWidth="1"/>
    <col min="14889" max="14890" width="3.6640625" style="23" customWidth="1"/>
    <col min="14891" max="15115" width="3.5" style="23"/>
    <col min="15116" max="15119" width="2.1640625" style="23" customWidth="1"/>
    <col min="15120" max="15126" width="3.5" style="23"/>
    <col min="15127" max="15138" width="3.6640625" style="23" customWidth="1"/>
    <col min="15139" max="15139" width="4.1640625" style="23" customWidth="1"/>
    <col min="15140" max="15143" width="3.6640625" style="23" customWidth="1"/>
    <col min="15144" max="15144" width="5" style="23" customWidth="1"/>
    <col min="15145" max="15146" width="3.6640625" style="23" customWidth="1"/>
    <col min="15147" max="15371" width="3.5" style="23"/>
    <col min="15372" max="15375" width="2.1640625" style="23" customWidth="1"/>
    <col min="15376" max="15382" width="3.5" style="23"/>
    <col min="15383" max="15394" width="3.6640625" style="23" customWidth="1"/>
    <col min="15395" max="15395" width="4.1640625" style="23" customWidth="1"/>
    <col min="15396" max="15399" width="3.6640625" style="23" customWidth="1"/>
    <col min="15400" max="15400" width="5" style="23" customWidth="1"/>
    <col min="15401" max="15402" width="3.6640625" style="23" customWidth="1"/>
    <col min="15403" max="15627" width="3.5" style="23"/>
    <col min="15628" max="15631" width="2.1640625" style="23" customWidth="1"/>
    <col min="15632" max="15638" width="3.5" style="23"/>
    <col min="15639" max="15650" width="3.6640625" style="23" customWidth="1"/>
    <col min="15651" max="15651" width="4.1640625" style="23" customWidth="1"/>
    <col min="15652" max="15655" width="3.6640625" style="23" customWidth="1"/>
    <col min="15656" max="15656" width="5" style="23" customWidth="1"/>
    <col min="15657" max="15658" width="3.6640625" style="23" customWidth="1"/>
    <col min="15659" max="15883" width="3.5" style="23"/>
    <col min="15884" max="15887" width="2.1640625" style="23" customWidth="1"/>
    <col min="15888" max="15894" width="3.5" style="23"/>
    <col min="15895" max="15906" width="3.6640625" style="23" customWidth="1"/>
    <col min="15907" max="15907" width="4.1640625" style="23" customWidth="1"/>
    <col min="15908" max="15911" width="3.6640625" style="23" customWidth="1"/>
    <col min="15912" max="15912" width="5" style="23" customWidth="1"/>
    <col min="15913" max="15914" width="3.6640625" style="23" customWidth="1"/>
    <col min="15915" max="16139" width="3.5" style="23"/>
    <col min="16140" max="16143" width="2.1640625" style="23" customWidth="1"/>
    <col min="16144" max="16150" width="3.5" style="23"/>
    <col min="16151" max="16162" width="3.6640625" style="23" customWidth="1"/>
    <col min="16163" max="16163" width="4.1640625" style="23" customWidth="1"/>
    <col min="16164" max="16167" width="3.6640625" style="23" customWidth="1"/>
    <col min="16168" max="16168" width="5" style="23" customWidth="1"/>
    <col min="16169" max="16170" width="3.6640625" style="23" customWidth="1"/>
    <col min="16171" max="16384" width="3.5" style="23"/>
  </cols>
  <sheetData>
    <row r="2" spans="2:58" ht="20.100000000000001" customHeight="1">
      <c r="B2" s="157" t="s">
        <v>215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</row>
    <row r="3" spans="2:58" ht="20.100000000000001" customHeight="1"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</row>
    <row r="4" spans="2:58" ht="20.100000000000001" customHeight="1" thickBot="1"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BF4" s="24"/>
    </row>
    <row r="5" spans="2:58" ht="20.100000000000001" customHeight="1">
      <c r="B5" s="158" t="s">
        <v>216</v>
      </c>
      <c r="C5" s="159"/>
      <c r="D5" s="159"/>
      <c r="E5" s="159"/>
      <c r="F5" s="160"/>
      <c r="G5" s="161" t="s">
        <v>355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3"/>
      <c r="U5" s="164" t="s">
        <v>217</v>
      </c>
      <c r="V5" s="165"/>
      <c r="W5" s="170" t="s">
        <v>218</v>
      </c>
      <c r="X5" s="171"/>
      <c r="Y5" s="172"/>
      <c r="Z5" s="173" t="s">
        <v>219</v>
      </c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5"/>
    </row>
    <row r="6" spans="2:58" ht="20.100000000000001" customHeight="1">
      <c r="B6" s="176" t="s">
        <v>220</v>
      </c>
      <c r="C6" s="177"/>
      <c r="D6" s="177"/>
      <c r="E6" s="177"/>
      <c r="F6" s="178"/>
      <c r="G6" s="182" t="s">
        <v>221</v>
      </c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83"/>
      <c r="U6" s="166"/>
      <c r="V6" s="167"/>
      <c r="W6" s="186" t="s">
        <v>222</v>
      </c>
      <c r="X6" s="187"/>
      <c r="Y6" s="188"/>
      <c r="Z6" s="189" t="s">
        <v>223</v>
      </c>
      <c r="AA6" s="190"/>
      <c r="AB6" s="190"/>
      <c r="AC6" s="190"/>
      <c r="AD6" s="190"/>
      <c r="AE6" s="190"/>
      <c r="AF6" s="191"/>
      <c r="AG6" s="186" t="s">
        <v>224</v>
      </c>
      <c r="AH6" s="187"/>
      <c r="AI6" s="188"/>
      <c r="AJ6" s="189" t="s">
        <v>225</v>
      </c>
      <c r="AK6" s="190"/>
      <c r="AL6" s="190"/>
      <c r="AM6" s="190"/>
      <c r="AN6" s="190"/>
      <c r="AO6" s="190"/>
      <c r="AP6" s="25" t="s">
        <v>226</v>
      </c>
    </row>
    <row r="7" spans="2:58" ht="20.100000000000001" customHeight="1">
      <c r="B7" s="179"/>
      <c r="C7" s="180"/>
      <c r="D7" s="180"/>
      <c r="E7" s="180"/>
      <c r="F7" s="181"/>
      <c r="G7" s="184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5"/>
      <c r="U7" s="166"/>
      <c r="V7" s="167"/>
      <c r="W7" s="186" t="s">
        <v>227</v>
      </c>
      <c r="X7" s="187"/>
      <c r="Y7" s="188"/>
      <c r="Z7" s="189" t="s">
        <v>228</v>
      </c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2"/>
    </row>
    <row r="8" spans="2:58" ht="20.100000000000001" customHeight="1">
      <c r="B8" s="193" t="s">
        <v>229</v>
      </c>
      <c r="C8" s="190"/>
      <c r="D8" s="190"/>
      <c r="E8" s="190"/>
      <c r="F8" s="194"/>
      <c r="G8" s="198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 t="s">
        <v>230</v>
      </c>
      <c r="T8" s="200"/>
      <c r="U8" s="166"/>
      <c r="V8" s="167"/>
      <c r="W8" s="186" t="s">
        <v>231</v>
      </c>
      <c r="X8" s="187"/>
      <c r="Y8" s="188"/>
      <c r="Z8" s="189" t="s">
        <v>232</v>
      </c>
      <c r="AA8" s="190"/>
      <c r="AB8" s="190"/>
      <c r="AC8" s="190"/>
      <c r="AD8" s="190"/>
      <c r="AE8" s="190"/>
      <c r="AF8" s="191"/>
      <c r="AG8" s="186" t="s">
        <v>233</v>
      </c>
      <c r="AH8" s="187"/>
      <c r="AI8" s="188"/>
      <c r="AJ8" s="189" t="s">
        <v>234</v>
      </c>
      <c r="AK8" s="190"/>
      <c r="AL8" s="190"/>
      <c r="AM8" s="190"/>
      <c r="AN8" s="190"/>
      <c r="AO8" s="190"/>
      <c r="AP8" s="192"/>
    </row>
    <row r="9" spans="2:58" ht="20.100000000000001" customHeight="1">
      <c r="B9" s="193" t="s">
        <v>235</v>
      </c>
      <c r="C9" s="190"/>
      <c r="D9" s="190"/>
      <c r="E9" s="190"/>
      <c r="F9" s="194"/>
      <c r="G9" s="195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7"/>
      <c r="U9" s="166"/>
      <c r="V9" s="167"/>
      <c r="W9" s="186" t="s">
        <v>236</v>
      </c>
      <c r="X9" s="187"/>
      <c r="Y9" s="188"/>
      <c r="Z9" s="189" t="s">
        <v>237</v>
      </c>
      <c r="AA9" s="190"/>
      <c r="AB9" s="190"/>
      <c r="AC9" s="190"/>
      <c r="AD9" s="190"/>
      <c r="AE9" s="190"/>
      <c r="AF9" s="191"/>
      <c r="AG9" s="186" t="s">
        <v>238</v>
      </c>
      <c r="AH9" s="187"/>
      <c r="AI9" s="188"/>
      <c r="AJ9" s="189" t="s">
        <v>239</v>
      </c>
      <c r="AK9" s="190"/>
      <c r="AL9" s="190"/>
      <c r="AM9" s="190"/>
      <c r="AN9" s="190"/>
      <c r="AO9" s="190"/>
      <c r="AP9" s="192"/>
    </row>
    <row r="10" spans="2:58" ht="20.100000000000001" customHeight="1">
      <c r="B10" s="193" t="s">
        <v>240</v>
      </c>
      <c r="C10" s="190"/>
      <c r="D10" s="190"/>
      <c r="E10" s="190"/>
      <c r="F10" s="194"/>
      <c r="G10" s="195">
        <v>46150</v>
      </c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7"/>
      <c r="U10" s="166"/>
      <c r="V10" s="167"/>
      <c r="W10" s="186" t="s">
        <v>241</v>
      </c>
      <c r="X10" s="187"/>
      <c r="Y10" s="188"/>
      <c r="Z10" s="220" t="s">
        <v>242</v>
      </c>
      <c r="AA10" s="221"/>
      <c r="AB10" s="221"/>
      <c r="AC10" s="221"/>
      <c r="AD10" s="221"/>
      <c r="AE10" s="221"/>
      <c r="AF10" s="222"/>
      <c r="AG10" s="186" t="s">
        <v>243</v>
      </c>
      <c r="AH10" s="187"/>
      <c r="AI10" s="188"/>
      <c r="AJ10" s="220" t="s">
        <v>244</v>
      </c>
      <c r="AK10" s="221"/>
      <c r="AL10" s="221"/>
      <c r="AM10" s="221"/>
      <c r="AN10" s="221"/>
      <c r="AO10" s="221"/>
      <c r="AP10" s="223"/>
    </row>
    <row r="11" spans="2:58" ht="20.100000000000001" customHeight="1">
      <c r="B11" s="201" t="s">
        <v>245</v>
      </c>
      <c r="C11" s="202"/>
      <c r="D11" s="202"/>
      <c r="E11" s="202"/>
      <c r="F11" s="203"/>
      <c r="G11" s="195" t="s">
        <v>246</v>
      </c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7"/>
      <c r="U11" s="168"/>
      <c r="V11" s="169"/>
      <c r="W11" s="204" t="s">
        <v>247</v>
      </c>
      <c r="X11" s="205"/>
      <c r="Y11" s="206"/>
      <c r="Z11" s="207" t="s">
        <v>248</v>
      </c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9"/>
    </row>
    <row r="12" spans="2:58" ht="15" customHeight="1">
      <c r="B12" s="210" t="s">
        <v>249</v>
      </c>
      <c r="C12" s="211"/>
      <c r="D12" s="211"/>
      <c r="E12" s="211"/>
      <c r="F12" s="211"/>
      <c r="G12" s="214" t="s">
        <v>354</v>
      </c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6"/>
    </row>
    <row r="13" spans="2:58" ht="15" customHeight="1">
      <c r="B13" s="212"/>
      <c r="C13" s="213"/>
      <c r="D13" s="213"/>
      <c r="E13" s="213"/>
      <c r="F13" s="213"/>
      <c r="G13" s="217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9"/>
    </row>
    <row r="14" spans="2:58" ht="15" customHeight="1">
      <c r="B14" s="210" t="s">
        <v>250</v>
      </c>
      <c r="C14" s="211"/>
      <c r="D14" s="211"/>
      <c r="E14" s="211"/>
      <c r="F14" s="236"/>
      <c r="G14" s="240" t="s">
        <v>251</v>
      </c>
      <c r="H14" s="240"/>
      <c r="I14" s="241">
        <f>AB14</f>
        <v>434402276</v>
      </c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3" t="s">
        <v>252</v>
      </c>
      <c r="Z14" s="243"/>
      <c r="AA14" s="245" t="s">
        <v>253</v>
      </c>
      <c r="AB14" s="246">
        <f>AJ34</f>
        <v>434402276</v>
      </c>
      <c r="AC14" s="246"/>
      <c r="AD14" s="246"/>
      <c r="AE14" s="246"/>
      <c r="AF14" s="246"/>
      <c r="AG14" s="246"/>
      <c r="AH14" s="246"/>
      <c r="AI14" s="246"/>
      <c r="AJ14" s="246"/>
      <c r="AK14" s="246"/>
      <c r="AL14" s="224" t="s">
        <v>254</v>
      </c>
      <c r="AM14" s="225" t="s">
        <v>353</v>
      </c>
      <c r="AN14" s="225"/>
      <c r="AO14" s="225"/>
      <c r="AP14" s="226"/>
    </row>
    <row r="15" spans="2:58" ht="15" customHeight="1" thickBot="1">
      <c r="B15" s="237"/>
      <c r="C15" s="238"/>
      <c r="D15" s="238"/>
      <c r="E15" s="238"/>
      <c r="F15" s="239"/>
      <c r="G15" s="240"/>
      <c r="H15" s="240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4"/>
      <c r="Z15" s="244"/>
      <c r="AA15" s="245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24"/>
      <c r="AM15" s="227"/>
      <c r="AN15" s="227"/>
      <c r="AO15" s="227"/>
      <c r="AP15" s="228"/>
    </row>
    <row r="16" spans="2:58" ht="20.100000000000001" customHeight="1" thickBot="1">
      <c r="B16" s="229" t="s">
        <v>255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1"/>
    </row>
    <row r="17" spans="2:47" ht="39.950000000000003" customHeight="1">
      <c r="B17" s="232" t="s">
        <v>256</v>
      </c>
      <c r="C17" s="233"/>
      <c r="D17" s="233"/>
      <c r="E17" s="233"/>
      <c r="F17" s="233"/>
      <c r="G17" s="233" t="s">
        <v>257</v>
      </c>
      <c r="H17" s="233"/>
      <c r="I17" s="233"/>
      <c r="J17" s="233"/>
      <c r="K17" s="233"/>
      <c r="L17" s="234" t="s">
        <v>258</v>
      </c>
      <c r="M17" s="235"/>
      <c r="N17" s="234" t="s">
        <v>259</v>
      </c>
      <c r="O17" s="235"/>
      <c r="P17" s="233" t="s">
        <v>260</v>
      </c>
      <c r="Q17" s="233"/>
      <c r="R17" s="233"/>
      <c r="S17" s="233"/>
      <c r="T17" s="233"/>
      <c r="U17" s="233" t="s">
        <v>261</v>
      </c>
      <c r="V17" s="233"/>
      <c r="W17" s="233"/>
      <c r="X17" s="233"/>
      <c r="Y17" s="233"/>
      <c r="Z17" s="233" t="s">
        <v>262</v>
      </c>
      <c r="AA17" s="233"/>
      <c r="AB17" s="233"/>
      <c r="AC17" s="233"/>
      <c r="AD17" s="233"/>
      <c r="AE17" s="233" t="s">
        <v>263</v>
      </c>
      <c r="AF17" s="233"/>
      <c r="AG17" s="233"/>
      <c r="AH17" s="233"/>
      <c r="AI17" s="233"/>
      <c r="AJ17" s="248" t="s">
        <v>264</v>
      </c>
      <c r="AK17" s="248"/>
      <c r="AL17" s="248"/>
      <c r="AM17" s="248"/>
      <c r="AN17" s="248"/>
      <c r="AO17" s="248" t="s">
        <v>265</v>
      </c>
      <c r="AP17" s="249"/>
      <c r="AQ17" s="26"/>
    </row>
    <row r="18" spans="2:47" ht="24" customHeight="1">
      <c r="B18" s="193" t="s">
        <v>266</v>
      </c>
      <c r="C18" s="190"/>
      <c r="D18" s="190"/>
      <c r="E18" s="190"/>
      <c r="F18" s="191"/>
      <c r="G18" s="252">
        <v>600</v>
      </c>
      <c r="H18" s="253"/>
      <c r="I18" s="253"/>
      <c r="J18" s="253"/>
      <c r="K18" s="254"/>
      <c r="L18" s="189">
        <v>4</v>
      </c>
      <c r="M18" s="191"/>
      <c r="N18" s="189" t="s">
        <v>267</v>
      </c>
      <c r="O18" s="191"/>
      <c r="P18" s="255">
        <f>'내역서(600)'!H5</f>
        <v>11814348</v>
      </c>
      <c r="Q18" s="256"/>
      <c r="R18" s="256"/>
      <c r="S18" s="256"/>
      <c r="T18" s="257"/>
      <c r="U18" s="255">
        <f>'내역서(600)'!J5</f>
        <v>4313849</v>
      </c>
      <c r="V18" s="256"/>
      <c r="W18" s="256"/>
      <c r="X18" s="256"/>
      <c r="Y18" s="257"/>
      <c r="Z18" s="255">
        <f>'내역서(600)'!L5</f>
        <v>5928981</v>
      </c>
      <c r="AA18" s="256"/>
      <c r="AB18" s="256"/>
      <c r="AC18" s="256"/>
      <c r="AD18" s="257"/>
      <c r="AE18" s="255">
        <f>P18+U18+Z18</f>
        <v>22057178</v>
      </c>
      <c r="AF18" s="256"/>
      <c r="AG18" s="256"/>
      <c r="AH18" s="256"/>
      <c r="AI18" s="257"/>
      <c r="AJ18" s="255">
        <f>AE18*L18</f>
        <v>88228712</v>
      </c>
      <c r="AK18" s="256"/>
      <c r="AL18" s="256"/>
      <c r="AM18" s="256"/>
      <c r="AN18" s="257"/>
      <c r="AO18" s="250" t="s">
        <v>582</v>
      </c>
      <c r="AP18" s="251"/>
    </row>
    <row r="19" spans="2:47" ht="24" customHeight="1">
      <c r="B19" s="193" t="s">
        <v>268</v>
      </c>
      <c r="C19" s="190"/>
      <c r="D19" s="190"/>
      <c r="E19" s="190"/>
      <c r="F19" s="191"/>
      <c r="G19" s="252">
        <v>700</v>
      </c>
      <c r="H19" s="253"/>
      <c r="I19" s="253"/>
      <c r="J19" s="253"/>
      <c r="K19" s="254"/>
      <c r="L19" s="189">
        <v>4</v>
      </c>
      <c r="M19" s="191"/>
      <c r="N19" s="189" t="s">
        <v>269</v>
      </c>
      <c r="O19" s="191"/>
      <c r="P19" s="255">
        <f>'내역서(700)'!H5</f>
        <v>17790853</v>
      </c>
      <c r="Q19" s="256"/>
      <c r="R19" s="256"/>
      <c r="S19" s="256"/>
      <c r="T19" s="257"/>
      <c r="U19" s="255">
        <f>'내역서(700)'!J5</f>
        <v>6225792</v>
      </c>
      <c r="V19" s="256"/>
      <c r="W19" s="256"/>
      <c r="X19" s="256"/>
      <c r="Y19" s="257"/>
      <c r="Z19" s="255">
        <f>'내역서(700)'!L5</f>
        <v>8067650</v>
      </c>
      <c r="AA19" s="256"/>
      <c r="AB19" s="256"/>
      <c r="AC19" s="256"/>
      <c r="AD19" s="257"/>
      <c r="AE19" s="255">
        <f t="shared" ref="AE19" si="0">P19+U19+Z19</f>
        <v>32084295</v>
      </c>
      <c r="AF19" s="256"/>
      <c r="AG19" s="256"/>
      <c r="AH19" s="256"/>
      <c r="AI19" s="257"/>
      <c r="AJ19" s="255">
        <f t="shared" ref="AJ19" si="1">AE19*L19</f>
        <v>128337180</v>
      </c>
      <c r="AK19" s="256"/>
      <c r="AL19" s="256"/>
      <c r="AM19" s="256"/>
      <c r="AN19" s="257"/>
      <c r="AO19" s="250" t="s">
        <v>582</v>
      </c>
      <c r="AP19" s="251"/>
    </row>
    <row r="20" spans="2:47" ht="24" customHeight="1">
      <c r="B20" s="193" t="s">
        <v>266</v>
      </c>
      <c r="C20" s="190"/>
      <c r="D20" s="190"/>
      <c r="E20" s="190"/>
      <c r="F20" s="191"/>
      <c r="G20" s="252">
        <v>1000</v>
      </c>
      <c r="H20" s="253"/>
      <c r="I20" s="253"/>
      <c r="J20" s="253"/>
      <c r="K20" s="254"/>
      <c r="L20" s="189">
        <v>4</v>
      </c>
      <c r="M20" s="191"/>
      <c r="N20" s="189" t="s">
        <v>267</v>
      </c>
      <c r="O20" s="191"/>
      <c r="P20" s="255">
        <f>'내역서(1000)'!H5</f>
        <v>30135868</v>
      </c>
      <c r="Q20" s="256"/>
      <c r="R20" s="256"/>
      <c r="S20" s="256"/>
      <c r="T20" s="257"/>
      <c r="U20" s="255">
        <f>'내역서(1000)'!J5</f>
        <v>11847041</v>
      </c>
      <c r="V20" s="256"/>
      <c r="W20" s="256"/>
      <c r="X20" s="256"/>
      <c r="Y20" s="257"/>
      <c r="Z20" s="255">
        <f>'내역서(1000)'!L5</f>
        <v>12476187</v>
      </c>
      <c r="AA20" s="256"/>
      <c r="AB20" s="256"/>
      <c r="AC20" s="256"/>
      <c r="AD20" s="257"/>
      <c r="AE20" s="255">
        <f t="shared" ref="AE20" si="2">P20+U20+Z20</f>
        <v>54459096</v>
      </c>
      <c r="AF20" s="256"/>
      <c r="AG20" s="256"/>
      <c r="AH20" s="256"/>
      <c r="AI20" s="257"/>
      <c r="AJ20" s="255">
        <f t="shared" ref="AJ20" si="3">AE20*L20</f>
        <v>217836384</v>
      </c>
      <c r="AK20" s="256"/>
      <c r="AL20" s="256"/>
      <c r="AM20" s="256"/>
      <c r="AN20" s="257"/>
      <c r="AO20" s="250" t="s">
        <v>583</v>
      </c>
      <c r="AP20" s="251"/>
    </row>
    <row r="21" spans="2:47" ht="24" customHeight="1">
      <c r="B21" s="193"/>
      <c r="C21" s="190"/>
      <c r="D21" s="190"/>
      <c r="E21" s="190"/>
      <c r="F21" s="191"/>
      <c r="G21" s="189"/>
      <c r="H21" s="190"/>
      <c r="I21" s="190"/>
      <c r="J21" s="190"/>
      <c r="K21" s="191"/>
      <c r="L21" s="189"/>
      <c r="M21" s="191"/>
      <c r="N21" s="189"/>
      <c r="O21" s="191"/>
      <c r="P21" s="255"/>
      <c r="Q21" s="256"/>
      <c r="R21" s="256"/>
      <c r="S21" s="256"/>
      <c r="T21" s="257"/>
      <c r="U21" s="255"/>
      <c r="V21" s="256"/>
      <c r="W21" s="256"/>
      <c r="X21" s="256"/>
      <c r="Y21" s="257"/>
      <c r="Z21" s="255"/>
      <c r="AA21" s="256"/>
      <c r="AB21" s="256"/>
      <c r="AC21" s="256"/>
      <c r="AD21" s="257"/>
      <c r="AE21" s="255"/>
      <c r="AF21" s="256"/>
      <c r="AG21" s="256"/>
      <c r="AH21" s="256"/>
      <c r="AI21" s="257"/>
      <c r="AJ21" s="255"/>
      <c r="AK21" s="256"/>
      <c r="AL21" s="256"/>
      <c r="AM21" s="256"/>
      <c r="AN21" s="257"/>
      <c r="AO21" s="250"/>
      <c r="AP21" s="251"/>
    </row>
    <row r="22" spans="2:47" ht="24" customHeight="1">
      <c r="B22" s="193"/>
      <c r="C22" s="190"/>
      <c r="D22" s="190"/>
      <c r="E22" s="190"/>
      <c r="F22" s="191"/>
      <c r="G22" s="189"/>
      <c r="H22" s="190"/>
      <c r="I22" s="190"/>
      <c r="J22" s="190"/>
      <c r="K22" s="191"/>
      <c r="L22" s="189"/>
      <c r="M22" s="191"/>
      <c r="N22" s="189"/>
      <c r="O22" s="191"/>
      <c r="P22" s="255"/>
      <c r="Q22" s="256"/>
      <c r="R22" s="256"/>
      <c r="S22" s="256"/>
      <c r="T22" s="257"/>
      <c r="U22" s="255"/>
      <c r="V22" s="256"/>
      <c r="W22" s="256"/>
      <c r="X22" s="256"/>
      <c r="Y22" s="257"/>
      <c r="Z22" s="255"/>
      <c r="AA22" s="256"/>
      <c r="AB22" s="256"/>
      <c r="AC22" s="256"/>
      <c r="AD22" s="257"/>
      <c r="AE22" s="255"/>
      <c r="AF22" s="256"/>
      <c r="AG22" s="256"/>
      <c r="AH22" s="256"/>
      <c r="AI22" s="257"/>
      <c r="AJ22" s="255"/>
      <c r="AK22" s="256"/>
      <c r="AL22" s="256"/>
      <c r="AM22" s="256"/>
      <c r="AN22" s="257"/>
      <c r="AO22" s="250"/>
      <c r="AP22" s="251"/>
      <c r="AU22" s="27"/>
    </row>
    <row r="23" spans="2:47" ht="24" customHeight="1">
      <c r="B23" s="193"/>
      <c r="C23" s="190"/>
      <c r="D23" s="190"/>
      <c r="E23" s="190"/>
      <c r="F23" s="191"/>
      <c r="G23" s="189"/>
      <c r="H23" s="190"/>
      <c r="I23" s="190"/>
      <c r="J23" s="190"/>
      <c r="K23" s="191"/>
      <c r="L23" s="189"/>
      <c r="M23" s="191"/>
      <c r="N23" s="189"/>
      <c r="O23" s="191"/>
      <c r="P23" s="255"/>
      <c r="Q23" s="256"/>
      <c r="R23" s="256"/>
      <c r="S23" s="256"/>
      <c r="T23" s="257"/>
      <c r="U23" s="255"/>
      <c r="V23" s="256"/>
      <c r="W23" s="256"/>
      <c r="X23" s="256"/>
      <c r="Y23" s="257"/>
      <c r="Z23" s="255"/>
      <c r="AA23" s="256"/>
      <c r="AB23" s="256"/>
      <c r="AC23" s="256"/>
      <c r="AD23" s="257"/>
      <c r="AE23" s="255"/>
      <c r="AF23" s="256"/>
      <c r="AG23" s="256"/>
      <c r="AH23" s="256"/>
      <c r="AI23" s="257"/>
      <c r="AJ23" s="255"/>
      <c r="AK23" s="256"/>
      <c r="AL23" s="256"/>
      <c r="AM23" s="256"/>
      <c r="AN23" s="257"/>
      <c r="AO23" s="250"/>
      <c r="AP23" s="251"/>
    </row>
    <row r="24" spans="2:47" ht="24" customHeight="1">
      <c r="B24" s="49"/>
      <c r="C24" s="50"/>
      <c r="D24" s="50"/>
      <c r="E24" s="50"/>
      <c r="F24" s="43"/>
      <c r="G24" s="42"/>
      <c r="H24" s="50"/>
      <c r="I24" s="50"/>
      <c r="J24" s="50"/>
      <c r="K24" s="43"/>
      <c r="L24" s="42"/>
      <c r="M24" s="43"/>
      <c r="N24" s="42"/>
      <c r="O24" s="43"/>
      <c r="P24" s="44"/>
      <c r="Q24" s="45"/>
      <c r="R24" s="45"/>
      <c r="S24" s="45"/>
      <c r="T24" s="46"/>
      <c r="U24" s="44"/>
      <c r="V24" s="45"/>
      <c r="W24" s="45"/>
      <c r="X24" s="45"/>
      <c r="Y24" s="46"/>
      <c r="Z24" s="44"/>
      <c r="AA24" s="45"/>
      <c r="AB24" s="45"/>
      <c r="AC24" s="45"/>
      <c r="AD24" s="46"/>
      <c r="AE24" s="44"/>
      <c r="AF24" s="45"/>
      <c r="AG24" s="45"/>
      <c r="AH24" s="45"/>
      <c r="AI24" s="46"/>
      <c r="AJ24" s="44"/>
      <c r="AK24" s="45"/>
      <c r="AL24" s="45"/>
      <c r="AM24" s="45"/>
      <c r="AN24" s="46"/>
      <c r="AO24" s="47"/>
      <c r="AP24" s="48"/>
    </row>
    <row r="25" spans="2:47" ht="24" customHeight="1">
      <c r="B25" s="49"/>
      <c r="C25" s="50"/>
      <c r="D25" s="50"/>
      <c r="E25" s="50"/>
      <c r="F25" s="43"/>
      <c r="G25" s="42"/>
      <c r="H25" s="50"/>
      <c r="I25" s="50"/>
      <c r="J25" s="50"/>
      <c r="K25" s="43"/>
      <c r="L25" s="42"/>
      <c r="M25" s="43"/>
      <c r="N25" s="42"/>
      <c r="O25" s="43"/>
      <c r="P25" s="44"/>
      <c r="Q25" s="45"/>
      <c r="R25" s="45"/>
      <c r="S25" s="45"/>
      <c r="T25" s="46"/>
      <c r="U25" s="44"/>
      <c r="V25" s="45"/>
      <c r="W25" s="45"/>
      <c r="X25" s="45"/>
      <c r="Y25" s="46"/>
      <c r="Z25" s="44"/>
      <c r="AA25" s="45"/>
      <c r="AB25" s="45"/>
      <c r="AC25" s="45"/>
      <c r="AD25" s="46"/>
      <c r="AE25" s="44"/>
      <c r="AF25" s="45"/>
      <c r="AG25" s="45"/>
      <c r="AH25" s="45"/>
      <c r="AI25" s="46"/>
      <c r="AJ25" s="44"/>
      <c r="AK25" s="45"/>
      <c r="AL25" s="45"/>
      <c r="AM25" s="45"/>
      <c r="AN25" s="46"/>
      <c r="AO25" s="47"/>
      <c r="AP25" s="48"/>
    </row>
    <row r="26" spans="2:47" ht="24" customHeight="1">
      <c r="B26" s="49"/>
      <c r="C26" s="50"/>
      <c r="D26" s="50"/>
      <c r="E26" s="50"/>
      <c r="F26" s="43"/>
      <c r="G26" s="42"/>
      <c r="H26" s="50"/>
      <c r="I26" s="50"/>
      <c r="J26" s="50"/>
      <c r="K26" s="43"/>
      <c r="L26" s="42"/>
      <c r="M26" s="43"/>
      <c r="N26" s="42"/>
      <c r="O26" s="43"/>
      <c r="P26" s="44"/>
      <c r="Q26" s="45"/>
      <c r="R26" s="45"/>
      <c r="S26" s="45"/>
      <c r="T26" s="46"/>
      <c r="U26" s="44"/>
      <c r="V26" s="45"/>
      <c r="W26" s="45"/>
      <c r="X26" s="45"/>
      <c r="Y26" s="46"/>
      <c r="Z26" s="44"/>
      <c r="AA26" s="45"/>
      <c r="AB26" s="45"/>
      <c r="AC26" s="45"/>
      <c r="AD26" s="46"/>
      <c r="AE26" s="44"/>
      <c r="AF26" s="45"/>
      <c r="AG26" s="45"/>
      <c r="AH26" s="45"/>
      <c r="AI26" s="46"/>
      <c r="AJ26" s="44"/>
      <c r="AK26" s="45"/>
      <c r="AL26" s="45"/>
      <c r="AM26" s="45"/>
      <c r="AN26" s="46"/>
      <c r="AO26" s="47"/>
      <c r="AP26" s="48"/>
    </row>
    <row r="27" spans="2:47" ht="24" customHeight="1">
      <c r="B27" s="49"/>
      <c r="C27" s="50"/>
      <c r="D27" s="50"/>
      <c r="E27" s="50"/>
      <c r="F27" s="43"/>
      <c r="G27" s="42"/>
      <c r="H27" s="50"/>
      <c r="I27" s="50"/>
      <c r="J27" s="50"/>
      <c r="K27" s="43"/>
      <c r="L27" s="42"/>
      <c r="M27" s="43"/>
      <c r="N27" s="42"/>
      <c r="O27" s="43"/>
      <c r="P27" s="44"/>
      <c r="Q27" s="45"/>
      <c r="R27" s="45"/>
      <c r="S27" s="45"/>
      <c r="T27" s="46"/>
      <c r="U27" s="44"/>
      <c r="V27" s="45"/>
      <c r="W27" s="45"/>
      <c r="X27" s="45"/>
      <c r="Y27" s="46"/>
      <c r="Z27" s="44"/>
      <c r="AA27" s="45"/>
      <c r="AB27" s="45"/>
      <c r="AC27" s="45"/>
      <c r="AD27" s="46"/>
      <c r="AE27" s="44"/>
      <c r="AF27" s="45"/>
      <c r="AG27" s="45"/>
      <c r="AH27" s="45"/>
      <c r="AI27" s="46"/>
      <c r="AJ27" s="44"/>
      <c r="AK27" s="45"/>
      <c r="AL27" s="45"/>
      <c r="AM27" s="45"/>
      <c r="AN27" s="46"/>
      <c r="AO27" s="47"/>
      <c r="AP27" s="48"/>
    </row>
    <row r="28" spans="2:47" ht="24" customHeight="1">
      <c r="B28" s="49"/>
      <c r="C28" s="50"/>
      <c r="D28" s="50"/>
      <c r="E28" s="50"/>
      <c r="F28" s="43"/>
      <c r="G28" s="42"/>
      <c r="H28" s="50"/>
      <c r="I28" s="50"/>
      <c r="J28" s="50"/>
      <c r="K28" s="43"/>
      <c r="L28" s="42"/>
      <c r="M28" s="43"/>
      <c r="N28" s="42"/>
      <c r="O28" s="43"/>
      <c r="P28" s="44"/>
      <c r="Q28" s="45"/>
      <c r="R28" s="45"/>
      <c r="S28" s="45"/>
      <c r="T28" s="46"/>
      <c r="U28" s="44"/>
      <c r="V28" s="45"/>
      <c r="W28" s="45"/>
      <c r="X28" s="45"/>
      <c r="Y28" s="46"/>
      <c r="Z28" s="44"/>
      <c r="AA28" s="45"/>
      <c r="AB28" s="45"/>
      <c r="AC28" s="45"/>
      <c r="AD28" s="46"/>
      <c r="AE28" s="44"/>
      <c r="AF28" s="45"/>
      <c r="AG28" s="45"/>
      <c r="AH28" s="45"/>
      <c r="AI28" s="46"/>
      <c r="AJ28" s="44"/>
      <c r="AK28" s="45"/>
      <c r="AL28" s="45"/>
      <c r="AM28" s="45"/>
      <c r="AN28" s="46"/>
      <c r="AO28" s="47"/>
      <c r="AP28" s="48"/>
    </row>
    <row r="29" spans="2:47" ht="24" customHeight="1">
      <c r="B29" s="49"/>
      <c r="C29" s="50"/>
      <c r="D29" s="50"/>
      <c r="E29" s="50"/>
      <c r="F29" s="43"/>
      <c r="G29" s="42"/>
      <c r="H29" s="50"/>
      <c r="I29" s="50"/>
      <c r="J29" s="50"/>
      <c r="K29" s="43"/>
      <c r="L29" s="42"/>
      <c r="M29" s="43"/>
      <c r="N29" s="42"/>
      <c r="O29" s="43"/>
      <c r="P29" s="44"/>
      <c r="Q29" s="45"/>
      <c r="R29" s="45"/>
      <c r="S29" s="45"/>
      <c r="T29" s="46"/>
      <c r="U29" s="44"/>
      <c r="V29" s="45"/>
      <c r="W29" s="45"/>
      <c r="X29" s="45"/>
      <c r="Y29" s="46"/>
      <c r="Z29" s="44"/>
      <c r="AA29" s="45"/>
      <c r="AB29" s="45"/>
      <c r="AC29" s="45"/>
      <c r="AD29" s="46"/>
      <c r="AE29" s="44"/>
      <c r="AF29" s="45"/>
      <c r="AG29" s="45"/>
      <c r="AH29" s="45"/>
      <c r="AI29" s="46"/>
      <c r="AJ29" s="44"/>
      <c r="AK29" s="45"/>
      <c r="AL29" s="45"/>
      <c r="AM29" s="45"/>
      <c r="AN29" s="46"/>
      <c r="AO29" s="47"/>
      <c r="AP29" s="48"/>
    </row>
    <row r="30" spans="2:47" ht="24" customHeight="1">
      <c r="B30" s="49"/>
      <c r="C30" s="50"/>
      <c r="D30" s="50"/>
      <c r="E30" s="50"/>
      <c r="F30" s="43"/>
      <c r="G30" s="42"/>
      <c r="H30" s="50"/>
      <c r="I30" s="50"/>
      <c r="J30" s="50"/>
      <c r="K30" s="43"/>
      <c r="L30" s="42"/>
      <c r="M30" s="43"/>
      <c r="N30" s="42"/>
      <c r="O30" s="43"/>
      <c r="P30" s="44"/>
      <c r="Q30" s="45"/>
      <c r="R30" s="45"/>
      <c r="S30" s="45"/>
      <c r="T30" s="46"/>
      <c r="U30" s="44"/>
      <c r="V30" s="45"/>
      <c r="W30" s="45"/>
      <c r="X30" s="45"/>
      <c r="Y30" s="46"/>
      <c r="Z30" s="44"/>
      <c r="AA30" s="45"/>
      <c r="AB30" s="45"/>
      <c r="AC30" s="45"/>
      <c r="AD30" s="46"/>
      <c r="AE30" s="44"/>
      <c r="AF30" s="45"/>
      <c r="AG30" s="45"/>
      <c r="AH30" s="45"/>
      <c r="AI30" s="46"/>
      <c r="AJ30" s="44"/>
      <c r="AK30" s="45"/>
      <c r="AL30" s="45"/>
      <c r="AM30" s="45"/>
      <c r="AN30" s="46"/>
      <c r="AO30" s="47"/>
      <c r="AP30" s="48"/>
    </row>
    <row r="31" spans="2:47" ht="24" customHeight="1">
      <c r="B31" s="49"/>
      <c r="C31" s="50"/>
      <c r="D31" s="50"/>
      <c r="E31" s="50"/>
      <c r="F31" s="43"/>
      <c r="G31" s="42"/>
      <c r="H31" s="50"/>
      <c r="I31" s="50"/>
      <c r="J31" s="50"/>
      <c r="K31" s="43"/>
      <c r="L31" s="42"/>
      <c r="M31" s="43"/>
      <c r="N31" s="42"/>
      <c r="O31" s="43"/>
      <c r="P31" s="44"/>
      <c r="Q31" s="45"/>
      <c r="R31" s="45"/>
      <c r="S31" s="45"/>
      <c r="T31" s="46"/>
      <c r="U31" s="44"/>
      <c r="V31" s="45"/>
      <c r="W31" s="45"/>
      <c r="X31" s="45"/>
      <c r="Y31" s="46"/>
      <c r="Z31" s="44"/>
      <c r="AA31" s="45"/>
      <c r="AB31" s="45"/>
      <c r="AC31" s="45"/>
      <c r="AD31" s="46"/>
      <c r="AE31" s="44"/>
      <c r="AF31" s="45"/>
      <c r="AG31" s="45"/>
      <c r="AH31" s="45"/>
      <c r="AI31" s="46"/>
      <c r="AJ31" s="44"/>
      <c r="AK31" s="45"/>
      <c r="AL31" s="45"/>
      <c r="AM31" s="45"/>
      <c r="AN31" s="46"/>
      <c r="AO31" s="47"/>
      <c r="AP31" s="48"/>
    </row>
    <row r="32" spans="2:47" ht="24" customHeight="1">
      <c r="B32" s="193"/>
      <c r="C32" s="190"/>
      <c r="D32" s="190"/>
      <c r="E32" s="190"/>
      <c r="F32" s="191"/>
      <c r="G32" s="189"/>
      <c r="H32" s="190"/>
      <c r="I32" s="190"/>
      <c r="J32" s="190"/>
      <c r="K32" s="191"/>
      <c r="L32" s="189"/>
      <c r="M32" s="191"/>
      <c r="N32" s="189"/>
      <c r="O32" s="191"/>
      <c r="P32" s="255"/>
      <c r="Q32" s="256"/>
      <c r="R32" s="256"/>
      <c r="S32" s="256"/>
      <c r="T32" s="257"/>
      <c r="U32" s="255"/>
      <c r="V32" s="256"/>
      <c r="W32" s="256"/>
      <c r="X32" s="256"/>
      <c r="Y32" s="257"/>
      <c r="Z32" s="255"/>
      <c r="AA32" s="256"/>
      <c r="AB32" s="256"/>
      <c r="AC32" s="256"/>
      <c r="AD32" s="257"/>
      <c r="AE32" s="255"/>
      <c r="AF32" s="256"/>
      <c r="AG32" s="256"/>
      <c r="AH32" s="256"/>
      <c r="AI32" s="257"/>
      <c r="AJ32" s="255"/>
      <c r="AK32" s="256"/>
      <c r="AL32" s="256"/>
      <c r="AM32" s="256"/>
      <c r="AN32" s="257"/>
      <c r="AO32" s="250"/>
      <c r="AP32" s="251"/>
    </row>
    <row r="33" spans="2:64" ht="24" customHeight="1" thickBot="1">
      <c r="B33" s="281" t="s">
        <v>356</v>
      </c>
      <c r="C33" s="282"/>
      <c r="D33" s="282"/>
      <c r="E33" s="282"/>
      <c r="F33" s="282"/>
      <c r="G33" s="282"/>
      <c r="H33" s="282"/>
      <c r="I33" s="282"/>
      <c r="J33" s="282"/>
      <c r="K33" s="283"/>
      <c r="L33" s="284"/>
      <c r="M33" s="283"/>
      <c r="N33" s="284"/>
      <c r="O33" s="283"/>
      <c r="P33" s="258"/>
      <c r="Q33" s="259"/>
      <c r="R33" s="259"/>
      <c r="S33" s="259"/>
      <c r="T33" s="260"/>
      <c r="U33" s="258"/>
      <c r="V33" s="259"/>
      <c r="W33" s="259"/>
      <c r="X33" s="259"/>
      <c r="Y33" s="260"/>
      <c r="Z33" s="258"/>
      <c r="AA33" s="259"/>
      <c r="AB33" s="259"/>
      <c r="AC33" s="259"/>
      <c r="AD33" s="260"/>
      <c r="AE33" s="258"/>
      <c r="AF33" s="259"/>
      <c r="AG33" s="259"/>
      <c r="AH33" s="259"/>
      <c r="AI33" s="260"/>
      <c r="AJ33" s="258"/>
      <c r="AK33" s="259"/>
      <c r="AL33" s="259"/>
      <c r="AM33" s="259"/>
      <c r="AN33" s="260"/>
      <c r="AO33" s="261"/>
      <c r="AP33" s="262"/>
    </row>
    <row r="34" spans="2:64" ht="24" customHeight="1" thickBot="1">
      <c r="B34" s="263" t="s">
        <v>352</v>
      </c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  <c r="AA34" s="264"/>
      <c r="AB34" s="264"/>
      <c r="AC34" s="264"/>
      <c r="AD34" s="264"/>
      <c r="AE34" s="264"/>
      <c r="AF34" s="264"/>
      <c r="AG34" s="264"/>
      <c r="AH34" s="264"/>
      <c r="AI34" s="265"/>
      <c r="AJ34" s="266">
        <f>SUM(AJ18:AN33)</f>
        <v>434402276</v>
      </c>
      <c r="AK34" s="266"/>
      <c r="AL34" s="266"/>
      <c r="AM34" s="266"/>
      <c r="AN34" s="266"/>
      <c r="AO34" s="266"/>
      <c r="AP34" s="267"/>
    </row>
    <row r="35" spans="2:64" ht="20.100000000000001" customHeight="1">
      <c r="B35" s="268" t="s">
        <v>270</v>
      </c>
      <c r="C35" s="165"/>
      <c r="D35" s="272" t="s">
        <v>1008</v>
      </c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  <c r="AA35" s="273"/>
      <c r="AB35" s="273"/>
      <c r="AC35" s="273"/>
      <c r="AD35" s="273"/>
      <c r="AE35" s="273"/>
      <c r="AF35" s="273"/>
      <c r="AG35" s="273"/>
      <c r="AH35" s="273"/>
      <c r="AI35" s="273"/>
      <c r="AJ35" s="273"/>
      <c r="AK35" s="273"/>
      <c r="AL35" s="273"/>
      <c r="AM35" s="273"/>
      <c r="AN35" s="273"/>
      <c r="AO35" s="273"/>
      <c r="AP35" s="274"/>
    </row>
    <row r="36" spans="2:64" ht="20.100000000000001" customHeight="1">
      <c r="B36" s="269"/>
      <c r="C36" s="167"/>
      <c r="D36" s="275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6"/>
      <c r="AF36" s="276"/>
      <c r="AG36" s="276"/>
      <c r="AH36" s="276"/>
      <c r="AI36" s="276"/>
      <c r="AJ36" s="276"/>
      <c r="AK36" s="276"/>
      <c r="AL36" s="276"/>
      <c r="AM36" s="276"/>
      <c r="AN36" s="276"/>
      <c r="AO36" s="276"/>
      <c r="AP36" s="277"/>
      <c r="BL36" s="27"/>
    </row>
    <row r="37" spans="2:64" ht="20.100000000000001" customHeight="1">
      <c r="B37" s="269"/>
      <c r="C37" s="167"/>
      <c r="D37" s="275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  <c r="AB37" s="276"/>
      <c r="AC37" s="276"/>
      <c r="AD37" s="276"/>
      <c r="AE37" s="276"/>
      <c r="AF37" s="276"/>
      <c r="AG37" s="276"/>
      <c r="AH37" s="276"/>
      <c r="AI37" s="276"/>
      <c r="AJ37" s="276"/>
      <c r="AK37" s="276"/>
      <c r="AL37" s="276"/>
      <c r="AM37" s="276"/>
      <c r="AN37" s="276"/>
      <c r="AO37" s="276"/>
      <c r="AP37" s="277"/>
    </row>
    <row r="38" spans="2:64" ht="20.100000000000001" customHeight="1">
      <c r="B38" s="269"/>
      <c r="C38" s="167"/>
      <c r="D38" s="275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76"/>
      <c r="AC38" s="276"/>
      <c r="AD38" s="276"/>
      <c r="AE38" s="276"/>
      <c r="AF38" s="276"/>
      <c r="AG38" s="276"/>
      <c r="AH38" s="276"/>
      <c r="AI38" s="276"/>
      <c r="AJ38" s="276"/>
      <c r="AK38" s="276"/>
      <c r="AL38" s="276"/>
      <c r="AM38" s="276"/>
      <c r="AN38" s="276"/>
      <c r="AO38" s="276"/>
      <c r="AP38" s="277"/>
    </row>
    <row r="39" spans="2:64" ht="20.100000000000001" customHeight="1">
      <c r="B39" s="269"/>
      <c r="C39" s="167"/>
      <c r="D39" s="275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  <c r="AA39" s="276"/>
      <c r="AB39" s="276"/>
      <c r="AC39" s="276"/>
      <c r="AD39" s="276"/>
      <c r="AE39" s="276"/>
      <c r="AF39" s="276"/>
      <c r="AG39" s="276"/>
      <c r="AH39" s="276"/>
      <c r="AI39" s="276"/>
      <c r="AJ39" s="276"/>
      <c r="AK39" s="276"/>
      <c r="AL39" s="276"/>
      <c r="AM39" s="276"/>
      <c r="AN39" s="276"/>
      <c r="AO39" s="276"/>
      <c r="AP39" s="277"/>
    </row>
    <row r="40" spans="2:64" ht="20.100000000000001" customHeight="1" thickBot="1">
      <c r="B40" s="270"/>
      <c r="C40" s="271"/>
      <c r="D40" s="278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79"/>
      <c r="AH40" s="279"/>
      <c r="AI40" s="279"/>
      <c r="AJ40" s="279"/>
      <c r="AK40" s="279"/>
      <c r="AL40" s="279"/>
      <c r="AM40" s="279"/>
      <c r="AN40" s="279"/>
      <c r="AO40" s="279"/>
      <c r="AP40" s="280"/>
    </row>
  </sheetData>
  <sheetProtection selectLockedCells="1" selectUnlockedCells="1"/>
  <mergeCells count="141">
    <mergeCell ref="B23:F23"/>
    <mergeCell ref="G23:K23"/>
    <mergeCell ref="B32:F32"/>
    <mergeCell ref="G32:K32"/>
    <mergeCell ref="AJ33:AN33"/>
    <mergeCell ref="AO33:AP33"/>
    <mergeCell ref="B34:AI34"/>
    <mergeCell ref="AJ34:AP34"/>
    <mergeCell ref="B35:C40"/>
    <mergeCell ref="D35:AP40"/>
    <mergeCell ref="AE32:AI32"/>
    <mergeCell ref="AJ32:AN32"/>
    <mergeCell ref="AO32:AP32"/>
    <mergeCell ref="B33:K33"/>
    <mergeCell ref="L33:M33"/>
    <mergeCell ref="N33:O33"/>
    <mergeCell ref="P33:T33"/>
    <mergeCell ref="U33:Y33"/>
    <mergeCell ref="Z33:AD33"/>
    <mergeCell ref="AE33:AI33"/>
    <mergeCell ref="L32:M32"/>
    <mergeCell ref="N32:O32"/>
    <mergeCell ref="P32:T32"/>
    <mergeCell ref="U32:Y32"/>
    <mergeCell ref="Z32:AD32"/>
    <mergeCell ref="AO22:AP22"/>
    <mergeCell ref="L23:M23"/>
    <mergeCell ref="N23:O23"/>
    <mergeCell ref="P23:T23"/>
    <mergeCell ref="U23:Y23"/>
    <mergeCell ref="Z23:AD23"/>
    <mergeCell ref="AE23:AI23"/>
    <mergeCell ref="AJ23:AN23"/>
    <mergeCell ref="AO23:AP23"/>
    <mergeCell ref="AO21:AP21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E20:AI20"/>
    <mergeCell ref="AJ20:AN20"/>
    <mergeCell ref="AO19:AP19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AO20:AP20"/>
    <mergeCell ref="B20:F20"/>
    <mergeCell ref="G20:K20"/>
    <mergeCell ref="L20:M20"/>
    <mergeCell ref="N20:O20"/>
    <mergeCell ref="P20:T20"/>
    <mergeCell ref="U20:Y20"/>
    <mergeCell ref="Z20:AD20"/>
    <mergeCell ref="AO18:AP18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</mergeCells>
  <phoneticPr fontId="3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2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Q243"/>
  <sheetViews>
    <sheetView view="pageBreakPreview" zoomScale="70" zoomScaleNormal="85" zoomScaleSheetLayoutView="70" workbookViewId="0">
      <pane xSplit="6" ySplit="4" topLeftCell="G5" activePane="bottomRight" state="frozen"/>
      <selection pane="topRight" activeCell="G1" sqref="G1"/>
      <selection pane="bottomLeft" activeCell="A10" sqref="A10"/>
      <selection pane="bottomRight" activeCell="C33" sqref="C33"/>
    </sheetView>
  </sheetViews>
  <sheetFormatPr defaultRowHeight="20.100000000000001" customHeight="1"/>
  <cols>
    <col min="1" max="1" width="6.1640625" style="103" customWidth="1"/>
    <col min="2" max="2" width="8.83203125" style="40" customWidth="1"/>
    <col min="3" max="3" width="48.83203125" style="41" customWidth="1"/>
    <col min="4" max="4" width="30.1640625" style="41" customWidth="1"/>
    <col min="5" max="5" width="11.5" style="41" customWidth="1"/>
    <col min="6" max="6" width="8.83203125" style="41" customWidth="1"/>
    <col min="7" max="13" width="18.1640625" style="41" customWidth="1"/>
    <col min="14" max="14" width="18.1640625" style="103" customWidth="1"/>
    <col min="15" max="15" width="8.83203125" style="41" customWidth="1"/>
    <col min="16" max="16" width="9.33203125" style="103"/>
    <col min="17" max="17" width="14.33203125" style="103" bestFit="1" customWidth="1"/>
    <col min="18" max="256" width="9.33203125" style="103"/>
    <col min="257" max="257" width="6.1640625" style="103" customWidth="1"/>
    <col min="258" max="258" width="8.83203125" style="103" customWidth="1"/>
    <col min="259" max="259" width="48.83203125" style="103" customWidth="1"/>
    <col min="260" max="260" width="30.1640625" style="103" customWidth="1"/>
    <col min="261" max="261" width="11.5" style="103" customWidth="1"/>
    <col min="262" max="262" width="8.83203125" style="103" customWidth="1"/>
    <col min="263" max="270" width="18.1640625" style="103" customWidth="1"/>
    <col min="271" max="271" width="8.83203125" style="103" customWidth="1"/>
    <col min="272" max="272" width="9.33203125" style="103"/>
    <col min="273" max="273" width="14.33203125" style="103" bestFit="1" customWidth="1"/>
    <col min="274" max="512" width="9.33203125" style="103"/>
    <col min="513" max="513" width="6.1640625" style="103" customWidth="1"/>
    <col min="514" max="514" width="8.83203125" style="103" customWidth="1"/>
    <col min="515" max="515" width="48.83203125" style="103" customWidth="1"/>
    <col min="516" max="516" width="30.1640625" style="103" customWidth="1"/>
    <col min="517" max="517" width="11.5" style="103" customWidth="1"/>
    <col min="518" max="518" width="8.83203125" style="103" customWidth="1"/>
    <col min="519" max="526" width="18.1640625" style="103" customWidth="1"/>
    <col min="527" max="527" width="8.83203125" style="103" customWidth="1"/>
    <col min="528" max="528" width="9.33203125" style="103"/>
    <col min="529" max="529" width="14.33203125" style="103" bestFit="1" customWidth="1"/>
    <col min="530" max="768" width="9.33203125" style="103"/>
    <col min="769" max="769" width="6.1640625" style="103" customWidth="1"/>
    <col min="770" max="770" width="8.83203125" style="103" customWidth="1"/>
    <col min="771" max="771" width="48.83203125" style="103" customWidth="1"/>
    <col min="772" max="772" width="30.1640625" style="103" customWidth="1"/>
    <col min="773" max="773" width="11.5" style="103" customWidth="1"/>
    <col min="774" max="774" width="8.83203125" style="103" customWidth="1"/>
    <col min="775" max="782" width="18.1640625" style="103" customWidth="1"/>
    <col min="783" max="783" width="8.83203125" style="103" customWidth="1"/>
    <col min="784" max="784" width="9.33203125" style="103"/>
    <col min="785" max="785" width="14.33203125" style="103" bestFit="1" customWidth="1"/>
    <col min="786" max="1024" width="9.33203125" style="103"/>
    <col min="1025" max="1025" width="6.1640625" style="103" customWidth="1"/>
    <col min="1026" max="1026" width="8.83203125" style="103" customWidth="1"/>
    <col min="1027" max="1027" width="48.83203125" style="103" customWidth="1"/>
    <col min="1028" max="1028" width="30.1640625" style="103" customWidth="1"/>
    <col min="1029" max="1029" width="11.5" style="103" customWidth="1"/>
    <col min="1030" max="1030" width="8.83203125" style="103" customWidth="1"/>
    <col min="1031" max="1038" width="18.1640625" style="103" customWidth="1"/>
    <col min="1039" max="1039" width="8.83203125" style="103" customWidth="1"/>
    <col min="1040" max="1040" width="9.33203125" style="103"/>
    <col min="1041" max="1041" width="14.33203125" style="103" bestFit="1" customWidth="1"/>
    <col min="1042" max="1280" width="9.33203125" style="103"/>
    <col min="1281" max="1281" width="6.1640625" style="103" customWidth="1"/>
    <col min="1282" max="1282" width="8.83203125" style="103" customWidth="1"/>
    <col min="1283" max="1283" width="48.83203125" style="103" customWidth="1"/>
    <col min="1284" max="1284" width="30.1640625" style="103" customWidth="1"/>
    <col min="1285" max="1285" width="11.5" style="103" customWidth="1"/>
    <col min="1286" max="1286" width="8.83203125" style="103" customWidth="1"/>
    <col min="1287" max="1294" width="18.1640625" style="103" customWidth="1"/>
    <col min="1295" max="1295" width="8.83203125" style="103" customWidth="1"/>
    <col min="1296" max="1296" width="9.33203125" style="103"/>
    <col min="1297" max="1297" width="14.33203125" style="103" bestFit="1" customWidth="1"/>
    <col min="1298" max="1536" width="9.33203125" style="103"/>
    <col min="1537" max="1537" width="6.1640625" style="103" customWidth="1"/>
    <col min="1538" max="1538" width="8.83203125" style="103" customWidth="1"/>
    <col min="1539" max="1539" width="48.83203125" style="103" customWidth="1"/>
    <col min="1540" max="1540" width="30.1640625" style="103" customWidth="1"/>
    <col min="1541" max="1541" width="11.5" style="103" customWidth="1"/>
    <col min="1542" max="1542" width="8.83203125" style="103" customWidth="1"/>
    <col min="1543" max="1550" width="18.1640625" style="103" customWidth="1"/>
    <col min="1551" max="1551" width="8.83203125" style="103" customWidth="1"/>
    <col min="1552" max="1552" width="9.33203125" style="103"/>
    <col min="1553" max="1553" width="14.33203125" style="103" bestFit="1" customWidth="1"/>
    <col min="1554" max="1792" width="9.33203125" style="103"/>
    <col min="1793" max="1793" width="6.1640625" style="103" customWidth="1"/>
    <col min="1794" max="1794" width="8.83203125" style="103" customWidth="1"/>
    <col min="1795" max="1795" width="48.83203125" style="103" customWidth="1"/>
    <col min="1796" max="1796" width="30.1640625" style="103" customWidth="1"/>
    <col min="1797" max="1797" width="11.5" style="103" customWidth="1"/>
    <col min="1798" max="1798" width="8.83203125" style="103" customWidth="1"/>
    <col min="1799" max="1806" width="18.1640625" style="103" customWidth="1"/>
    <col min="1807" max="1807" width="8.83203125" style="103" customWidth="1"/>
    <col min="1808" max="1808" width="9.33203125" style="103"/>
    <col min="1809" max="1809" width="14.33203125" style="103" bestFit="1" customWidth="1"/>
    <col min="1810" max="2048" width="9.33203125" style="103"/>
    <col min="2049" max="2049" width="6.1640625" style="103" customWidth="1"/>
    <col min="2050" max="2050" width="8.83203125" style="103" customWidth="1"/>
    <col min="2051" max="2051" width="48.83203125" style="103" customWidth="1"/>
    <col min="2052" max="2052" width="30.1640625" style="103" customWidth="1"/>
    <col min="2053" max="2053" width="11.5" style="103" customWidth="1"/>
    <col min="2054" max="2054" width="8.83203125" style="103" customWidth="1"/>
    <col min="2055" max="2062" width="18.1640625" style="103" customWidth="1"/>
    <col min="2063" max="2063" width="8.83203125" style="103" customWidth="1"/>
    <col min="2064" max="2064" width="9.33203125" style="103"/>
    <col min="2065" max="2065" width="14.33203125" style="103" bestFit="1" customWidth="1"/>
    <col min="2066" max="2304" width="9.33203125" style="103"/>
    <col min="2305" max="2305" width="6.1640625" style="103" customWidth="1"/>
    <col min="2306" max="2306" width="8.83203125" style="103" customWidth="1"/>
    <col min="2307" max="2307" width="48.83203125" style="103" customWidth="1"/>
    <col min="2308" max="2308" width="30.1640625" style="103" customWidth="1"/>
    <col min="2309" max="2309" width="11.5" style="103" customWidth="1"/>
    <col min="2310" max="2310" width="8.83203125" style="103" customWidth="1"/>
    <col min="2311" max="2318" width="18.1640625" style="103" customWidth="1"/>
    <col min="2319" max="2319" width="8.83203125" style="103" customWidth="1"/>
    <col min="2320" max="2320" width="9.33203125" style="103"/>
    <col min="2321" max="2321" width="14.33203125" style="103" bestFit="1" customWidth="1"/>
    <col min="2322" max="2560" width="9.33203125" style="103"/>
    <col min="2561" max="2561" width="6.1640625" style="103" customWidth="1"/>
    <col min="2562" max="2562" width="8.83203125" style="103" customWidth="1"/>
    <col min="2563" max="2563" width="48.83203125" style="103" customWidth="1"/>
    <col min="2564" max="2564" width="30.1640625" style="103" customWidth="1"/>
    <col min="2565" max="2565" width="11.5" style="103" customWidth="1"/>
    <col min="2566" max="2566" width="8.83203125" style="103" customWidth="1"/>
    <col min="2567" max="2574" width="18.1640625" style="103" customWidth="1"/>
    <col min="2575" max="2575" width="8.83203125" style="103" customWidth="1"/>
    <col min="2576" max="2576" width="9.33203125" style="103"/>
    <col min="2577" max="2577" width="14.33203125" style="103" bestFit="1" customWidth="1"/>
    <col min="2578" max="2816" width="9.33203125" style="103"/>
    <col min="2817" max="2817" width="6.1640625" style="103" customWidth="1"/>
    <col min="2818" max="2818" width="8.83203125" style="103" customWidth="1"/>
    <col min="2819" max="2819" width="48.83203125" style="103" customWidth="1"/>
    <col min="2820" max="2820" width="30.1640625" style="103" customWidth="1"/>
    <col min="2821" max="2821" width="11.5" style="103" customWidth="1"/>
    <col min="2822" max="2822" width="8.83203125" style="103" customWidth="1"/>
    <col min="2823" max="2830" width="18.1640625" style="103" customWidth="1"/>
    <col min="2831" max="2831" width="8.83203125" style="103" customWidth="1"/>
    <col min="2832" max="2832" width="9.33203125" style="103"/>
    <col min="2833" max="2833" width="14.33203125" style="103" bestFit="1" customWidth="1"/>
    <col min="2834" max="3072" width="9.33203125" style="103"/>
    <col min="3073" max="3073" width="6.1640625" style="103" customWidth="1"/>
    <col min="3074" max="3074" width="8.83203125" style="103" customWidth="1"/>
    <col min="3075" max="3075" width="48.83203125" style="103" customWidth="1"/>
    <col min="3076" max="3076" width="30.1640625" style="103" customWidth="1"/>
    <col min="3077" max="3077" width="11.5" style="103" customWidth="1"/>
    <col min="3078" max="3078" width="8.83203125" style="103" customWidth="1"/>
    <col min="3079" max="3086" width="18.1640625" style="103" customWidth="1"/>
    <col min="3087" max="3087" width="8.83203125" style="103" customWidth="1"/>
    <col min="3088" max="3088" width="9.33203125" style="103"/>
    <col min="3089" max="3089" width="14.33203125" style="103" bestFit="1" customWidth="1"/>
    <col min="3090" max="3328" width="9.33203125" style="103"/>
    <col min="3329" max="3329" width="6.1640625" style="103" customWidth="1"/>
    <col min="3330" max="3330" width="8.83203125" style="103" customWidth="1"/>
    <col min="3331" max="3331" width="48.83203125" style="103" customWidth="1"/>
    <col min="3332" max="3332" width="30.1640625" style="103" customWidth="1"/>
    <col min="3333" max="3333" width="11.5" style="103" customWidth="1"/>
    <col min="3334" max="3334" width="8.83203125" style="103" customWidth="1"/>
    <col min="3335" max="3342" width="18.1640625" style="103" customWidth="1"/>
    <col min="3343" max="3343" width="8.83203125" style="103" customWidth="1"/>
    <col min="3344" max="3344" width="9.33203125" style="103"/>
    <col min="3345" max="3345" width="14.33203125" style="103" bestFit="1" customWidth="1"/>
    <col min="3346" max="3584" width="9.33203125" style="103"/>
    <col min="3585" max="3585" width="6.1640625" style="103" customWidth="1"/>
    <col min="3586" max="3586" width="8.83203125" style="103" customWidth="1"/>
    <col min="3587" max="3587" width="48.83203125" style="103" customWidth="1"/>
    <col min="3588" max="3588" width="30.1640625" style="103" customWidth="1"/>
    <col min="3589" max="3589" width="11.5" style="103" customWidth="1"/>
    <col min="3590" max="3590" width="8.83203125" style="103" customWidth="1"/>
    <col min="3591" max="3598" width="18.1640625" style="103" customWidth="1"/>
    <col min="3599" max="3599" width="8.83203125" style="103" customWidth="1"/>
    <col min="3600" max="3600" width="9.33203125" style="103"/>
    <col min="3601" max="3601" width="14.33203125" style="103" bestFit="1" customWidth="1"/>
    <col min="3602" max="3840" width="9.33203125" style="103"/>
    <col min="3841" max="3841" width="6.1640625" style="103" customWidth="1"/>
    <col min="3842" max="3842" width="8.83203125" style="103" customWidth="1"/>
    <col min="3843" max="3843" width="48.83203125" style="103" customWidth="1"/>
    <col min="3844" max="3844" width="30.1640625" style="103" customWidth="1"/>
    <col min="3845" max="3845" width="11.5" style="103" customWidth="1"/>
    <col min="3846" max="3846" width="8.83203125" style="103" customWidth="1"/>
    <col min="3847" max="3854" width="18.1640625" style="103" customWidth="1"/>
    <col min="3855" max="3855" width="8.83203125" style="103" customWidth="1"/>
    <col min="3856" max="3856" width="9.33203125" style="103"/>
    <col min="3857" max="3857" width="14.33203125" style="103" bestFit="1" customWidth="1"/>
    <col min="3858" max="4096" width="9.33203125" style="103"/>
    <col min="4097" max="4097" width="6.1640625" style="103" customWidth="1"/>
    <col min="4098" max="4098" width="8.83203125" style="103" customWidth="1"/>
    <col min="4099" max="4099" width="48.83203125" style="103" customWidth="1"/>
    <col min="4100" max="4100" width="30.1640625" style="103" customWidth="1"/>
    <col min="4101" max="4101" width="11.5" style="103" customWidth="1"/>
    <col min="4102" max="4102" width="8.83203125" style="103" customWidth="1"/>
    <col min="4103" max="4110" width="18.1640625" style="103" customWidth="1"/>
    <col min="4111" max="4111" width="8.83203125" style="103" customWidth="1"/>
    <col min="4112" max="4112" width="9.33203125" style="103"/>
    <col min="4113" max="4113" width="14.33203125" style="103" bestFit="1" customWidth="1"/>
    <col min="4114" max="4352" width="9.33203125" style="103"/>
    <col min="4353" max="4353" width="6.1640625" style="103" customWidth="1"/>
    <col min="4354" max="4354" width="8.83203125" style="103" customWidth="1"/>
    <col min="4355" max="4355" width="48.83203125" style="103" customWidth="1"/>
    <col min="4356" max="4356" width="30.1640625" style="103" customWidth="1"/>
    <col min="4357" max="4357" width="11.5" style="103" customWidth="1"/>
    <col min="4358" max="4358" width="8.83203125" style="103" customWidth="1"/>
    <col min="4359" max="4366" width="18.1640625" style="103" customWidth="1"/>
    <col min="4367" max="4367" width="8.83203125" style="103" customWidth="1"/>
    <col min="4368" max="4368" width="9.33203125" style="103"/>
    <col min="4369" max="4369" width="14.33203125" style="103" bestFit="1" customWidth="1"/>
    <col min="4370" max="4608" width="9.33203125" style="103"/>
    <col min="4609" max="4609" width="6.1640625" style="103" customWidth="1"/>
    <col min="4610" max="4610" width="8.83203125" style="103" customWidth="1"/>
    <col min="4611" max="4611" width="48.83203125" style="103" customWidth="1"/>
    <col min="4612" max="4612" width="30.1640625" style="103" customWidth="1"/>
    <col min="4613" max="4613" width="11.5" style="103" customWidth="1"/>
    <col min="4614" max="4614" width="8.83203125" style="103" customWidth="1"/>
    <col min="4615" max="4622" width="18.1640625" style="103" customWidth="1"/>
    <col min="4623" max="4623" width="8.83203125" style="103" customWidth="1"/>
    <col min="4624" max="4624" width="9.33203125" style="103"/>
    <col min="4625" max="4625" width="14.33203125" style="103" bestFit="1" customWidth="1"/>
    <col min="4626" max="4864" width="9.33203125" style="103"/>
    <col min="4865" max="4865" width="6.1640625" style="103" customWidth="1"/>
    <col min="4866" max="4866" width="8.83203125" style="103" customWidth="1"/>
    <col min="4867" max="4867" width="48.83203125" style="103" customWidth="1"/>
    <col min="4868" max="4868" width="30.1640625" style="103" customWidth="1"/>
    <col min="4869" max="4869" width="11.5" style="103" customWidth="1"/>
    <col min="4870" max="4870" width="8.83203125" style="103" customWidth="1"/>
    <col min="4871" max="4878" width="18.1640625" style="103" customWidth="1"/>
    <col min="4879" max="4879" width="8.83203125" style="103" customWidth="1"/>
    <col min="4880" max="4880" width="9.33203125" style="103"/>
    <col min="4881" max="4881" width="14.33203125" style="103" bestFit="1" customWidth="1"/>
    <col min="4882" max="5120" width="9.33203125" style="103"/>
    <col min="5121" max="5121" width="6.1640625" style="103" customWidth="1"/>
    <col min="5122" max="5122" width="8.83203125" style="103" customWidth="1"/>
    <col min="5123" max="5123" width="48.83203125" style="103" customWidth="1"/>
    <col min="5124" max="5124" width="30.1640625" style="103" customWidth="1"/>
    <col min="5125" max="5125" width="11.5" style="103" customWidth="1"/>
    <col min="5126" max="5126" width="8.83203125" style="103" customWidth="1"/>
    <col min="5127" max="5134" width="18.1640625" style="103" customWidth="1"/>
    <col min="5135" max="5135" width="8.83203125" style="103" customWidth="1"/>
    <col min="5136" max="5136" width="9.33203125" style="103"/>
    <col min="5137" max="5137" width="14.33203125" style="103" bestFit="1" customWidth="1"/>
    <col min="5138" max="5376" width="9.33203125" style="103"/>
    <col min="5377" max="5377" width="6.1640625" style="103" customWidth="1"/>
    <col min="5378" max="5378" width="8.83203125" style="103" customWidth="1"/>
    <col min="5379" max="5379" width="48.83203125" style="103" customWidth="1"/>
    <col min="5380" max="5380" width="30.1640625" style="103" customWidth="1"/>
    <col min="5381" max="5381" width="11.5" style="103" customWidth="1"/>
    <col min="5382" max="5382" width="8.83203125" style="103" customWidth="1"/>
    <col min="5383" max="5390" width="18.1640625" style="103" customWidth="1"/>
    <col min="5391" max="5391" width="8.83203125" style="103" customWidth="1"/>
    <col min="5392" max="5392" width="9.33203125" style="103"/>
    <col min="5393" max="5393" width="14.33203125" style="103" bestFit="1" customWidth="1"/>
    <col min="5394" max="5632" width="9.33203125" style="103"/>
    <col min="5633" max="5633" width="6.1640625" style="103" customWidth="1"/>
    <col min="5634" max="5634" width="8.83203125" style="103" customWidth="1"/>
    <col min="5635" max="5635" width="48.83203125" style="103" customWidth="1"/>
    <col min="5636" max="5636" width="30.1640625" style="103" customWidth="1"/>
    <col min="5637" max="5637" width="11.5" style="103" customWidth="1"/>
    <col min="5638" max="5638" width="8.83203125" style="103" customWidth="1"/>
    <col min="5639" max="5646" width="18.1640625" style="103" customWidth="1"/>
    <col min="5647" max="5647" width="8.83203125" style="103" customWidth="1"/>
    <col min="5648" max="5648" width="9.33203125" style="103"/>
    <col min="5649" max="5649" width="14.33203125" style="103" bestFit="1" customWidth="1"/>
    <col min="5650" max="5888" width="9.33203125" style="103"/>
    <col min="5889" max="5889" width="6.1640625" style="103" customWidth="1"/>
    <col min="5890" max="5890" width="8.83203125" style="103" customWidth="1"/>
    <col min="5891" max="5891" width="48.83203125" style="103" customWidth="1"/>
    <col min="5892" max="5892" width="30.1640625" style="103" customWidth="1"/>
    <col min="5893" max="5893" width="11.5" style="103" customWidth="1"/>
    <col min="5894" max="5894" width="8.83203125" style="103" customWidth="1"/>
    <col min="5895" max="5902" width="18.1640625" style="103" customWidth="1"/>
    <col min="5903" max="5903" width="8.83203125" style="103" customWidth="1"/>
    <col min="5904" max="5904" width="9.33203125" style="103"/>
    <col min="5905" max="5905" width="14.33203125" style="103" bestFit="1" customWidth="1"/>
    <col min="5906" max="6144" width="9.33203125" style="103"/>
    <col min="6145" max="6145" width="6.1640625" style="103" customWidth="1"/>
    <col min="6146" max="6146" width="8.83203125" style="103" customWidth="1"/>
    <col min="6147" max="6147" width="48.83203125" style="103" customWidth="1"/>
    <col min="6148" max="6148" width="30.1640625" style="103" customWidth="1"/>
    <col min="6149" max="6149" width="11.5" style="103" customWidth="1"/>
    <col min="6150" max="6150" width="8.83203125" style="103" customWidth="1"/>
    <col min="6151" max="6158" width="18.1640625" style="103" customWidth="1"/>
    <col min="6159" max="6159" width="8.83203125" style="103" customWidth="1"/>
    <col min="6160" max="6160" width="9.33203125" style="103"/>
    <col min="6161" max="6161" width="14.33203125" style="103" bestFit="1" customWidth="1"/>
    <col min="6162" max="6400" width="9.33203125" style="103"/>
    <col min="6401" max="6401" width="6.1640625" style="103" customWidth="1"/>
    <col min="6402" max="6402" width="8.83203125" style="103" customWidth="1"/>
    <col min="6403" max="6403" width="48.83203125" style="103" customWidth="1"/>
    <col min="6404" max="6404" width="30.1640625" style="103" customWidth="1"/>
    <col min="6405" max="6405" width="11.5" style="103" customWidth="1"/>
    <col min="6406" max="6406" width="8.83203125" style="103" customWidth="1"/>
    <col min="6407" max="6414" width="18.1640625" style="103" customWidth="1"/>
    <col min="6415" max="6415" width="8.83203125" style="103" customWidth="1"/>
    <col min="6416" max="6416" width="9.33203125" style="103"/>
    <col min="6417" max="6417" width="14.33203125" style="103" bestFit="1" customWidth="1"/>
    <col min="6418" max="6656" width="9.33203125" style="103"/>
    <col min="6657" max="6657" width="6.1640625" style="103" customWidth="1"/>
    <col min="6658" max="6658" width="8.83203125" style="103" customWidth="1"/>
    <col min="6659" max="6659" width="48.83203125" style="103" customWidth="1"/>
    <col min="6660" max="6660" width="30.1640625" style="103" customWidth="1"/>
    <col min="6661" max="6661" width="11.5" style="103" customWidth="1"/>
    <col min="6662" max="6662" width="8.83203125" style="103" customWidth="1"/>
    <col min="6663" max="6670" width="18.1640625" style="103" customWidth="1"/>
    <col min="6671" max="6671" width="8.83203125" style="103" customWidth="1"/>
    <col min="6672" max="6672" width="9.33203125" style="103"/>
    <col min="6673" max="6673" width="14.33203125" style="103" bestFit="1" customWidth="1"/>
    <col min="6674" max="6912" width="9.33203125" style="103"/>
    <col min="6913" max="6913" width="6.1640625" style="103" customWidth="1"/>
    <col min="6914" max="6914" width="8.83203125" style="103" customWidth="1"/>
    <col min="6915" max="6915" width="48.83203125" style="103" customWidth="1"/>
    <col min="6916" max="6916" width="30.1640625" style="103" customWidth="1"/>
    <col min="6917" max="6917" width="11.5" style="103" customWidth="1"/>
    <col min="6918" max="6918" width="8.83203125" style="103" customWidth="1"/>
    <col min="6919" max="6926" width="18.1640625" style="103" customWidth="1"/>
    <col min="6927" max="6927" width="8.83203125" style="103" customWidth="1"/>
    <col min="6928" max="6928" width="9.33203125" style="103"/>
    <col min="6929" max="6929" width="14.33203125" style="103" bestFit="1" customWidth="1"/>
    <col min="6930" max="7168" width="9.33203125" style="103"/>
    <col min="7169" max="7169" width="6.1640625" style="103" customWidth="1"/>
    <col min="7170" max="7170" width="8.83203125" style="103" customWidth="1"/>
    <col min="7171" max="7171" width="48.83203125" style="103" customWidth="1"/>
    <col min="7172" max="7172" width="30.1640625" style="103" customWidth="1"/>
    <col min="7173" max="7173" width="11.5" style="103" customWidth="1"/>
    <col min="7174" max="7174" width="8.83203125" style="103" customWidth="1"/>
    <col min="7175" max="7182" width="18.1640625" style="103" customWidth="1"/>
    <col min="7183" max="7183" width="8.83203125" style="103" customWidth="1"/>
    <col min="7184" max="7184" width="9.33203125" style="103"/>
    <col min="7185" max="7185" width="14.33203125" style="103" bestFit="1" customWidth="1"/>
    <col min="7186" max="7424" width="9.33203125" style="103"/>
    <col min="7425" max="7425" width="6.1640625" style="103" customWidth="1"/>
    <col min="7426" max="7426" width="8.83203125" style="103" customWidth="1"/>
    <col min="7427" max="7427" width="48.83203125" style="103" customWidth="1"/>
    <col min="7428" max="7428" width="30.1640625" style="103" customWidth="1"/>
    <col min="7429" max="7429" width="11.5" style="103" customWidth="1"/>
    <col min="7430" max="7430" width="8.83203125" style="103" customWidth="1"/>
    <col min="7431" max="7438" width="18.1640625" style="103" customWidth="1"/>
    <col min="7439" max="7439" width="8.83203125" style="103" customWidth="1"/>
    <col min="7440" max="7440" width="9.33203125" style="103"/>
    <col min="7441" max="7441" width="14.33203125" style="103" bestFit="1" customWidth="1"/>
    <col min="7442" max="7680" width="9.33203125" style="103"/>
    <col min="7681" max="7681" width="6.1640625" style="103" customWidth="1"/>
    <col min="7682" max="7682" width="8.83203125" style="103" customWidth="1"/>
    <col min="7683" max="7683" width="48.83203125" style="103" customWidth="1"/>
    <col min="7684" max="7684" width="30.1640625" style="103" customWidth="1"/>
    <col min="7685" max="7685" width="11.5" style="103" customWidth="1"/>
    <col min="7686" max="7686" width="8.83203125" style="103" customWidth="1"/>
    <col min="7687" max="7694" width="18.1640625" style="103" customWidth="1"/>
    <col min="7695" max="7695" width="8.83203125" style="103" customWidth="1"/>
    <col min="7696" max="7696" width="9.33203125" style="103"/>
    <col min="7697" max="7697" width="14.33203125" style="103" bestFit="1" customWidth="1"/>
    <col min="7698" max="7936" width="9.33203125" style="103"/>
    <col min="7937" max="7937" width="6.1640625" style="103" customWidth="1"/>
    <col min="7938" max="7938" width="8.83203125" style="103" customWidth="1"/>
    <col min="7939" max="7939" width="48.83203125" style="103" customWidth="1"/>
    <col min="7940" max="7940" width="30.1640625" style="103" customWidth="1"/>
    <col min="7941" max="7941" width="11.5" style="103" customWidth="1"/>
    <col min="7942" max="7942" width="8.83203125" style="103" customWidth="1"/>
    <col min="7943" max="7950" width="18.1640625" style="103" customWidth="1"/>
    <col min="7951" max="7951" width="8.83203125" style="103" customWidth="1"/>
    <col min="7952" max="7952" width="9.33203125" style="103"/>
    <col min="7953" max="7953" width="14.33203125" style="103" bestFit="1" customWidth="1"/>
    <col min="7954" max="8192" width="9.33203125" style="103"/>
    <col min="8193" max="8193" width="6.1640625" style="103" customWidth="1"/>
    <col min="8194" max="8194" width="8.83203125" style="103" customWidth="1"/>
    <col min="8195" max="8195" width="48.83203125" style="103" customWidth="1"/>
    <col min="8196" max="8196" width="30.1640625" style="103" customWidth="1"/>
    <col min="8197" max="8197" width="11.5" style="103" customWidth="1"/>
    <col min="8198" max="8198" width="8.83203125" style="103" customWidth="1"/>
    <col min="8199" max="8206" width="18.1640625" style="103" customWidth="1"/>
    <col min="8207" max="8207" width="8.83203125" style="103" customWidth="1"/>
    <col min="8208" max="8208" width="9.33203125" style="103"/>
    <col min="8209" max="8209" width="14.33203125" style="103" bestFit="1" customWidth="1"/>
    <col min="8210" max="8448" width="9.33203125" style="103"/>
    <col min="8449" max="8449" width="6.1640625" style="103" customWidth="1"/>
    <col min="8450" max="8450" width="8.83203125" style="103" customWidth="1"/>
    <col min="8451" max="8451" width="48.83203125" style="103" customWidth="1"/>
    <col min="8452" max="8452" width="30.1640625" style="103" customWidth="1"/>
    <col min="8453" max="8453" width="11.5" style="103" customWidth="1"/>
    <col min="8454" max="8454" width="8.83203125" style="103" customWidth="1"/>
    <col min="8455" max="8462" width="18.1640625" style="103" customWidth="1"/>
    <col min="8463" max="8463" width="8.83203125" style="103" customWidth="1"/>
    <col min="8464" max="8464" width="9.33203125" style="103"/>
    <col min="8465" max="8465" width="14.33203125" style="103" bestFit="1" customWidth="1"/>
    <col min="8466" max="8704" width="9.33203125" style="103"/>
    <col min="8705" max="8705" width="6.1640625" style="103" customWidth="1"/>
    <col min="8706" max="8706" width="8.83203125" style="103" customWidth="1"/>
    <col min="8707" max="8707" width="48.83203125" style="103" customWidth="1"/>
    <col min="8708" max="8708" width="30.1640625" style="103" customWidth="1"/>
    <col min="8709" max="8709" width="11.5" style="103" customWidth="1"/>
    <col min="8710" max="8710" width="8.83203125" style="103" customWidth="1"/>
    <col min="8711" max="8718" width="18.1640625" style="103" customWidth="1"/>
    <col min="8719" max="8719" width="8.83203125" style="103" customWidth="1"/>
    <col min="8720" max="8720" width="9.33203125" style="103"/>
    <col min="8721" max="8721" width="14.33203125" style="103" bestFit="1" customWidth="1"/>
    <col min="8722" max="8960" width="9.33203125" style="103"/>
    <col min="8961" max="8961" width="6.1640625" style="103" customWidth="1"/>
    <col min="8962" max="8962" width="8.83203125" style="103" customWidth="1"/>
    <col min="8963" max="8963" width="48.83203125" style="103" customWidth="1"/>
    <col min="8964" max="8964" width="30.1640625" style="103" customWidth="1"/>
    <col min="8965" max="8965" width="11.5" style="103" customWidth="1"/>
    <col min="8966" max="8966" width="8.83203125" style="103" customWidth="1"/>
    <col min="8967" max="8974" width="18.1640625" style="103" customWidth="1"/>
    <col min="8975" max="8975" width="8.83203125" style="103" customWidth="1"/>
    <col min="8976" max="8976" width="9.33203125" style="103"/>
    <col min="8977" max="8977" width="14.33203125" style="103" bestFit="1" customWidth="1"/>
    <col min="8978" max="9216" width="9.33203125" style="103"/>
    <col min="9217" max="9217" width="6.1640625" style="103" customWidth="1"/>
    <col min="9218" max="9218" width="8.83203125" style="103" customWidth="1"/>
    <col min="9219" max="9219" width="48.83203125" style="103" customWidth="1"/>
    <col min="9220" max="9220" width="30.1640625" style="103" customWidth="1"/>
    <col min="9221" max="9221" width="11.5" style="103" customWidth="1"/>
    <col min="9222" max="9222" width="8.83203125" style="103" customWidth="1"/>
    <col min="9223" max="9230" width="18.1640625" style="103" customWidth="1"/>
    <col min="9231" max="9231" width="8.83203125" style="103" customWidth="1"/>
    <col min="9232" max="9232" width="9.33203125" style="103"/>
    <col min="9233" max="9233" width="14.33203125" style="103" bestFit="1" customWidth="1"/>
    <col min="9234" max="9472" width="9.33203125" style="103"/>
    <col min="9473" max="9473" width="6.1640625" style="103" customWidth="1"/>
    <col min="9474" max="9474" width="8.83203125" style="103" customWidth="1"/>
    <col min="9475" max="9475" width="48.83203125" style="103" customWidth="1"/>
    <col min="9476" max="9476" width="30.1640625" style="103" customWidth="1"/>
    <col min="9477" max="9477" width="11.5" style="103" customWidth="1"/>
    <col min="9478" max="9478" width="8.83203125" style="103" customWidth="1"/>
    <col min="9479" max="9486" width="18.1640625" style="103" customWidth="1"/>
    <col min="9487" max="9487" width="8.83203125" style="103" customWidth="1"/>
    <col min="9488" max="9488" width="9.33203125" style="103"/>
    <col min="9489" max="9489" width="14.33203125" style="103" bestFit="1" customWidth="1"/>
    <col min="9490" max="9728" width="9.33203125" style="103"/>
    <col min="9729" max="9729" width="6.1640625" style="103" customWidth="1"/>
    <col min="9730" max="9730" width="8.83203125" style="103" customWidth="1"/>
    <col min="9731" max="9731" width="48.83203125" style="103" customWidth="1"/>
    <col min="9732" max="9732" width="30.1640625" style="103" customWidth="1"/>
    <col min="9733" max="9733" width="11.5" style="103" customWidth="1"/>
    <col min="9734" max="9734" width="8.83203125" style="103" customWidth="1"/>
    <col min="9735" max="9742" width="18.1640625" style="103" customWidth="1"/>
    <col min="9743" max="9743" width="8.83203125" style="103" customWidth="1"/>
    <col min="9744" max="9744" width="9.33203125" style="103"/>
    <col min="9745" max="9745" width="14.33203125" style="103" bestFit="1" customWidth="1"/>
    <col min="9746" max="9984" width="9.33203125" style="103"/>
    <col min="9985" max="9985" width="6.1640625" style="103" customWidth="1"/>
    <col min="9986" max="9986" width="8.83203125" style="103" customWidth="1"/>
    <col min="9987" max="9987" width="48.83203125" style="103" customWidth="1"/>
    <col min="9988" max="9988" width="30.1640625" style="103" customWidth="1"/>
    <col min="9989" max="9989" width="11.5" style="103" customWidth="1"/>
    <col min="9990" max="9990" width="8.83203125" style="103" customWidth="1"/>
    <col min="9991" max="9998" width="18.1640625" style="103" customWidth="1"/>
    <col min="9999" max="9999" width="8.83203125" style="103" customWidth="1"/>
    <col min="10000" max="10000" width="9.33203125" style="103"/>
    <col min="10001" max="10001" width="14.33203125" style="103" bestFit="1" customWidth="1"/>
    <col min="10002" max="10240" width="9.33203125" style="103"/>
    <col min="10241" max="10241" width="6.1640625" style="103" customWidth="1"/>
    <col min="10242" max="10242" width="8.83203125" style="103" customWidth="1"/>
    <col min="10243" max="10243" width="48.83203125" style="103" customWidth="1"/>
    <col min="10244" max="10244" width="30.1640625" style="103" customWidth="1"/>
    <col min="10245" max="10245" width="11.5" style="103" customWidth="1"/>
    <col min="10246" max="10246" width="8.83203125" style="103" customWidth="1"/>
    <col min="10247" max="10254" width="18.1640625" style="103" customWidth="1"/>
    <col min="10255" max="10255" width="8.83203125" style="103" customWidth="1"/>
    <col min="10256" max="10256" width="9.33203125" style="103"/>
    <col min="10257" max="10257" width="14.33203125" style="103" bestFit="1" customWidth="1"/>
    <col min="10258" max="10496" width="9.33203125" style="103"/>
    <col min="10497" max="10497" width="6.1640625" style="103" customWidth="1"/>
    <col min="10498" max="10498" width="8.83203125" style="103" customWidth="1"/>
    <col min="10499" max="10499" width="48.83203125" style="103" customWidth="1"/>
    <col min="10500" max="10500" width="30.1640625" style="103" customWidth="1"/>
    <col min="10501" max="10501" width="11.5" style="103" customWidth="1"/>
    <col min="10502" max="10502" width="8.83203125" style="103" customWidth="1"/>
    <col min="10503" max="10510" width="18.1640625" style="103" customWidth="1"/>
    <col min="10511" max="10511" width="8.83203125" style="103" customWidth="1"/>
    <col min="10512" max="10512" width="9.33203125" style="103"/>
    <col min="10513" max="10513" width="14.33203125" style="103" bestFit="1" customWidth="1"/>
    <col min="10514" max="10752" width="9.33203125" style="103"/>
    <col min="10753" max="10753" width="6.1640625" style="103" customWidth="1"/>
    <col min="10754" max="10754" width="8.83203125" style="103" customWidth="1"/>
    <col min="10755" max="10755" width="48.83203125" style="103" customWidth="1"/>
    <col min="10756" max="10756" width="30.1640625" style="103" customWidth="1"/>
    <col min="10757" max="10757" width="11.5" style="103" customWidth="1"/>
    <col min="10758" max="10758" width="8.83203125" style="103" customWidth="1"/>
    <col min="10759" max="10766" width="18.1640625" style="103" customWidth="1"/>
    <col min="10767" max="10767" width="8.83203125" style="103" customWidth="1"/>
    <col min="10768" max="10768" width="9.33203125" style="103"/>
    <col min="10769" max="10769" width="14.33203125" style="103" bestFit="1" customWidth="1"/>
    <col min="10770" max="11008" width="9.33203125" style="103"/>
    <col min="11009" max="11009" width="6.1640625" style="103" customWidth="1"/>
    <col min="11010" max="11010" width="8.83203125" style="103" customWidth="1"/>
    <col min="11011" max="11011" width="48.83203125" style="103" customWidth="1"/>
    <col min="11012" max="11012" width="30.1640625" style="103" customWidth="1"/>
    <col min="11013" max="11013" width="11.5" style="103" customWidth="1"/>
    <col min="11014" max="11014" width="8.83203125" style="103" customWidth="1"/>
    <col min="11015" max="11022" width="18.1640625" style="103" customWidth="1"/>
    <col min="11023" max="11023" width="8.83203125" style="103" customWidth="1"/>
    <col min="11024" max="11024" width="9.33203125" style="103"/>
    <col min="11025" max="11025" width="14.33203125" style="103" bestFit="1" customWidth="1"/>
    <col min="11026" max="11264" width="9.33203125" style="103"/>
    <col min="11265" max="11265" width="6.1640625" style="103" customWidth="1"/>
    <col min="11266" max="11266" width="8.83203125" style="103" customWidth="1"/>
    <col min="11267" max="11267" width="48.83203125" style="103" customWidth="1"/>
    <col min="11268" max="11268" width="30.1640625" style="103" customWidth="1"/>
    <col min="11269" max="11269" width="11.5" style="103" customWidth="1"/>
    <col min="11270" max="11270" width="8.83203125" style="103" customWidth="1"/>
    <col min="11271" max="11278" width="18.1640625" style="103" customWidth="1"/>
    <col min="11279" max="11279" width="8.83203125" style="103" customWidth="1"/>
    <col min="11280" max="11280" width="9.33203125" style="103"/>
    <col min="11281" max="11281" width="14.33203125" style="103" bestFit="1" customWidth="1"/>
    <col min="11282" max="11520" width="9.33203125" style="103"/>
    <col min="11521" max="11521" width="6.1640625" style="103" customWidth="1"/>
    <col min="11522" max="11522" width="8.83203125" style="103" customWidth="1"/>
    <col min="11523" max="11523" width="48.83203125" style="103" customWidth="1"/>
    <col min="11524" max="11524" width="30.1640625" style="103" customWidth="1"/>
    <col min="11525" max="11525" width="11.5" style="103" customWidth="1"/>
    <col min="11526" max="11526" width="8.83203125" style="103" customWidth="1"/>
    <col min="11527" max="11534" width="18.1640625" style="103" customWidth="1"/>
    <col min="11535" max="11535" width="8.83203125" style="103" customWidth="1"/>
    <col min="11536" max="11536" width="9.33203125" style="103"/>
    <col min="11537" max="11537" width="14.33203125" style="103" bestFit="1" customWidth="1"/>
    <col min="11538" max="11776" width="9.33203125" style="103"/>
    <col min="11777" max="11777" width="6.1640625" style="103" customWidth="1"/>
    <col min="11778" max="11778" width="8.83203125" style="103" customWidth="1"/>
    <col min="11779" max="11779" width="48.83203125" style="103" customWidth="1"/>
    <col min="11780" max="11780" width="30.1640625" style="103" customWidth="1"/>
    <col min="11781" max="11781" width="11.5" style="103" customWidth="1"/>
    <col min="11782" max="11782" width="8.83203125" style="103" customWidth="1"/>
    <col min="11783" max="11790" width="18.1640625" style="103" customWidth="1"/>
    <col min="11791" max="11791" width="8.83203125" style="103" customWidth="1"/>
    <col min="11792" max="11792" width="9.33203125" style="103"/>
    <col min="11793" max="11793" width="14.33203125" style="103" bestFit="1" customWidth="1"/>
    <col min="11794" max="12032" width="9.33203125" style="103"/>
    <col min="12033" max="12033" width="6.1640625" style="103" customWidth="1"/>
    <col min="12034" max="12034" width="8.83203125" style="103" customWidth="1"/>
    <col min="12035" max="12035" width="48.83203125" style="103" customWidth="1"/>
    <col min="12036" max="12036" width="30.1640625" style="103" customWidth="1"/>
    <col min="12037" max="12037" width="11.5" style="103" customWidth="1"/>
    <col min="12038" max="12038" width="8.83203125" style="103" customWidth="1"/>
    <col min="12039" max="12046" width="18.1640625" style="103" customWidth="1"/>
    <col min="12047" max="12047" width="8.83203125" style="103" customWidth="1"/>
    <col min="12048" max="12048" width="9.33203125" style="103"/>
    <col min="12049" max="12049" width="14.33203125" style="103" bestFit="1" customWidth="1"/>
    <col min="12050" max="12288" width="9.33203125" style="103"/>
    <col min="12289" max="12289" width="6.1640625" style="103" customWidth="1"/>
    <col min="12290" max="12290" width="8.83203125" style="103" customWidth="1"/>
    <col min="12291" max="12291" width="48.83203125" style="103" customWidth="1"/>
    <col min="12292" max="12292" width="30.1640625" style="103" customWidth="1"/>
    <col min="12293" max="12293" width="11.5" style="103" customWidth="1"/>
    <col min="12294" max="12294" width="8.83203125" style="103" customWidth="1"/>
    <col min="12295" max="12302" width="18.1640625" style="103" customWidth="1"/>
    <col min="12303" max="12303" width="8.83203125" style="103" customWidth="1"/>
    <col min="12304" max="12304" width="9.33203125" style="103"/>
    <col min="12305" max="12305" width="14.33203125" style="103" bestFit="1" customWidth="1"/>
    <col min="12306" max="12544" width="9.33203125" style="103"/>
    <col min="12545" max="12545" width="6.1640625" style="103" customWidth="1"/>
    <col min="12546" max="12546" width="8.83203125" style="103" customWidth="1"/>
    <col min="12547" max="12547" width="48.83203125" style="103" customWidth="1"/>
    <col min="12548" max="12548" width="30.1640625" style="103" customWidth="1"/>
    <col min="12549" max="12549" width="11.5" style="103" customWidth="1"/>
    <col min="12550" max="12550" width="8.83203125" style="103" customWidth="1"/>
    <col min="12551" max="12558" width="18.1640625" style="103" customWidth="1"/>
    <col min="12559" max="12559" width="8.83203125" style="103" customWidth="1"/>
    <col min="12560" max="12560" width="9.33203125" style="103"/>
    <col min="12561" max="12561" width="14.33203125" style="103" bestFit="1" customWidth="1"/>
    <col min="12562" max="12800" width="9.33203125" style="103"/>
    <col min="12801" max="12801" width="6.1640625" style="103" customWidth="1"/>
    <col min="12802" max="12802" width="8.83203125" style="103" customWidth="1"/>
    <col min="12803" max="12803" width="48.83203125" style="103" customWidth="1"/>
    <col min="12804" max="12804" width="30.1640625" style="103" customWidth="1"/>
    <col min="12805" max="12805" width="11.5" style="103" customWidth="1"/>
    <col min="12806" max="12806" width="8.83203125" style="103" customWidth="1"/>
    <col min="12807" max="12814" width="18.1640625" style="103" customWidth="1"/>
    <col min="12815" max="12815" width="8.83203125" style="103" customWidth="1"/>
    <col min="12816" max="12816" width="9.33203125" style="103"/>
    <col min="12817" max="12817" width="14.33203125" style="103" bestFit="1" customWidth="1"/>
    <col min="12818" max="13056" width="9.33203125" style="103"/>
    <col min="13057" max="13057" width="6.1640625" style="103" customWidth="1"/>
    <col min="13058" max="13058" width="8.83203125" style="103" customWidth="1"/>
    <col min="13059" max="13059" width="48.83203125" style="103" customWidth="1"/>
    <col min="13060" max="13060" width="30.1640625" style="103" customWidth="1"/>
    <col min="13061" max="13061" width="11.5" style="103" customWidth="1"/>
    <col min="13062" max="13062" width="8.83203125" style="103" customWidth="1"/>
    <col min="13063" max="13070" width="18.1640625" style="103" customWidth="1"/>
    <col min="13071" max="13071" width="8.83203125" style="103" customWidth="1"/>
    <col min="13072" max="13072" width="9.33203125" style="103"/>
    <col min="13073" max="13073" width="14.33203125" style="103" bestFit="1" customWidth="1"/>
    <col min="13074" max="13312" width="9.33203125" style="103"/>
    <col min="13313" max="13313" width="6.1640625" style="103" customWidth="1"/>
    <col min="13314" max="13314" width="8.83203125" style="103" customWidth="1"/>
    <col min="13315" max="13315" width="48.83203125" style="103" customWidth="1"/>
    <col min="13316" max="13316" width="30.1640625" style="103" customWidth="1"/>
    <col min="13317" max="13317" width="11.5" style="103" customWidth="1"/>
    <col min="13318" max="13318" width="8.83203125" style="103" customWidth="1"/>
    <col min="13319" max="13326" width="18.1640625" style="103" customWidth="1"/>
    <col min="13327" max="13327" width="8.83203125" style="103" customWidth="1"/>
    <col min="13328" max="13328" width="9.33203125" style="103"/>
    <col min="13329" max="13329" width="14.33203125" style="103" bestFit="1" customWidth="1"/>
    <col min="13330" max="13568" width="9.33203125" style="103"/>
    <col min="13569" max="13569" width="6.1640625" style="103" customWidth="1"/>
    <col min="13570" max="13570" width="8.83203125" style="103" customWidth="1"/>
    <col min="13571" max="13571" width="48.83203125" style="103" customWidth="1"/>
    <col min="13572" max="13572" width="30.1640625" style="103" customWidth="1"/>
    <col min="13573" max="13573" width="11.5" style="103" customWidth="1"/>
    <col min="13574" max="13574" width="8.83203125" style="103" customWidth="1"/>
    <col min="13575" max="13582" width="18.1640625" style="103" customWidth="1"/>
    <col min="13583" max="13583" width="8.83203125" style="103" customWidth="1"/>
    <col min="13584" max="13584" width="9.33203125" style="103"/>
    <col min="13585" max="13585" width="14.33203125" style="103" bestFit="1" customWidth="1"/>
    <col min="13586" max="13824" width="9.33203125" style="103"/>
    <col min="13825" max="13825" width="6.1640625" style="103" customWidth="1"/>
    <col min="13826" max="13826" width="8.83203125" style="103" customWidth="1"/>
    <col min="13827" max="13827" width="48.83203125" style="103" customWidth="1"/>
    <col min="13828" max="13828" width="30.1640625" style="103" customWidth="1"/>
    <col min="13829" max="13829" width="11.5" style="103" customWidth="1"/>
    <col min="13830" max="13830" width="8.83203125" style="103" customWidth="1"/>
    <col min="13831" max="13838" width="18.1640625" style="103" customWidth="1"/>
    <col min="13839" max="13839" width="8.83203125" style="103" customWidth="1"/>
    <col min="13840" max="13840" width="9.33203125" style="103"/>
    <col min="13841" max="13841" width="14.33203125" style="103" bestFit="1" customWidth="1"/>
    <col min="13842" max="14080" width="9.33203125" style="103"/>
    <col min="14081" max="14081" width="6.1640625" style="103" customWidth="1"/>
    <col min="14082" max="14082" width="8.83203125" style="103" customWidth="1"/>
    <col min="14083" max="14083" width="48.83203125" style="103" customWidth="1"/>
    <col min="14084" max="14084" width="30.1640625" style="103" customWidth="1"/>
    <col min="14085" max="14085" width="11.5" style="103" customWidth="1"/>
    <col min="14086" max="14086" width="8.83203125" style="103" customWidth="1"/>
    <col min="14087" max="14094" width="18.1640625" style="103" customWidth="1"/>
    <col min="14095" max="14095" width="8.83203125" style="103" customWidth="1"/>
    <col min="14096" max="14096" width="9.33203125" style="103"/>
    <col min="14097" max="14097" width="14.33203125" style="103" bestFit="1" customWidth="1"/>
    <col min="14098" max="14336" width="9.33203125" style="103"/>
    <col min="14337" max="14337" width="6.1640625" style="103" customWidth="1"/>
    <col min="14338" max="14338" width="8.83203125" style="103" customWidth="1"/>
    <col min="14339" max="14339" width="48.83203125" style="103" customWidth="1"/>
    <col min="14340" max="14340" width="30.1640625" style="103" customWidth="1"/>
    <col min="14341" max="14341" width="11.5" style="103" customWidth="1"/>
    <col min="14342" max="14342" width="8.83203125" style="103" customWidth="1"/>
    <col min="14343" max="14350" width="18.1640625" style="103" customWidth="1"/>
    <col min="14351" max="14351" width="8.83203125" style="103" customWidth="1"/>
    <col min="14352" max="14352" width="9.33203125" style="103"/>
    <col min="14353" max="14353" width="14.33203125" style="103" bestFit="1" customWidth="1"/>
    <col min="14354" max="14592" width="9.33203125" style="103"/>
    <col min="14593" max="14593" width="6.1640625" style="103" customWidth="1"/>
    <col min="14594" max="14594" width="8.83203125" style="103" customWidth="1"/>
    <col min="14595" max="14595" width="48.83203125" style="103" customWidth="1"/>
    <col min="14596" max="14596" width="30.1640625" style="103" customWidth="1"/>
    <col min="14597" max="14597" width="11.5" style="103" customWidth="1"/>
    <col min="14598" max="14598" width="8.83203125" style="103" customWidth="1"/>
    <col min="14599" max="14606" width="18.1640625" style="103" customWidth="1"/>
    <col min="14607" max="14607" width="8.83203125" style="103" customWidth="1"/>
    <col min="14608" max="14608" width="9.33203125" style="103"/>
    <col min="14609" max="14609" width="14.33203125" style="103" bestFit="1" customWidth="1"/>
    <col min="14610" max="14848" width="9.33203125" style="103"/>
    <col min="14849" max="14849" width="6.1640625" style="103" customWidth="1"/>
    <col min="14850" max="14850" width="8.83203125" style="103" customWidth="1"/>
    <col min="14851" max="14851" width="48.83203125" style="103" customWidth="1"/>
    <col min="14852" max="14852" width="30.1640625" style="103" customWidth="1"/>
    <col min="14853" max="14853" width="11.5" style="103" customWidth="1"/>
    <col min="14854" max="14854" width="8.83203125" style="103" customWidth="1"/>
    <col min="14855" max="14862" width="18.1640625" style="103" customWidth="1"/>
    <col min="14863" max="14863" width="8.83203125" style="103" customWidth="1"/>
    <col min="14864" max="14864" width="9.33203125" style="103"/>
    <col min="14865" max="14865" width="14.33203125" style="103" bestFit="1" customWidth="1"/>
    <col min="14866" max="15104" width="9.33203125" style="103"/>
    <col min="15105" max="15105" width="6.1640625" style="103" customWidth="1"/>
    <col min="15106" max="15106" width="8.83203125" style="103" customWidth="1"/>
    <col min="15107" max="15107" width="48.83203125" style="103" customWidth="1"/>
    <col min="15108" max="15108" width="30.1640625" style="103" customWidth="1"/>
    <col min="15109" max="15109" width="11.5" style="103" customWidth="1"/>
    <col min="15110" max="15110" width="8.83203125" style="103" customWidth="1"/>
    <col min="15111" max="15118" width="18.1640625" style="103" customWidth="1"/>
    <col min="15119" max="15119" width="8.83203125" style="103" customWidth="1"/>
    <col min="15120" max="15120" width="9.33203125" style="103"/>
    <col min="15121" max="15121" width="14.33203125" style="103" bestFit="1" customWidth="1"/>
    <col min="15122" max="15360" width="9.33203125" style="103"/>
    <col min="15361" max="15361" width="6.1640625" style="103" customWidth="1"/>
    <col min="15362" max="15362" width="8.83203125" style="103" customWidth="1"/>
    <col min="15363" max="15363" width="48.83203125" style="103" customWidth="1"/>
    <col min="15364" max="15364" width="30.1640625" style="103" customWidth="1"/>
    <col min="15365" max="15365" width="11.5" style="103" customWidth="1"/>
    <col min="15366" max="15366" width="8.83203125" style="103" customWidth="1"/>
    <col min="15367" max="15374" width="18.1640625" style="103" customWidth="1"/>
    <col min="15375" max="15375" width="8.83203125" style="103" customWidth="1"/>
    <col min="15376" max="15376" width="9.33203125" style="103"/>
    <col min="15377" max="15377" width="14.33203125" style="103" bestFit="1" customWidth="1"/>
    <col min="15378" max="15616" width="9.33203125" style="103"/>
    <col min="15617" max="15617" width="6.1640625" style="103" customWidth="1"/>
    <col min="15618" max="15618" width="8.83203125" style="103" customWidth="1"/>
    <col min="15619" max="15619" width="48.83203125" style="103" customWidth="1"/>
    <col min="15620" max="15620" width="30.1640625" style="103" customWidth="1"/>
    <col min="15621" max="15621" width="11.5" style="103" customWidth="1"/>
    <col min="15622" max="15622" width="8.83203125" style="103" customWidth="1"/>
    <col min="15623" max="15630" width="18.1640625" style="103" customWidth="1"/>
    <col min="15631" max="15631" width="8.83203125" style="103" customWidth="1"/>
    <col min="15632" max="15632" width="9.33203125" style="103"/>
    <col min="15633" max="15633" width="14.33203125" style="103" bestFit="1" customWidth="1"/>
    <col min="15634" max="15872" width="9.33203125" style="103"/>
    <col min="15873" max="15873" width="6.1640625" style="103" customWidth="1"/>
    <col min="15874" max="15874" width="8.83203125" style="103" customWidth="1"/>
    <col min="15875" max="15875" width="48.83203125" style="103" customWidth="1"/>
    <col min="15876" max="15876" width="30.1640625" style="103" customWidth="1"/>
    <col min="15877" max="15877" width="11.5" style="103" customWidth="1"/>
    <col min="15878" max="15878" width="8.83203125" style="103" customWidth="1"/>
    <col min="15879" max="15886" width="18.1640625" style="103" customWidth="1"/>
    <col min="15887" max="15887" width="8.83203125" style="103" customWidth="1"/>
    <col min="15888" max="15888" width="9.33203125" style="103"/>
    <col min="15889" max="15889" width="14.33203125" style="103" bestFit="1" customWidth="1"/>
    <col min="15890" max="16128" width="9.33203125" style="103"/>
    <col min="16129" max="16129" width="6.1640625" style="103" customWidth="1"/>
    <col min="16130" max="16130" width="8.83203125" style="103" customWidth="1"/>
    <col min="16131" max="16131" width="48.83203125" style="103" customWidth="1"/>
    <col min="16132" max="16132" width="30.1640625" style="103" customWidth="1"/>
    <col min="16133" max="16133" width="11.5" style="103" customWidth="1"/>
    <col min="16134" max="16134" width="8.83203125" style="103" customWidth="1"/>
    <col min="16135" max="16142" width="18.1640625" style="103" customWidth="1"/>
    <col min="16143" max="16143" width="8.83203125" style="103" customWidth="1"/>
    <col min="16144" max="16144" width="9.33203125" style="103"/>
    <col min="16145" max="16145" width="14.33203125" style="103" bestFit="1" customWidth="1"/>
    <col min="16146" max="16384" width="9.33203125" style="103"/>
  </cols>
  <sheetData>
    <row r="1" spans="2:15" s="51" customFormat="1" ht="39.950000000000003" customHeight="1">
      <c r="B1" s="28" t="s">
        <v>526</v>
      </c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2:15" s="52" customFormat="1" ht="20.100000000000001" customHeight="1">
      <c r="B2" s="30" t="s">
        <v>527</v>
      </c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53"/>
      <c r="O2" s="31"/>
    </row>
    <row r="3" spans="2:15" s="52" customFormat="1" ht="20.100000000000001" customHeight="1">
      <c r="B3" s="285" t="s">
        <v>10</v>
      </c>
      <c r="C3" s="285"/>
      <c r="D3" s="285" t="s">
        <v>20</v>
      </c>
      <c r="E3" s="285" t="s">
        <v>19</v>
      </c>
      <c r="F3" s="285" t="s">
        <v>18</v>
      </c>
      <c r="G3" s="285" t="s">
        <v>5</v>
      </c>
      <c r="H3" s="285" t="s">
        <v>0</v>
      </c>
      <c r="I3" s="285" t="s">
        <v>4</v>
      </c>
      <c r="J3" s="285" t="s">
        <v>0</v>
      </c>
      <c r="K3" s="285" t="s">
        <v>3</v>
      </c>
      <c r="L3" s="285" t="s">
        <v>0</v>
      </c>
      <c r="M3" s="285" t="s">
        <v>6</v>
      </c>
      <c r="N3" s="285" t="s">
        <v>0</v>
      </c>
      <c r="O3" s="286" t="s">
        <v>2</v>
      </c>
    </row>
    <row r="4" spans="2:15" s="55" customFormat="1" ht="20.100000000000001" customHeight="1">
      <c r="B4" s="285"/>
      <c r="C4" s="285"/>
      <c r="D4" s="285" t="s">
        <v>0</v>
      </c>
      <c r="E4" s="285" t="s">
        <v>0</v>
      </c>
      <c r="F4" s="285" t="s">
        <v>0</v>
      </c>
      <c r="G4" s="54" t="s">
        <v>17</v>
      </c>
      <c r="H4" s="54" t="s">
        <v>528</v>
      </c>
      <c r="I4" s="54" t="s">
        <v>17</v>
      </c>
      <c r="J4" s="54" t="s">
        <v>16</v>
      </c>
      <c r="K4" s="54" t="s">
        <v>17</v>
      </c>
      <c r="L4" s="54" t="s">
        <v>16</v>
      </c>
      <c r="M4" s="54" t="s">
        <v>17</v>
      </c>
      <c r="N4" s="54" t="s">
        <v>16</v>
      </c>
      <c r="O4" s="286" t="s">
        <v>0</v>
      </c>
    </row>
    <row r="5" spans="2:15" s="52" customFormat="1" ht="20.100000000000001" customHeight="1">
      <c r="B5" s="56"/>
      <c r="C5" s="57" t="s">
        <v>529</v>
      </c>
      <c r="D5" s="58">
        <v>600</v>
      </c>
      <c r="E5" s="59"/>
      <c r="F5" s="60"/>
      <c r="G5" s="61"/>
      <c r="H5" s="62">
        <f>SUM(H6:H17)</f>
        <v>11814348</v>
      </c>
      <c r="I5" s="61"/>
      <c r="J5" s="62">
        <f>SUM(J6:J17)</f>
        <v>4313849</v>
      </c>
      <c r="K5" s="61"/>
      <c r="L5" s="62">
        <f>SUM(L6:L17)</f>
        <v>5928981</v>
      </c>
      <c r="M5" s="63"/>
      <c r="N5" s="63">
        <f t="shared" ref="N5:N17" si="0">H5+J5+L5</f>
        <v>22057178</v>
      </c>
      <c r="O5" s="64"/>
    </row>
    <row r="6" spans="2:15" s="52" customFormat="1" ht="20.100000000000001" customHeight="1">
      <c r="B6" s="56">
        <v>1</v>
      </c>
      <c r="C6" s="65" t="s">
        <v>530</v>
      </c>
      <c r="D6" s="58">
        <v>600</v>
      </c>
      <c r="E6" s="59">
        <v>1</v>
      </c>
      <c r="F6" s="60" t="s">
        <v>531</v>
      </c>
      <c r="G6" s="61">
        <f>H25</f>
        <v>231</v>
      </c>
      <c r="H6" s="62">
        <f t="shared" ref="H6:H17" si="1">TRUNC(G6*$E6,0)</f>
        <v>231</v>
      </c>
      <c r="I6" s="61">
        <f>J25</f>
        <v>57413</v>
      </c>
      <c r="J6" s="62">
        <f t="shared" ref="J6:J17" si="2">TRUNC(I6*$E6,0)</f>
        <v>57413</v>
      </c>
      <c r="K6" s="61">
        <f>L25</f>
        <v>323</v>
      </c>
      <c r="L6" s="62">
        <f t="shared" ref="L6:L17" si="3">TRUNC(K6*$E6,0)</f>
        <v>323</v>
      </c>
      <c r="M6" s="63">
        <f t="shared" ref="M6:M17" si="4">G6+I6+K6</f>
        <v>57967</v>
      </c>
      <c r="N6" s="63">
        <f t="shared" si="0"/>
        <v>57967</v>
      </c>
      <c r="O6" s="64">
        <f>B31</f>
        <v>3</v>
      </c>
    </row>
    <row r="7" spans="2:15" s="52" customFormat="1" ht="20.100000000000001" customHeight="1">
      <c r="B7" s="56">
        <v>2</v>
      </c>
      <c r="C7" s="57" t="s">
        <v>532</v>
      </c>
      <c r="D7" s="58">
        <v>600</v>
      </c>
      <c r="E7" s="59">
        <v>1</v>
      </c>
      <c r="F7" s="60" t="s">
        <v>531</v>
      </c>
      <c r="G7" s="61">
        <f>H40</f>
        <v>6155000</v>
      </c>
      <c r="H7" s="62">
        <f t="shared" si="1"/>
        <v>6155000</v>
      </c>
      <c r="I7" s="61">
        <f>J40</f>
        <v>385199</v>
      </c>
      <c r="J7" s="62">
        <f t="shared" si="2"/>
        <v>385199</v>
      </c>
      <c r="K7" s="61">
        <f>L40</f>
        <v>115435</v>
      </c>
      <c r="L7" s="62">
        <f t="shared" si="3"/>
        <v>115435</v>
      </c>
      <c r="M7" s="63">
        <f t="shared" si="4"/>
        <v>6655634</v>
      </c>
      <c r="N7" s="63">
        <f t="shared" si="0"/>
        <v>6655634</v>
      </c>
      <c r="O7" s="64">
        <f>B37</f>
        <v>4</v>
      </c>
    </row>
    <row r="8" spans="2:15" s="52" customFormat="1" ht="20.100000000000001" customHeight="1">
      <c r="B8" s="56">
        <v>3</v>
      </c>
      <c r="C8" s="57" t="s">
        <v>274</v>
      </c>
      <c r="D8" s="66">
        <v>400</v>
      </c>
      <c r="E8" s="59">
        <v>1</v>
      </c>
      <c r="F8" s="60" t="s">
        <v>531</v>
      </c>
      <c r="G8" s="61">
        <f>H52</f>
        <v>48970</v>
      </c>
      <c r="H8" s="62">
        <f t="shared" si="1"/>
        <v>48970</v>
      </c>
      <c r="I8" s="61">
        <f>J52</f>
        <v>193323</v>
      </c>
      <c r="J8" s="62">
        <f t="shared" si="2"/>
        <v>193323</v>
      </c>
      <c r="K8" s="61">
        <f>L52</f>
        <v>454578</v>
      </c>
      <c r="L8" s="62">
        <f t="shared" si="3"/>
        <v>454578</v>
      </c>
      <c r="M8" s="63">
        <f t="shared" si="4"/>
        <v>696871</v>
      </c>
      <c r="N8" s="63">
        <f t="shared" si="0"/>
        <v>696871</v>
      </c>
      <c r="O8" s="64">
        <f>B48</f>
        <v>6</v>
      </c>
    </row>
    <row r="9" spans="2:15" s="52" customFormat="1" ht="20.100000000000001" customHeight="1">
      <c r="B9" s="56">
        <v>4</v>
      </c>
      <c r="C9" s="57" t="s">
        <v>275</v>
      </c>
      <c r="D9" s="66">
        <v>400</v>
      </c>
      <c r="E9" s="59">
        <v>1</v>
      </c>
      <c r="F9" s="60" t="s">
        <v>531</v>
      </c>
      <c r="G9" s="61">
        <f>H73</f>
        <v>1029216</v>
      </c>
      <c r="H9" s="62">
        <f t="shared" si="1"/>
        <v>1029216</v>
      </c>
      <c r="I9" s="61">
        <f>J73</f>
        <v>823684</v>
      </c>
      <c r="J9" s="62">
        <f t="shared" si="2"/>
        <v>823684</v>
      </c>
      <c r="K9" s="61">
        <f>L73</f>
        <v>2903852</v>
      </c>
      <c r="L9" s="62">
        <f t="shared" si="3"/>
        <v>2903852</v>
      </c>
      <c r="M9" s="63">
        <f t="shared" si="4"/>
        <v>4756752</v>
      </c>
      <c r="N9" s="63">
        <f t="shared" si="0"/>
        <v>4756752</v>
      </c>
      <c r="O9" s="64">
        <f>B60</f>
        <v>8</v>
      </c>
    </row>
    <row r="10" spans="2:15" s="52" customFormat="1" ht="20.100000000000001" customHeight="1">
      <c r="B10" s="56">
        <v>5</v>
      </c>
      <c r="C10" s="57" t="s">
        <v>276</v>
      </c>
      <c r="D10" s="67">
        <v>50</v>
      </c>
      <c r="E10" s="59">
        <v>1</v>
      </c>
      <c r="F10" s="60" t="s">
        <v>531</v>
      </c>
      <c r="G10" s="61">
        <f>H126</f>
        <v>441000</v>
      </c>
      <c r="H10" s="62">
        <f t="shared" si="1"/>
        <v>441000</v>
      </c>
      <c r="I10" s="61">
        <f>J126</f>
        <v>166348</v>
      </c>
      <c r="J10" s="62">
        <f t="shared" si="2"/>
        <v>166348</v>
      </c>
      <c r="K10" s="61">
        <f>L126</f>
        <v>5020</v>
      </c>
      <c r="L10" s="62">
        <f t="shared" si="3"/>
        <v>5020</v>
      </c>
      <c r="M10" s="63">
        <f t="shared" si="4"/>
        <v>612368</v>
      </c>
      <c r="N10" s="63">
        <f t="shared" si="0"/>
        <v>612368</v>
      </c>
      <c r="O10" s="64">
        <f>B119</f>
        <v>16</v>
      </c>
    </row>
    <row r="11" spans="2:15" s="52" customFormat="1" ht="20.100000000000001" customHeight="1">
      <c r="B11" s="56">
        <v>6</v>
      </c>
      <c r="C11" s="57" t="s">
        <v>277</v>
      </c>
      <c r="D11" s="58">
        <v>600</v>
      </c>
      <c r="E11" s="59">
        <v>1</v>
      </c>
      <c r="F11" s="60" t="s">
        <v>531</v>
      </c>
      <c r="G11" s="61">
        <f>H151</f>
        <v>2579644</v>
      </c>
      <c r="H11" s="62">
        <f t="shared" si="1"/>
        <v>2579644</v>
      </c>
      <c r="I11" s="61">
        <f>J151</f>
        <v>1567259</v>
      </c>
      <c r="J11" s="62">
        <f t="shared" si="2"/>
        <v>1567259</v>
      </c>
      <c r="K11" s="61">
        <f>L151</f>
        <v>1885345</v>
      </c>
      <c r="L11" s="62">
        <f t="shared" si="3"/>
        <v>1885345</v>
      </c>
      <c r="M11" s="63">
        <f t="shared" si="4"/>
        <v>6032248</v>
      </c>
      <c r="N11" s="63">
        <f t="shared" si="0"/>
        <v>6032248</v>
      </c>
      <c r="O11" s="64">
        <f>B143</f>
        <v>19</v>
      </c>
    </row>
    <row r="12" spans="2:15" s="52" customFormat="1" ht="20.100000000000001" customHeight="1">
      <c r="B12" s="56">
        <v>7</v>
      </c>
      <c r="C12" s="57" t="s">
        <v>278</v>
      </c>
      <c r="D12" s="66">
        <v>400</v>
      </c>
      <c r="E12" s="59">
        <v>1</v>
      </c>
      <c r="F12" s="60" t="s">
        <v>531</v>
      </c>
      <c r="G12" s="61">
        <f>H183</f>
        <v>1310317</v>
      </c>
      <c r="H12" s="62">
        <f t="shared" si="1"/>
        <v>1310317</v>
      </c>
      <c r="I12" s="61">
        <f>J183</f>
        <v>283456</v>
      </c>
      <c r="J12" s="62">
        <f t="shared" si="2"/>
        <v>283456</v>
      </c>
      <c r="K12" s="61">
        <f>L183</f>
        <v>306273</v>
      </c>
      <c r="L12" s="62">
        <f t="shared" si="3"/>
        <v>306273</v>
      </c>
      <c r="M12" s="63">
        <f t="shared" si="4"/>
        <v>1900046</v>
      </c>
      <c r="N12" s="63">
        <f t="shared" si="0"/>
        <v>1900046</v>
      </c>
      <c r="O12" s="64">
        <f>B176</f>
        <v>24</v>
      </c>
    </row>
    <row r="13" spans="2:15" s="52" customFormat="1" ht="20.100000000000001" customHeight="1">
      <c r="B13" s="56">
        <v>8</v>
      </c>
      <c r="C13" s="57" t="s">
        <v>279</v>
      </c>
      <c r="D13" s="66">
        <v>400</v>
      </c>
      <c r="E13" s="59">
        <v>1</v>
      </c>
      <c r="F13" s="60" t="s">
        <v>531</v>
      </c>
      <c r="G13" s="61">
        <f>H208</f>
        <v>0</v>
      </c>
      <c r="H13" s="62">
        <f t="shared" si="1"/>
        <v>0</v>
      </c>
      <c r="I13" s="61">
        <f>J208</f>
        <v>77509</v>
      </c>
      <c r="J13" s="62">
        <f t="shared" si="2"/>
        <v>77509</v>
      </c>
      <c r="K13" s="61">
        <f>L208</f>
        <v>32549</v>
      </c>
      <c r="L13" s="62">
        <f t="shared" si="3"/>
        <v>32549</v>
      </c>
      <c r="M13" s="63">
        <f t="shared" si="4"/>
        <v>110058</v>
      </c>
      <c r="N13" s="63">
        <f t="shared" si="0"/>
        <v>110058</v>
      </c>
      <c r="O13" s="64">
        <f>B204</f>
        <v>28</v>
      </c>
    </row>
    <row r="14" spans="2:15" s="52" customFormat="1" ht="20.100000000000001" customHeight="1">
      <c r="B14" s="56">
        <v>9</v>
      </c>
      <c r="C14" s="57" t="s">
        <v>280</v>
      </c>
      <c r="D14" s="66">
        <v>400</v>
      </c>
      <c r="E14" s="59">
        <v>1</v>
      </c>
      <c r="F14" s="60" t="s">
        <v>531</v>
      </c>
      <c r="G14" s="61">
        <f>H215</f>
        <v>249970</v>
      </c>
      <c r="H14" s="62">
        <f t="shared" si="1"/>
        <v>249970</v>
      </c>
      <c r="I14" s="61">
        <f>J215</f>
        <v>106303</v>
      </c>
      <c r="J14" s="62">
        <f t="shared" si="2"/>
        <v>106303</v>
      </c>
      <c r="K14" s="61">
        <f>L215</f>
        <v>14543</v>
      </c>
      <c r="L14" s="62">
        <f t="shared" si="3"/>
        <v>14543</v>
      </c>
      <c r="M14" s="63">
        <f t="shared" si="4"/>
        <v>370816</v>
      </c>
      <c r="N14" s="63">
        <f t="shared" si="0"/>
        <v>370816</v>
      </c>
      <c r="O14" s="64">
        <f>B210</f>
        <v>29</v>
      </c>
    </row>
    <row r="15" spans="2:15" s="52" customFormat="1" ht="20.100000000000001" customHeight="1">
      <c r="B15" s="56">
        <v>10</v>
      </c>
      <c r="C15" s="57" t="s">
        <v>281</v>
      </c>
      <c r="D15" s="58">
        <v>600</v>
      </c>
      <c r="E15" s="59">
        <v>1</v>
      </c>
      <c r="F15" s="60" t="s">
        <v>531</v>
      </c>
      <c r="G15" s="61">
        <f>H230</f>
        <v>0</v>
      </c>
      <c r="H15" s="62">
        <f t="shared" si="1"/>
        <v>0</v>
      </c>
      <c r="I15" s="61">
        <f>J230</f>
        <v>335379</v>
      </c>
      <c r="J15" s="62">
        <f t="shared" si="2"/>
        <v>335379</v>
      </c>
      <c r="K15" s="61">
        <f>L230</f>
        <v>0</v>
      </c>
      <c r="L15" s="62">
        <f t="shared" si="3"/>
        <v>0</v>
      </c>
      <c r="M15" s="63">
        <f t="shared" si="4"/>
        <v>335379</v>
      </c>
      <c r="N15" s="63">
        <f t="shared" si="0"/>
        <v>335379</v>
      </c>
      <c r="O15" s="64">
        <f>B228</f>
        <v>32</v>
      </c>
    </row>
    <row r="16" spans="2:15" s="52" customFormat="1" ht="20.100000000000001" customHeight="1">
      <c r="B16" s="56">
        <v>11</v>
      </c>
      <c r="C16" s="57" t="s">
        <v>282</v>
      </c>
      <c r="D16" s="58">
        <v>600</v>
      </c>
      <c r="E16" s="59">
        <v>1</v>
      </c>
      <c r="F16" s="60" t="s">
        <v>533</v>
      </c>
      <c r="G16" s="61">
        <f>H234</f>
        <v>0</v>
      </c>
      <c r="H16" s="62">
        <f t="shared" si="1"/>
        <v>0</v>
      </c>
      <c r="I16" s="61">
        <f>J234</f>
        <v>0</v>
      </c>
      <c r="J16" s="62">
        <f t="shared" si="2"/>
        <v>0</v>
      </c>
      <c r="K16" s="61">
        <f>L234</f>
        <v>211063</v>
      </c>
      <c r="L16" s="62">
        <f t="shared" si="3"/>
        <v>211063</v>
      </c>
      <c r="M16" s="63">
        <f t="shared" si="4"/>
        <v>211063</v>
      </c>
      <c r="N16" s="63">
        <f t="shared" si="0"/>
        <v>211063</v>
      </c>
      <c r="O16" s="64">
        <f>B232</f>
        <v>33</v>
      </c>
    </row>
    <row r="17" spans="2:15" s="52" customFormat="1" ht="20.100000000000001" customHeight="1">
      <c r="B17" s="56">
        <v>12</v>
      </c>
      <c r="C17" s="57" t="s">
        <v>283</v>
      </c>
      <c r="D17" s="66">
        <v>400</v>
      </c>
      <c r="E17" s="59">
        <v>1</v>
      </c>
      <c r="F17" s="60" t="s">
        <v>531</v>
      </c>
      <c r="G17" s="61">
        <f>H238</f>
        <v>0</v>
      </c>
      <c r="H17" s="62">
        <f t="shared" si="1"/>
        <v>0</v>
      </c>
      <c r="I17" s="61">
        <f>J238</f>
        <v>317976</v>
      </c>
      <c r="J17" s="62">
        <f t="shared" si="2"/>
        <v>317976</v>
      </c>
      <c r="K17" s="61">
        <f>L238</f>
        <v>0</v>
      </c>
      <c r="L17" s="62">
        <f t="shared" si="3"/>
        <v>0</v>
      </c>
      <c r="M17" s="63">
        <f t="shared" si="4"/>
        <v>317976</v>
      </c>
      <c r="N17" s="63">
        <f t="shared" si="0"/>
        <v>317976</v>
      </c>
      <c r="O17" s="64">
        <f>B236</f>
        <v>34</v>
      </c>
    </row>
    <row r="18" spans="2:15" s="52" customFormat="1" ht="20.100000000000001" customHeight="1">
      <c r="B18" s="32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O18" s="33"/>
    </row>
    <row r="19" spans="2:15" s="52" customFormat="1" ht="20.100000000000001" customHeight="1">
      <c r="B19" s="30" t="s">
        <v>534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53"/>
      <c r="O19" s="31"/>
    </row>
    <row r="20" spans="2:15" s="52" customFormat="1" ht="20.100000000000001" customHeight="1">
      <c r="B20" s="285" t="s">
        <v>10</v>
      </c>
      <c r="C20" s="285"/>
      <c r="D20" s="285" t="s">
        <v>20</v>
      </c>
      <c r="E20" s="285" t="s">
        <v>19</v>
      </c>
      <c r="F20" s="285" t="s">
        <v>18</v>
      </c>
      <c r="G20" s="285" t="s">
        <v>5</v>
      </c>
      <c r="H20" s="285" t="s">
        <v>0</v>
      </c>
      <c r="I20" s="285" t="s">
        <v>4</v>
      </c>
      <c r="J20" s="285" t="s">
        <v>0</v>
      </c>
      <c r="K20" s="285" t="s">
        <v>3</v>
      </c>
      <c r="L20" s="285" t="s">
        <v>0</v>
      </c>
      <c r="M20" s="285" t="s">
        <v>6</v>
      </c>
      <c r="N20" s="285" t="s">
        <v>0</v>
      </c>
      <c r="O20" s="286" t="s">
        <v>2</v>
      </c>
    </row>
    <row r="21" spans="2:15" s="55" customFormat="1" ht="20.100000000000001" customHeight="1">
      <c r="B21" s="285"/>
      <c r="C21" s="285"/>
      <c r="D21" s="285" t="s">
        <v>0</v>
      </c>
      <c r="E21" s="285" t="s">
        <v>0</v>
      </c>
      <c r="F21" s="285" t="s">
        <v>0</v>
      </c>
      <c r="G21" s="54" t="s">
        <v>17</v>
      </c>
      <c r="H21" s="54" t="s">
        <v>16</v>
      </c>
      <c r="I21" s="54" t="s">
        <v>17</v>
      </c>
      <c r="J21" s="54" t="s">
        <v>16</v>
      </c>
      <c r="K21" s="54" t="s">
        <v>17</v>
      </c>
      <c r="L21" s="54" t="s">
        <v>16</v>
      </c>
      <c r="M21" s="54" t="s">
        <v>17</v>
      </c>
      <c r="N21" s="54" t="s">
        <v>16</v>
      </c>
      <c r="O21" s="286" t="s">
        <v>0</v>
      </c>
    </row>
    <row r="22" spans="2:15" s="68" customFormat="1" ht="20.100000000000001" customHeight="1">
      <c r="B22" s="69">
        <v>1</v>
      </c>
      <c r="C22" s="70" t="s">
        <v>535</v>
      </c>
      <c r="D22" s="71">
        <v>600</v>
      </c>
      <c r="E22" s="72">
        <v>1</v>
      </c>
      <c r="F22" s="73" t="s">
        <v>284</v>
      </c>
      <c r="G22" s="74"/>
      <c r="H22" s="74"/>
      <c r="I22" s="74"/>
      <c r="J22" s="74"/>
      <c r="K22" s="74"/>
      <c r="L22" s="74"/>
      <c r="M22" s="74"/>
      <c r="N22" s="74"/>
      <c r="O22" s="75" t="s">
        <v>0</v>
      </c>
    </row>
    <row r="23" spans="2:15" s="55" customFormat="1" ht="20.100000000000001" customHeight="1">
      <c r="B23" s="56"/>
      <c r="C23" s="57" t="s">
        <v>536</v>
      </c>
      <c r="D23" s="76"/>
      <c r="E23" s="59">
        <v>1</v>
      </c>
      <c r="F23" s="60" t="s">
        <v>531</v>
      </c>
      <c r="G23" s="61">
        <v>0</v>
      </c>
      <c r="H23" s="62">
        <f>TRUNC(G23*$E23,0)</f>
        <v>0</v>
      </c>
      <c r="I23" s="61">
        <v>46630</v>
      </c>
      <c r="J23" s="62">
        <f>TRUNC(I23*$E23,0)</f>
        <v>46630</v>
      </c>
      <c r="K23" s="61">
        <v>0</v>
      </c>
      <c r="L23" s="62">
        <f>TRUNC(K23*$E23,0)</f>
        <v>0</v>
      </c>
      <c r="M23" s="63">
        <f>G23+I23+K23</f>
        <v>46630</v>
      </c>
      <c r="N23" s="63">
        <f>H23+J23+L23</f>
        <v>46630</v>
      </c>
      <c r="O23" s="64">
        <f>B27</f>
        <v>2</v>
      </c>
    </row>
    <row r="24" spans="2:15" s="55" customFormat="1" ht="20.100000000000001" customHeight="1">
      <c r="B24" s="56"/>
      <c r="C24" s="57" t="s">
        <v>286</v>
      </c>
      <c r="D24" s="77" t="s">
        <v>537</v>
      </c>
      <c r="E24" s="59">
        <v>1</v>
      </c>
      <c r="F24" s="60" t="s">
        <v>531</v>
      </c>
      <c r="G24" s="61">
        <v>231</v>
      </c>
      <c r="H24" s="62">
        <f>TRUNC(G24*$E24,0)</f>
        <v>231</v>
      </c>
      <c r="I24" s="61">
        <v>10783</v>
      </c>
      <c r="J24" s="62">
        <f>TRUNC(I24*$E24,0)</f>
        <v>10783</v>
      </c>
      <c r="K24" s="61">
        <v>323</v>
      </c>
      <c r="L24" s="62">
        <f>TRUNC(K24*$E24,0)</f>
        <v>323</v>
      </c>
      <c r="M24" s="63">
        <f>G24+I24+K24</f>
        <v>11337</v>
      </c>
      <c r="N24" s="63">
        <f>H24+J24+L24</f>
        <v>11337</v>
      </c>
      <c r="O24" s="64">
        <f>B31</f>
        <v>3</v>
      </c>
    </row>
    <row r="25" spans="2:15" s="55" customFormat="1" ht="20.100000000000001" customHeight="1">
      <c r="B25" s="78"/>
      <c r="C25" s="79" t="s">
        <v>538</v>
      </c>
      <c r="D25" s="80"/>
      <c r="E25" s="81"/>
      <c r="F25" s="81"/>
      <c r="G25" s="82"/>
      <c r="H25" s="83">
        <f>SUM(H23:H24)</f>
        <v>231</v>
      </c>
      <c r="I25" s="82"/>
      <c r="J25" s="83">
        <f>SUM(J23:J24)</f>
        <v>57413</v>
      </c>
      <c r="K25" s="82"/>
      <c r="L25" s="83">
        <f>SUM(L23:L24)</f>
        <v>323</v>
      </c>
      <c r="M25" s="84"/>
      <c r="N25" s="84">
        <f>H25+J25+L25</f>
        <v>57967</v>
      </c>
      <c r="O25" s="85"/>
    </row>
    <row r="26" spans="2:15" s="55" customFormat="1" ht="20.100000000000001" customHeight="1">
      <c r="B26" s="86"/>
      <c r="C26" s="87"/>
      <c r="D26" s="87"/>
      <c r="E26" s="88"/>
      <c r="F26" s="88"/>
      <c r="G26" s="89"/>
      <c r="H26" s="90"/>
      <c r="I26" s="89"/>
      <c r="J26" s="90"/>
      <c r="K26" s="89"/>
      <c r="L26" s="90"/>
      <c r="M26" s="91"/>
      <c r="N26" s="91"/>
      <c r="O26" s="92"/>
    </row>
    <row r="27" spans="2:15" s="55" customFormat="1" ht="20.100000000000001" customHeight="1">
      <c r="B27" s="69">
        <f>B22+1</f>
        <v>2</v>
      </c>
      <c r="C27" s="93" t="s">
        <v>539</v>
      </c>
      <c r="D27" s="71">
        <v>600</v>
      </c>
      <c r="E27" s="72">
        <v>1</v>
      </c>
      <c r="F27" s="73" t="s">
        <v>284</v>
      </c>
      <c r="G27" s="74"/>
      <c r="H27" s="74"/>
      <c r="I27" s="74"/>
      <c r="J27" s="74"/>
      <c r="K27" s="74"/>
      <c r="L27" s="74"/>
      <c r="M27" s="74"/>
      <c r="N27" s="74"/>
      <c r="O27" s="75" t="s">
        <v>0</v>
      </c>
    </row>
    <row r="28" spans="2:15" s="55" customFormat="1" ht="20.100000000000001" customHeight="1">
      <c r="B28" s="56"/>
      <c r="C28" s="94" t="s">
        <v>45</v>
      </c>
      <c r="D28" s="76"/>
      <c r="E28" s="59">
        <v>0.27100000000000002</v>
      </c>
      <c r="F28" s="60" t="s">
        <v>540</v>
      </c>
      <c r="G28" s="61"/>
      <c r="H28" s="62">
        <f>TRUNC(G28*$E28,0)</f>
        <v>0</v>
      </c>
      <c r="I28" s="61">
        <v>172068</v>
      </c>
      <c r="J28" s="62">
        <f>TRUNC(I28*$E28,0)</f>
        <v>46630</v>
      </c>
      <c r="K28" s="61"/>
      <c r="L28" s="62">
        <f>TRUNC(K28*$E28,0)</f>
        <v>0</v>
      </c>
      <c r="M28" s="63">
        <f>G28+I28+K28</f>
        <v>172068</v>
      </c>
      <c r="N28" s="63">
        <f>H28+J28+L28</f>
        <v>46630</v>
      </c>
      <c r="O28" s="95"/>
    </row>
    <row r="29" spans="2:15" s="55" customFormat="1" ht="20.100000000000001" customHeight="1">
      <c r="B29" s="78"/>
      <c r="C29" s="79" t="s">
        <v>538</v>
      </c>
      <c r="D29" s="80"/>
      <c r="E29" s="81"/>
      <c r="F29" s="81"/>
      <c r="G29" s="82"/>
      <c r="H29" s="83">
        <f>SUM(H28:H28)</f>
        <v>0</v>
      </c>
      <c r="I29" s="82"/>
      <c r="J29" s="83">
        <f>SUM(J28:J28)</f>
        <v>46630</v>
      </c>
      <c r="K29" s="82"/>
      <c r="L29" s="83">
        <f>SUM(L28:L28)</f>
        <v>0</v>
      </c>
      <c r="M29" s="84"/>
      <c r="N29" s="84">
        <f>H29+J29+L29</f>
        <v>46630</v>
      </c>
      <c r="O29" s="85"/>
    </row>
    <row r="30" spans="2:15" s="55" customFormat="1" ht="20.100000000000001" customHeight="1">
      <c r="B30" s="86"/>
      <c r="C30" s="87"/>
      <c r="D30" s="87"/>
      <c r="E30" s="88"/>
      <c r="F30" s="88"/>
      <c r="G30" s="89"/>
      <c r="H30" s="90"/>
      <c r="I30" s="89"/>
      <c r="J30" s="90"/>
      <c r="K30" s="89"/>
      <c r="L30" s="90"/>
      <c r="M30" s="91"/>
      <c r="N30" s="91"/>
      <c r="O30" s="92"/>
    </row>
    <row r="31" spans="2:15" s="68" customFormat="1" ht="20.100000000000001" customHeight="1">
      <c r="B31" s="69">
        <f>B27+1</f>
        <v>3</v>
      </c>
      <c r="C31" s="93" t="s">
        <v>541</v>
      </c>
      <c r="D31" s="71">
        <v>600</v>
      </c>
      <c r="E31" s="72">
        <v>1</v>
      </c>
      <c r="F31" s="73" t="s">
        <v>284</v>
      </c>
      <c r="G31" s="74"/>
      <c r="H31" s="74"/>
      <c r="I31" s="74"/>
      <c r="J31" s="74"/>
      <c r="K31" s="74"/>
      <c r="L31" s="74"/>
      <c r="M31" s="74"/>
      <c r="N31" s="74"/>
      <c r="O31" s="75" t="s">
        <v>0</v>
      </c>
    </row>
    <row r="32" spans="2:15" s="55" customFormat="1" ht="20.100000000000001" customHeight="1">
      <c r="B32" s="56"/>
      <c r="C32" s="94" t="s">
        <v>289</v>
      </c>
      <c r="D32" s="76"/>
      <c r="E32" s="59">
        <v>4.1000000000000002E-2</v>
      </c>
      <c r="F32" s="60" t="s">
        <v>540</v>
      </c>
      <c r="G32" s="61"/>
      <c r="H32" s="62">
        <f>TRUNC(G32*$E32,0)</f>
        <v>0</v>
      </c>
      <c r="I32" s="61">
        <v>263017</v>
      </c>
      <c r="J32" s="62">
        <f>TRUNC(I32*$E32,0)</f>
        <v>10783</v>
      </c>
      <c r="K32" s="61"/>
      <c r="L32" s="62">
        <f>TRUNC(K32*$E32,0)</f>
        <v>0</v>
      </c>
      <c r="M32" s="63">
        <f t="shared" ref="M32:N34" si="5">G32+I32+K32</f>
        <v>263017</v>
      </c>
      <c r="N32" s="63">
        <f t="shared" si="5"/>
        <v>10783</v>
      </c>
      <c r="O32" s="95"/>
    </row>
    <row r="33" spans="2:17" s="55" customFormat="1" ht="20.100000000000001" customHeight="1">
      <c r="B33" s="56"/>
      <c r="C33" s="94" t="s">
        <v>290</v>
      </c>
      <c r="D33" s="77" t="s">
        <v>537</v>
      </c>
      <c r="E33" s="59">
        <v>0.68</v>
      </c>
      <c r="F33" s="60" t="s">
        <v>542</v>
      </c>
      <c r="G33" s="61">
        <v>340</v>
      </c>
      <c r="H33" s="62">
        <f t="shared" ref="H33:J34" si="6">TRUNC(G33*$E33,0)</f>
        <v>231</v>
      </c>
      <c r="I33" s="61"/>
      <c r="J33" s="62">
        <f t="shared" si="6"/>
        <v>0</v>
      </c>
      <c r="K33" s="61"/>
      <c r="L33" s="62">
        <f>TRUNC(K33*$E33,0)</f>
        <v>0</v>
      </c>
      <c r="M33" s="63">
        <f t="shared" si="5"/>
        <v>340</v>
      </c>
      <c r="N33" s="63">
        <f t="shared" si="5"/>
        <v>231</v>
      </c>
      <c r="O33" s="95"/>
    </row>
    <row r="34" spans="2:17" s="55" customFormat="1" ht="20.100000000000001" customHeight="1">
      <c r="B34" s="56"/>
      <c r="C34" s="94" t="s">
        <v>291</v>
      </c>
      <c r="D34" s="77" t="s">
        <v>394</v>
      </c>
      <c r="E34" s="96">
        <v>0.03</v>
      </c>
      <c r="F34" s="60"/>
      <c r="G34" s="61"/>
      <c r="H34" s="62">
        <f t="shared" si="6"/>
        <v>0</v>
      </c>
      <c r="I34" s="61"/>
      <c r="J34" s="62">
        <f t="shared" si="6"/>
        <v>0</v>
      </c>
      <c r="K34" s="61">
        <v>10783</v>
      </c>
      <c r="L34" s="62">
        <f>TRUNC(K34*$E34,0)</f>
        <v>323</v>
      </c>
      <c r="M34" s="63">
        <f t="shared" si="5"/>
        <v>10783</v>
      </c>
      <c r="N34" s="63">
        <f t="shared" si="5"/>
        <v>323</v>
      </c>
      <c r="O34" s="95"/>
    </row>
    <row r="35" spans="2:17" s="55" customFormat="1" ht="20.100000000000001" customHeight="1">
      <c r="B35" s="78"/>
      <c r="C35" s="79" t="s">
        <v>538</v>
      </c>
      <c r="D35" s="80"/>
      <c r="E35" s="81"/>
      <c r="F35" s="81"/>
      <c r="G35" s="82"/>
      <c r="H35" s="83">
        <f>SUM(H32:H34)</f>
        <v>231</v>
      </c>
      <c r="I35" s="82"/>
      <c r="J35" s="83">
        <f>SUM(J32:J34)</f>
        <v>10783</v>
      </c>
      <c r="K35" s="82"/>
      <c r="L35" s="83">
        <f>SUM(L32:L34)</f>
        <v>323</v>
      </c>
      <c r="M35" s="84"/>
      <c r="N35" s="84">
        <f>H35+J35+L35</f>
        <v>11337</v>
      </c>
      <c r="O35" s="85"/>
    </row>
    <row r="36" spans="2:17" s="55" customFormat="1" ht="20.100000000000001" customHeight="1">
      <c r="B36" s="86"/>
      <c r="C36" s="87"/>
      <c r="D36" s="87"/>
      <c r="E36" s="88"/>
      <c r="F36" s="88"/>
      <c r="G36" s="89"/>
      <c r="H36" s="90"/>
      <c r="I36" s="89"/>
      <c r="J36" s="90"/>
      <c r="K36" s="89"/>
      <c r="L36" s="90"/>
      <c r="M36" s="91"/>
      <c r="N36" s="91"/>
      <c r="O36" s="92"/>
    </row>
    <row r="37" spans="2:17" s="68" customFormat="1" ht="20.100000000000001" customHeight="1">
      <c r="B37" s="69">
        <f>B31+1</f>
        <v>4</v>
      </c>
      <c r="C37" s="93" t="s">
        <v>543</v>
      </c>
      <c r="D37" s="71">
        <v>600</v>
      </c>
      <c r="E37" s="72">
        <v>1</v>
      </c>
      <c r="F37" s="73" t="s">
        <v>284</v>
      </c>
      <c r="G37" s="74"/>
      <c r="H37" s="74"/>
      <c r="I37" s="74"/>
      <c r="J37" s="74"/>
      <c r="K37" s="74"/>
      <c r="L37" s="74"/>
      <c r="M37" s="74"/>
      <c r="N37" s="74"/>
      <c r="O37" s="75" t="s">
        <v>0</v>
      </c>
    </row>
    <row r="38" spans="2:17" s="55" customFormat="1" ht="19.5" customHeight="1">
      <c r="B38" s="56"/>
      <c r="C38" s="57" t="s">
        <v>544</v>
      </c>
      <c r="D38" s="97">
        <v>600</v>
      </c>
      <c r="E38" s="59">
        <v>1</v>
      </c>
      <c r="F38" s="60" t="s">
        <v>378</v>
      </c>
      <c r="G38" s="61">
        <v>0</v>
      </c>
      <c r="H38" s="62">
        <f>TRUNC(G38*$E38,0)</f>
        <v>0</v>
      </c>
      <c r="I38" s="61">
        <v>385199</v>
      </c>
      <c r="J38" s="62">
        <f>TRUNC(I38*$E38,0)</f>
        <v>385199</v>
      </c>
      <c r="K38" s="61">
        <v>115435</v>
      </c>
      <c r="L38" s="62">
        <f>TRUNC(K38*$E38,0)</f>
        <v>115435</v>
      </c>
      <c r="M38" s="63">
        <f>G38+I38+K38</f>
        <v>500634</v>
      </c>
      <c r="N38" s="63">
        <f>H38+J38+L38</f>
        <v>500634</v>
      </c>
      <c r="O38" s="64">
        <f>B42</f>
        <v>5</v>
      </c>
    </row>
    <row r="39" spans="2:17" s="55" customFormat="1" ht="20.100000000000001" customHeight="1">
      <c r="B39" s="56"/>
      <c r="C39" s="94" t="s">
        <v>545</v>
      </c>
      <c r="D39" s="97">
        <v>600</v>
      </c>
      <c r="E39" s="59">
        <v>1</v>
      </c>
      <c r="F39" s="60" t="s">
        <v>378</v>
      </c>
      <c r="G39" s="61">
        <v>6155000</v>
      </c>
      <c r="H39" s="62">
        <f>TRUNC(G39*$E39,0)</f>
        <v>6155000</v>
      </c>
      <c r="I39" s="61"/>
      <c r="J39" s="62">
        <f>TRUNC(I39*$E39,0)</f>
        <v>0</v>
      </c>
      <c r="K39" s="61"/>
      <c r="L39" s="62">
        <f>TRUNC(K39*$E39,0)</f>
        <v>0</v>
      </c>
      <c r="M39" s="63">
        <f>G39+I39+K39</f>
        <v>6155000</v>
      </c>
      <c r="N39" s="63">
        <f>H39+J39+L39</f>
        <v>6155000</v>
      </c>
      <c r="O39" s="95"/>
    </row>
    <row r="40" spans="2:17" s="55" customFormat="1" ht="20.100000000000001" customHeight="1">
      <c r="B40" s="78"/>
      <c r="C40" s="79" t="s">
        <v>379</v>
      </c>
      <c r="D40" s="80"/>
      <c r="E40" s="81"/>
      <c r="F40" s="81"/>
      <c r="G40" s="82"/>
      <c r="H40" s="83">
        <f>SUM(H38:H39)</f>
        <v>6155000</v>
      </c>
      <c r="I40" s="82"/>
      <c r="J40" s="83">
        <f>SUM(J38:J39)</f>
        <v>385199</v>
      </c>
      <c r="K40" s="82"/>
      <c r="L40" s="83">
        <f>SUM(L38:L39)</f>
        <v>115435</v>
      </c>
      <c r="M40" s="84"/>
      <c r="N40" s="84">
        <f>H40+J40+L40</f>
        <v>6655634</v>
      </c>
      <c r="O40" s="85"/>
    </row>
    <row r="41" spans="2:17" s="55" customFormat="1" ht="20.100000000000001" customHeight="1">
      <c r="B41" s="86"/>
      <c r="C41" s="87"/>
      <c r="D41" s="87"/>
      <c r="E41" s="88"/>
      <c r="F41" s="88"/>
      <c r="G41" s="89"/>
      <c r="H41" s="90"/>
      <c r="I41" s="89"/>
      <c r="J41" s="90"/>
      <c r="K41" s="89"/>
      <c r="L41" s="90"/>
      <c r="M41" s="91"/>
      <c r="N41" s="91"/>
      <c r="O41" s="92"/>
    </row>
    <row r="42" spans="2:17" s="68" customFormat="1" ht="20.100000000000001" customHeight="1">
      <c r="B42" s="69">
        <f>B37+1</f>
        <v>5</v>
      </c>
      <c r="C42" s="93" t="s">
        <v>546</v>
      </c>
      <c r="D42" s="71">
        <v>600</v>
      </c>
      <c r="E42" s="72">
        <v>1</v>
      </c>
      <c r="F42" s="73" t="s">
        <v>284</v>
      </c>
      <c r="G42" s="74"/>
      <c r="H42" s="74"/>
      <c r="I42" s="74"/>
      <c r="J42" s="74"/>
      <c r="K42" s="74"/>
      <c r="L42" s="74"/>
      <c r="M42" s="74"/>
      <c r="N42" s="74"/>
      <c r="O42" s="75" t="s">
        <v>0</v>
      </c>
    </row>
    <row r="43" spans="2:17" s="55" customFormat="1" ht="20.100000000000001" customHeight="1">
      <c r="B43" s="56"/>
      <c r="C43" s="94" t="s">
        <v>296</v>
      </c>
      <c r="D43" s="77"/>
      <c r="E43" s="59">
        <v>1.0050000000000001</v>
      </c>
      <c r="F43" s="60" t="s">
        <v>380</v>
      </c>
      <c r="G43" s="61"/>
      <c r="H43" s="62">
        <f>TRUNC(G43*$E43,0)</f>
        <v>0</v>
      </c>
      <c r="I43" s="61">
        <v>262580</v>
      </c>
      <c r="J43" s="62">
        <f>TRUNC(I43*$E43,0)</f>
        <v>263892</v>
      </c>
      <c r="K43" s="61"/>
      <c r="L43" s="62">
        <f>TRUNC(K43*$E43,0)</f>
        <v>0</v>
      </c>
      <c r="M43" s="63">
        <f t="shared" ref="M43:N45" si="7">G43+I43+K43</f>
        <v>262580</v>
      </c>
      <c r="N43" s="63">
        <f t="shared" si="7"/>
        <v>263892</v>
      </c>
      <c r="O43" s="95"/>
      <c r="Q43" s="55" t="s">
        <v>547</v>
      </c>
    </row>
    <row r="44" spans="2:17" s="55" customFormat="1" ht="20.100000000000001" customHeight="1">
      <c r="B44" s="56"/>
      <c r="C44" s="94" t="s">
        <v>45</v>
      </c>
      <c r="D44" s="77"/>
      <c r="E44" s="59">
        <v>0.70499999999999996</v>
      </c>
      <c r="F44" s="60" t="s">
        <v>380</v>
      </c>
      <c r="G44" s="61"/>
      <c r="H44" s="62">
        <f>TRUNC(G44*$E44,0)</f>
        <v>0</v>
      </c>
      <c r="I44" s="61">
        <v>172068</v>
      </c>
      <c r="J44" s="62">
        <f>TRUNC(I44*$E44,0)</f>
        <v>121307</v>
      </c>
      <c r="K44" s="61"/>
      <c r="L44" s="62">
        <f>TRUNC(K44*$E44,0)</f>
        <v>0</v>
      </c>
      <c r="M44" s="63">
        <f t="shared" si="7"/>
        <v>172068</v>
      </c>
      <c r="N44" s="63">
        <f t="shared" si="7"/>
        <v>121307</v>
      </c>
      <c r="O44" s="95"/>
    </row>
    <row r="45" spans="2:17" s="55" customFormat="1" ht="20.100000000000001" customHeight="1">
      <c r="B45" s="56"/>
      <c r="C45" s="94" t="s">
        <v>548</v>
      </c>
      <c r="D45" s="99">
        <v>10</v>
      </c>
      <c r="E45" s="59">
        <v>1.2749999999999999</v>
      </c>
      <c r="F45" s="60" t="s">
        <v>381</v>
      </c>
      <c r="G45" s="61"/>
      <c r="H45" s="62">
        <f>TRUNC(G45*$E45,0)</f>
        <v>0</v>
      </c>
      <c r="I45" s="61"/>
      <c r="J45" s="62">
        <f>TRUNC(I45*$E45,0)</f>
        <v>0</v>
      </c>
      <c r="K45" s="61">
        <v>90538</v>
      </c>
      <c r="L45" s="62">
        <f>TRUNC(K45*$E45,0)</f>
        <v>115435</v>
      </c>
      <c r="M45" s="63">
        <f t="shared" si="7"/>
        <v>90538</v>
      </c>
      <c r="N45" s="63">
        <f t="shared" si="7"/>
        <v>115435</v>
      </c>
      <c r="O45" s="95"/>
    </row>
    <row r="46" spans="2:17" s="55" customFormat="1" ht="20.100000000000001" customHeight="1">
      <c r="B46" s="78"/>
      <c r="C46" s="79" t="s">
        <v>379</v>
      </c>
      <c r="D46" s="80"/>
      <c r="E46" s="81"/>
      <c r="F46" s="81"/>
      <c r="G46" s="82"/>
      <c r="H46" s="83">
        <f>SUM(H43:H45)</f>
        <v>0</v>
      </c>
      <c r="I46" s="82"/>
      <c r="J46" s="83">
        <f>SUM(J43:J45)</f>
        <v>385199</v>
      </c>
      <c r="K46" s="82"/>
      <c r="L46" s="83">
        <f>SUM(L43:L45)</f>
        <v>115435</v>
      </c>
      <c r="M46" s="84"/>
      <c r="N46" s="84">
        <f>H46+J46+L46</f>
        <v>500634</v>
      </c>
      <c r="O46" s="85"/>
    </row>
    <row r="47" spans="2:17" s="55" customFormat="1" ht="20.100000000000001" customHeight="1">
      <c r="B47" s="86"/>
      <c r="C47" s="87"/>
      <c r="D47" s="87"/>
      <c r="E47" s="88"/>
      <c r="F47" s="88"/>
      <c r="G47" s="89"/>
      <c r="H47" s="90"/>
      <c r="I47" s="89"/>
      <c r="J47" s="90"/>
      <c r="K47" s="89"/>
      <c r="L47" s="90"/>
      <c r="M47" s="91"/>
      <c r="N47" s="91"/>
      <c r="O47" s="92"/>
    </row>
    <row r="48" spans="2:17" s="68" customFormat="1" ht="20.100000000000001" customHeight="1">
      <c r="B48" s="69">
        <f>B42+1</f>
        <v>6</v>
      </c>
      <c r="C48" s="93" t="s">
        <v>549</v>
      </c>
      <c r="D48" s="100">
        <v>400</v>
      </c>
      <c r="E48" s="72">
        <v>1</v>
      </c>
      <c r="F48" s="73" t="s">
        <v>284</v>
      </c>
      <c r="G48" s="74"/>
      <c r="H48" s="74"/>
      <c r="I48" s="74"/>
      <c r="J48" s="74"/>
      <c r="K48" s="74"/>
      <c r="L48" s="74"/>
      <c r="M48" s="74"/>
      <c r="N48" s="74"/>
      <c r="O48" s="75" t="s">
        <v>0</v>
      </c>
    </row>
    <row r="49" spans="2:16" s="55" customFormat="1" ht="19.5" customHeight="1">
      <c r="B49" s="56"/>
      <c r="C49" s="57" t="s">
        <v>303</v>
      </c>
      <c r="D49" s="66">
        <v>400</v>
      </c>
      <c r="E49" s="59">
        <v>1</v>
      </c>
      <c r="F49" s="60" t="s">
        <v>378</v>
      </c>
      <c r="G49" s="61">
        <v>0</v>
      </c>
      <c r="H49" s="62">
        <f>TRUNC(G49*$E49,0)</f>
        <v>0</v>
      </c>
      <c r="I49" s="61">
        <v>193323</v>
      </c>
      <c r="J49" s="62">
        <f>TRUNC(I49*$E49,0)</f>
        <v>193323</v>
      </c>
      <c r="K49" s="61">
        <v>81720</v>
      </c>
      <c r="L49" s="62">
        <f>TRUNC(K49*$E49,0)</f>
        <v>81720</v>
      </c>
      <c r="M49" s="63">
        <f t="shared" ref="M49:N51" si="8">G49+I49+K49</f>
        <v>275043</v>
      </c>
      <c r="N49" s="63">
        <f t="shared" si="8"/>
        <v>275043</v>
      </c>
      <c r="O49" s="64">
        <f>B54</f>
        <v>7</v>
      </c>
    </row>
    <row r="50" spans="2:16" s="55" customFormat="1" ht="20.100000000000001" customHeight="1">
      <c r="B50" s="56"/>
      <c r="C50" s="57" t="s">
        <v>550</v>
      </c>
      <c r="D50" s="58">
        <v>600</v>
      </c>
      <c r="E50" s="59">
        <v>30.83</v>
      </c>
      <c r="F50" s="60" t="s">
        <v>381</v>
      </c>
      <c r="G50" s="61"/>
      <c r="H50" s="62">
        <f>TRUNC(G50*$E50,0)</f>
        <v>0</v>
      </c>
      <c r="I50" s="61"/>
      <c r="J50" s="62">
        <f>TRUNC(I50*$E50,0)</f>
        <v>0</v>
      </c>
      <c r="K50" s="61">
        <v>12094</v>
      </c>
      <c r="L50" s="62">
        <f>TRUNC(K50*$E50,0)</f>
        <v>372858</v>
      </c>
      <c r="M50" s="63">
        <f t="shared" si="8"/>
        <v>12094</v>
      </c>
      <c r="N50" s="63">
        <f t="shared" si="8"/>
        <v>372858</v>
      </c>
      <c r="O50" s="64"/>
    </row>
    <row r="51" spans="2:16" s="55" customFormat="1" ht="20.100000000000001" customHeight="1">
      <c r="B51" s="56"/>
      <c r="C51" s="94" t="s">
        <v>551</v>
      </c>
      <c r="D51" s="66">
        <v>400</v>
      </c>
      <c r="E51" s="59">
        <v>1</v>
      </c>
      <c r="F51" s="60" t="s">
        <v>378</v>
      </c>
      <c r="G51" s="61">
        <v>48970</v>
      </c>
      <c r="H51" s="62">
        <f>TRUNC(G51*$E51,0)</f>
        <v>48970</v>
      </c>
      <c r="I51" s="61"/>
      <c r="J51" s="62">
        <f>TRUNC(I51*$E51,0)</f>
        <v>0</v>
      </c>
      <c r="K51" s="61"/>
      <c r="L51" s="62">
        <f>TRUNC(K51*$E51,0)</f>
        <v>0</v>
      </c>
      <c r="M51" s="63">
        <f t="shared" si="8"/>
        <v>48970</v>
      </c>
      <c r="N51" s="63">
        <f t="shared" si="8"/>
        <v>48970</v>
      </c>
      <c r="O51" s="95"/>
    </row>
    <row r="52" spans="2:16" s="55" customFormat="1" ht="20.100000000000001" customHeight="1">
      <c r="B52" s="78"/>
      <c r="C52" s="79" t="s">
        <v>379</v>
      </c>
      <c r="D52" s="80"/>
      <c r="E52" s="81"/>
      <c r="F52" s="81"/>
      <c r="G52" s="82"/>
      <c r="H52" s="83">
        <f>SUM(H49:H51)</f>
        <v>48970</v>
      </c>
      <c r="I52" s="82"/>
      <c r="J52" s="83">
        <f>SUM(J49:J51)</f>
        <v>193323</v>
      </c>
      <c r="K52" s="82"/>
      <c r="L52" s="83">
        <f>SUM(L49:L51)</f>
        <v>454578</v>
      </c>
      <c r="M52" s="84"/>
      <c r="N52" s="84">
        <f>H52+J52+L52</f>
        <v>696871</v>
      </c>
      <c r="O52" s="85"/>
    </row>
    <row r="53" spans="2:16" s="55" customFormat="1" ht="20.100000000000001" customHeight="1">
      <c r="B53" s="86"/>
      <c r="C53" s="87"/>
      <c r="D53" s="87"/>
      <c r="E53" s="88"/>
      <c r="F53" s="88"/>
      <c r="G53" s="89"/>
      <c r="H53" s="90"/>
      <c r="I53" s="89"/>
      <c r="J53" s="90"/>
      <c r="K53" s="89"/>
      <c r="L53" s="90"/>
      <c r="M53" s="91"/>
      <c r="N53" s="91"/>
      <c r="O53" s="92"/>
    </row>
    <row r="54" spans="2:16" s="68" customFormat="1" ht="20.100000000000001" customHeight="1">
      <c r="B54" s="69">
        <f>B48+1</f>
        <v>7</v>
      </c>
      <c r="C54" s="93" t="s">
        <v>552</v>
      </c>
      <c r="D54" s="100">
        <v>400</v>
      </c>
      <c r="E54" s="72">
        <v>1</v>
      </c>
      <c r="F54" s="73" t="s">
        <v>284</v>
      </c>
      <c r="G54" s="74"/>
      <c r="H54" s="74"/>
      <c r="I54" s="74"/>
      <c r="J54" s="74"/>
      <c r="K54" s="74"/>
      <c r="L54" s="74"/>
      <c r="M54" s="74"/>
      <c r="N54" s="74"/>
      <c r="O54" s="75" t="s">
        <v>0</v>
      </c>
    </row>
    <row r="55" spans="2:16" s="55" customFormat="1" ht="20.100000000000001" customHeight="1">
      <c r="B55" s="56"/>
      <c r="C55" s="94" t="s">
        <v>296</v>
      </c>
      <c r="D55" s="77"/>
      <c r="E55" s="59">
        <v>0.52</v>
      </c>
      <c r="F55" s="60" t="s">
        <v>380</v>
      </c>
      <c r="G55" s="61"/>
      <c r="H55" s="62">
        <f>TRUNC(G55*$E55,0)</f>
        <v>0</v>
      </c>
      <c r="I55" s="61">
        <v>262580</v>
      </c>
      <c r="J55" s="62">
        <f>TRUNC(I55*$E55,0)</f>
        <v>136541</v>
      </c>
      <c r="K55" s="61"/>
      <c r="L55" s="62">
        <f>TRUNC(K55*$E55,0)</f>
        <v>0</v>
      </c>
      <c r="M55" s="63">
        <f t="shared" ref="M55:N57" si="9">G55+I55+K55</f>
        <v>262580</v>
      </c>
      <c r="N55" s="63">
        <f t="shared" si="9"/>
        <v>136541</v>
      </c>
      <c r="O55" s="95"/>
    </row>
    <row r="56" spans="2:16" s="55" customFormat="1" ht="20.100000000000001" customHeight="1">
      <c r="B56" s="56"/>
      <c r="C56" s="94" t="s">
        <v>45</v>
      </c>
      <c r="D56" s="77"/>
      <c r="E56" s="59">
        <v>0.33</v>
      </c>
      <c r="F56" s="60" t="s">
        <v>380</v>
      </c>
      <c r="G56" s="61"/>
      <c r="H56" s="62">
        <f>TRUNC(G56*$E56,0)</f>
        <v>0</v>
      </c>
      <c r="I56" s="61">
        <v>172068</v>
      </c>
      <c r="J56" s="62">
        <f>TRUNC(I56*$E56,0)</f>
        <v>56782</v>
      </c>
      <c r="K56" s="61"/>
      <c r="L56" s="62">
        <f>TRUNC(K56*$E56,0)</f>
        <v>0</v>
      </c>
      <c r="M56" s="63">
        <f t="shared" si="9"/>
        <v>172068</v>
      </c>
      <c r="N56" s="63">
        <f t="shared" si="9"/>
        <v>56782</v>
      </c>
      <c r="O56" s="95"/>
    </row>
    <row r="57" spans="2:16" s="55" customFormat="1" ht="20.100000000000001" customHeight="1">
      <c r="B57" s="56"/>
      <c r="C57" s="94" t="s">
        <v>548</v>
      </c>
      <c r="D57" s="99">
        <v>5</v>
      </c>
      <c r="E57" s="59">
        <v>1.18</v>
      </c>
      <c r="F57" s="60" t="s">
        <v>365</v>
      </c>
      <c r="G57" s="61"/>
      <c r="H57" s="62">
        <f>TRUNC(G57*$E57,0)</f>
        <v>0</v>
      </c>
      <c r="I57" s="61"/>
      <c r="J57" s="62">
        <f>TRUNC(I57*$E57,0)</f>
        <v>0</v>
      </c>
      <c r="K57" s="61">
        <v>69255</v>
      </c>
      <c r="L57" s="62">
        <f>TRUNC(K57*$E57,0)</f>
        <v>81720</v>
      </c>
      <c r="M57" s="63">
        <f t="shared" si="9"/>
        <v>69255</v>
      </c>
      <c r="N57" s="63">
        <f t="shared" si="9"/>
        <v>81720</v>
      </c>
      <c r="O57" s="95"/>
    </row>
    <row r="58" spans="2:16" s="55" customFormat="1" ht="20.100000000000001" customHeight="1">
      <c r="B58" s="78"/>
      <c r="C58" s="79" t="s">
        <v>379</v>
      </c>
      <c r="D58" s="80"/>
      <c r="E58" s="81"/>
      <c r="F58" s="81"/>
      <c r="G58" s="82"/>
      <c r="H58" s="83">
        <f>SUM(H55:H57)</f>
        <v>0</v>
      </c>
      <c r="I58" s="82"/>
      <c r="J58" s="83">
        <f>SUM(J55:J57)</f>
        <v>193323</v>
      </c>
      <c r="K58" s="82"/>
      <c r="L58" s="83">
        <f>SUM(L55:L57)</f>
        <v>81720</v>
      </c>
      <c r="M58" s="84"/>
      <c r="N58" s="84">
        <f>H58+J58+L58</f>
        <v>275043</v>
      </c>
      <c r="O58" s="85"/>
    </row>
    <row r="59" spans="2:16" s="55" customFormat="1" ht="20.100000000000001" customHeight="1">
      <c r="B59" s="86"/>
      <c r="C59" s="87"/>
      <c r="D59" s="87"/>
      <c r="E59" s="88"/>
      <c r="F59" s="88"/>
      <c r="G59" s="89"/>
      <c r="H59" s="90"/>
      <c r="I59" s="89"/>
      <c r="J59" s="90"/>
      <c r="K59" s="89"/>
      <c r="L59" s="90"/>
      <c r="M59" s="91"/>
      <c r="N59" s="91"/>
      <c r="O59" s="92"/>
    </row>
    <row r="60" spans="2:16" s="101" customFormat="1" ht="20.100000000000001" customHeight="1">
      <c r="B60" s="69">
        <f>B54+1</f>
        <v>8</v>
      </c>
      <c r="C60" s="93" t="s">
        <v>553</v>
      </c>
      <c r="D60" s="100">
        <v>400</v>
      </c>
      <c r="E60" s="72">
        <v>1</v>
      </c>
      <c r="F60" s="73" t="s">
        <v>284</v>
      </c>
      <c r="G60" s="74"/>
      <c r="H60" s="74"/>
      <c r="I60" s="74"/>
      <c r="J60" s="74"/>
      <c r="K60" s="74"/>
      <c r="L60" s="74"/>
      <c r="M60" s="74"/>
      <c r="N60" s="74"/>
      <c r="O60" s="75" t="s">
        <v>0</v>
      </c>
      <c r="P60" s="68"/>
    </row>
    <row r="61" spans="2:16" s="102" customFormat="1" ht="19.5" customHeight="1">
      <c r="B61" s="56"/>
      <c r="C61" s="57" t="s">
        <v>304</v>
      </c>
      <c r="D61" s="66">
        <v>400</v>
      </c>
      <c r="E61" s="59">
        <v>1</v>
      </c>
      <c r="F61" s="60" t="s">
        <v>368</v>
      </c>
      <c r="G61" s="61">
        <v>0</v>
      </c>
      <c r="H61" s="62">
        <f t="shared" ref="H61:H72" si="10">TRUNC(G61*$E61,0)</f>
        <v>0</v>
      </c>
      <c r="I61" s="61">
        <v>403446</v>
      </c>
      <c r="J61" s="62">
        <f t="shared" ref="J61:J72" si="11">TRUNC(I61*$E61,0)</f>
        <v>403446</v>
      </c>
      <c r="K61" s="61">
        <v>195299</v>
      </c>
      <c r="L61" s="62">
        <f t="shared" ref="L61:L69" si="12">TRUNC(K61*$E61,0)</f>
        <v>195299</v>
      </c>
      <c r="M61" s="63">
        <f>G61+I61+K61</f>
        <v>598745</v>
      </c>
      <c r="N61" s="63">
        <f>H61+J61+L61</f>
        <v>598745</v>
      </c>
      <c r="O61" s="64">
        <f>B75</f>
        <v>9</v>
      </c>
      <c r="P61" s="55"/>
    </row>
    <row r="62" spans="2:16" s="102" customFormat="1" ht="20.100000000000001" customHeight="1">
      <c r="B62" s="56"/>
      <c r="C62" s="57" t="s">
        <v>554</v>
      </c>
      <c r="D62" s="58">
        <v>600</v>
      </c>
      <c r="E62" s="59">
        <v>30.83</v>
      </c>
      <c r="F62" s="60" t="s">
        <v>381</v>
      </c>
      <c r="G62" s="61"/>
      <c r="H62" s="62">
        <f t="shared" si="10"/>
        <v>0</v>
      </c>
      <c r="I62" s="61"/>
      <c r="J62" s="62">
        <f t="shared" si="11"/>
        <v>0</v>
      </c>
      <c r="K62" s="61">
        <v>80628</v>
      </c>
      <c r="L62" s="62">
        <f t="shared" si="12"/>
        <v>2485761</v>
      </c>
      <c r="M62" s="63">
        <f t="shared" ref="M62:N73" si="13">G62+I62+K62</f>
        <v>80628</v>
      </c>
      <c r="N62" s="63">
        <f t="shared" si="13"/>
        <v>2485761</v>
      </c>
      <c r="O62" s="64"/>
      <c r="P62" s="55"/>
    </row>
    <row r="63" spans="2:16" s="102" customFormat="1" ht="20.100000000000001" customHeight="1">
      <c r="B63" s="56"/>
      <c r="C63" s="57" t="s">
        <v>305</v>
      </c>
      <c r="D63" s="66">
        <v>400</v>
      </c>
      <c r="E63" s="59">
        <v>1.3</v>
      </c>
      <c r="F63" s="60" t="s">
        <v>381</v>
      </c>
      <c r="G63" s="61">
        <v>9766</v>
      </c>
      <c r="H63" s="62">
        <f t="shared" si="10"/>
        <v>12695</v>
      </c>
      <c r="I63" s="61">
        <v>0</v>
      </c>
      <c r="J63" s="62">
        <f t="shared" si="11"/>
        <v>0</v>
      </c>
      <c r="K63" s="61">
        <v>0</v>
      </c>
      <c r="L63" s="62">
        <f t="shared" si="12"/>
        <v>0</v>
      </c>
      <c r="M63" s="63">
        <f t="shared" si="13"/>
        <v>9766</v>
      </c>
      <c r="N63" s="63">
        <f t="shared" si="13"/>
        <v>12695</v>
      </c>
      <c r="O63" s="64">
        <f>B82</f>
        <v>10</v>
      </c>
      <c r="P63" s="55"/>
    </row>
    <row r="64" spans="2:16" s="102" customFormat="1" ht="20.100000000000001" customHeight="1">
      <c r="B64" s="56"/>
      <c r="C64" s="57" t="s">
        <v>306</v>
      </c>
      <c r="D64" s="58">
        <v>600</v>
      </c>
      <c r="E64" s="59">
        <v>1</v>
      </c>
      <c r="F64" s="60" t="s">
        <v>378</v>
      </c>
      <c r="G64" s="61">
        <v>2773</v>
      </c>
      <c r="H64" s="62">
        <f t="shared" si="10"/>
        <v>2773</v>
      </c>
      <c r="I64" s="61">
        <v>92464</v>
      </c>
      <c r="J64" s="62">
        <f t="shared" si="11"/>
        <v>92464</v>
      </c>
      <c r="K64" s="61">
        <v>0</v>
      </c>
      <c r="L64" s="62">
        <f>TRUNC(K64*$E64,0)</f>
        <v>0</v>
      </c>
      <c r="M64" s="63">
        <f>G64+I64+K64</f>
        <v>95237</v>
      </c>
      <c r="N64" s="63">
        <f t="shared" si="13"/>
        <v>95237</v>
      </c>
      <c r="O64" s="64">
        <f>B87</f>
        <v>11</v>
      </c>
      <c r="P64" s="55"/>
    </row>
    <row r="65" spans="2:16" s="102" customFormat="1" ht="20.100000000000001" customHeight="1">
      <c r="B65" s="56"/>
      <c r="C65" s="57" t="s">
        <v>307</v>
      </c>
      <c r="D65" s="66">
        <v>400</v>
      </c>
      <c r="E65" s="59">
        <v>1</v>
      </c>
      <c r="F65" s="60" t="s">
        <v>378</v>
      </c>
      <c r="G65" s="61">
        <v>0</v>
      </c>
      <c r="H65" s="62">
        <f t="shared" si="10"/>
        <v>0</v>
      </c>
      <c r="I65" s="61">
        <v>119986</v>
      </c>
      <c r="J65" s="62">
        <f t="shared" si="11"/>
        <v>119986</v>
      </c>
      <c r="K65" s="61">
        <v>58866</v>
      </c>
      <c r="L65" s="62">
        <f t="shared" si="12"/>
        <v>58866</v>
      </c>
      <c r="M65" s="63">
        <f t="shared" si="13"/>
        <v>178852</v>
      </c>
      <c r="N65" s="63">
        <f t="shared" si="13"/>
        <v>178852</v>
      </c>
      <c r="O65" s="64">
        <f>B93</f>
        <v>12</v>
      </c>
      <c r="P65" s="55"/>
    </row>
    <row r="66" spans="2:16" s="102" customFormat="1" ht="20.100000000000001" customHeight="1">
      <c r="B66" s="56"/>
      <c r="C66" s="57" t="s">
        <v>555</v>
      </c>
      <c r="D66" s="58">
        <v>600</v>
      </c>
      <c r="E66" s="59">
        <v>30.83</v>
      </c>
      <c r="F66" s="60" t="s">
        <v>381</v>
      </c>
      <c r="G66" s="61"/>
      <c r="H66" s="62">
        <f t="shared" si="10"/>
        <v>0</v>
      </c>
      <c r="I66" s="61"/>
      <c r="J66" s="62">
        <f t="shared" si="11"/>
        <v>0</v>
      </c>
      <c r="K66" s="61">
        <v>2015</v>
      </c>
      <c r="L66" s="62">
        <f t="shared" si="12"/>
        <v>62122</v>
      </c>
      <c r="M66" s="63">
        <f t="shared" si="13"/>
        <v>2015</v>
      </c>
      <c r="N66" s="63">
        <f t="shared" si="13"/>
        <v>62122</v>
      </c>
      <c r="O66" s="64"/>
      <c r="P66" s="55"/>
    </row>
    <row r="67" spans="2:16" s="102" customFormat="1" ht="20.100000000000001" customHeight="1">
      <c r="B67" s="56"/>
      <c r="C67" s="57" t="s">
        <v>308</v>
      </c>
      <c r="D67" s="66">
        <v>400</v>
      </c>
      <c r="E67" s="59">
        <v>0.39</v>
      </c>
      <c r="F67" s="60" t="s">
        <v>365</v>
      </c>
      <c r="G67" s="61">
        <v>9766</v>
      </c>
      <c r="H67" s="62">
        <f t="shared" si="10"/>
        <v>3808</v>
      </c>
      <c r="I67" s="61">
        <v>0</v>
      </c>
      <c r="J67" s="62">
        <f t="shared" si="11"/>
        <v>0</v>
      </c>
      <c r="K67" s="61">
        <v>0</v>
      </c>
      <c r="L67" s="62">
        <f t="shared" si="12"/>
        <v>0</v>
      </c>
      <c r="M67" s="63">
        <f t="shared" si="13"/>
        <v>9766</v>
      </c>
      <c r="N67" s="63">
        <f t="shared" si="13"/>
        <v>3808</v>
      </c>
      <c r="O67" s="64">
        <f>B100</f>
        <v>13</v>
      </c>
      <c r="P67" s="55"/>
    </row>
    <row r="68" spans="2:16" s="102" customFormat="1" ht="20.100000000000001" customHeight="1">
      <c r="B68" s="56"/>
      <c r="C68" s="57" t="s">
        <v>309</v>
      </c>
      <c r="D68" s="66">
        <v>400</v>
      </c>
      <c r="E68" s="59">
        <v>1</v>
      </c>
      <c r="F68" s="60" t="s">
        <v>368</v>
      </c>
      <c r="G68" s="61">
        <v>0</v>
      </c>
      <c r="H68" s="62">
        <f t="shared" si="10"/>
        <v>0</v>
      </c>
      <c r="I68" s="61">
        <v>160845</v>
      </c>
      <c r="J68" s="62">
        <f t="shared" si="11"/>
        <v>160845</v>
      </c>
      <c r="K68" s="61">
        <v>78258</v>
      </c>
      <c r="L68" s="62">
        <f t="shared" si="12"/>
        <v>78258</v>
      </c>
      <c r="M68" s="63">
        <f t="shared" si="13"/>
        <v>239103</v>
      </c>
      <c r="N68" s="63">
        <f t="shared" si="13"/>
        <v>239103</v>
      </c>
      <c r="O68" s="64">
        <f>B105</f>
        <v>14</v>
      </c>
      <c r="P68" s="55"/>
    </row>
    <row r="69" spans="2:16" s="102" customFormat="1" ht="20.100000000000001" customHeight="1">
      <c r="B69" s="56"/>
      <c r="C69" s="57" t="s">
        <v>310</v>
      </c>
      <c r="D69" s="66">
        <v>400</v>
      </c>
      <c r="E69" s="59">
        <v>1</v>
      </c>
      <c r="F69" s="60" t="s">
        <v>368</v>
      </c>
      <c r="G69" s="61">
        <v>0</v>
      </c>
      <c r="H69" s="62">
        <f t="shared" si="10"/>
        <v>0</v>
      </c>
      <c r="I69" s="61">
        <v>46943</v>
      </c>
      <c r="J69" s="62">
        <f t="shared" si="11"/>
        <v>46943</v>
      </c>
      <c r="K69" s="61">
        <v>23546</v>
      </c>
      <c r="L69" s="62">
        <f t="shared" si="12"/>
        <v>23546</v>
      </c>
      <c r="M69" s="63">
        <f t="shared" si="13"/>
        <v>70489</v>
      </c>
      <c r="N69" s="63">
        <f t="shared" si="13"/>
        <v>70489</v>
      </c>
      <c r="O69" s="64">
        <f>B112</f>
        <v>15</v>
      </c>
      <c r="P69" s="55"/>
    </row>
    <row r="70" spans="2:16" s="102" customFormat="1" ht="20.100000000000001" customHeight="1">
      <c r="B70" s="56"/>
      <c r="C70" s="94" t="s">
        <v>311</v>
      </c>
      <c r="D70" s="66">
        <v>400</v>
      </c>
      <c r="E70" s="59">
        <v>1</v>
      </c>
      <c r="F70" s="60" t="s">
        <v>368</v>
      </c>
      <c r="G70" s="61">
        <v>720000</v>
      </c>
      <c r="H70" s="62">
        <f t="shared" si="10"/>
        <v>720000</v>
      </c>
      <c r="I70" s="61"/>
      <c r="J70" s="62">
        <f t="shared" si="11"/>
        <v>0</v>
      </c>
      <c r="K70" s="61"/>
      <c r="L70" s="62">
        <f>TRUNC(K70*$E70,0)</f>
        <v>0</v>
      </c>
      <c r="M70" s="63">
        <f>G70+I70+K70</f>
        <v>720000</v>
      </c>
      <c r="N70" s="63">
        <f t="shared" si="13"/>
        <v>720000</v>
      </c>
      <c r="O70" s="95"/>
      <c r="P70" s="55"/>
    </row>
    <row r="71" spans="2:16" s="102" customFormat="1" ht="20.100000000000001" customHeight="1">
      <c r="B71" s="56"/>
      <c r="C71" s="94" t="s">
        <v>312</v>
      </c>
      <c r="D71" s="66">
        <v>400</v>
      </c>
      <c r="E71" s="59">
        <v>1</v>
      </c>
      <c r="F71" s="60" t="s">
        <v>368</v>
      </c>
      <c r="G71" s="61">
        <v>192000</v>
      </c>
      <c r="H71" s="62">
        <f t="shared" si="10"/>
        <v>192000</v>
      </c>
      <c r="I71" s="61"/>
      <c r="J71" s="62">
        <f t="shared" si="11"/>
        <v>0</v>
      </c>
      <c r="K71" s="61"/>
      <c r="L71" s="62">
        <f>TRUNC(K71*$E71,0)</f>
        <v>0</v>
      </c>
      <c r="M71" s="63">
        <f>G71+I71+K71</f>
        <v>192000</v>
      </c>
      <c r="N71" s="63">
        <f t="shared" si="13"/>
        <v>192000</v>
      </c>
      <c r="O71" s="95"/>
      <c r="P71" s="55"/>
    </row>
    <row r="72" spans="2:16" s="102" customFormat="1" ht="20.100000000000001" customHeight="1">
      <c r="B72" s="56"/>
      <c r="C72" s="94" t="s">
        <v>313</v>
      </c>
      <c r="D72" s="66">
        <v>400</v>
      </c>
      <c r="E72" s="59">
        <v>2</v>
      </c>
      <c r="F72" s="60" t="s">
        <v>378</v>
      </c>
      <c r="G72" s="61">
        <v>48970</v>
      </c>
      <c r="H72" s="62">
        <f t="shared" si="10"/>
        <v>97940</v>
      </c>
      <c r="I72" s="61"/>
      <c r="J72" s="62">
        <f t="shared" si="11"/>
        <v>0</v>
      </c>
      <c r="K72" s="61"/>
      <c r="L72" s="62">
        <f>TRUNC(K72*$E72,0)</f>
        <v>0</v>
      </c>
      <c r="M72" s="63">
        <f>G72+I72+K72</f>
        <v>48970</v>
      </c>
      <c r="N72" s="63">
        <f t="shared" si="13"/>
        <v>97940</v>
      </c>
      <c r="O72" s="95"/>
      <c r="P72" s="55"/>
    </row>
    <row r="73" spans="2:16" s="102" customFormat="1" ht="20.100000000000001" customHeight="1">
      <c r="B73" s="78"/>
      <c r="C73" s="79" t="s">
        <v>371</v>
      </c>
      <c r="D73" s="80"/>
      <c r="E73" s="81"/>
      <c r="F73" s="81"/>
      <c r="G73" s="82"/>
      <c r="H73" s="83">
        <f>SUM(H61:H72)</f>
        <v>1029216</v>
      </c>
      <c r="I73" s="82"/>
      <c r="J73" s="83">
        <f>SUM(J61:J70)</f>
        <v>823684</v>
      </c>
      <c r="K73" s="82"/>
      <c r="L73" s="83">
        <f>SUM(L61:L70)</f>
        <v>2903852</v>
      </c>
      <c r="M73" s="84"/>
      <c r="N73" s="84">
        <f t="shared" si="13"/>
        <v>4756752</v>
      </c>
      <c r="O73" s="85"/>
      <c r="P73" s="55"/>
    </row>
    <row r="74" spans="2:16" s="102" customFormat="1" ht="20.100000000000001" customHeight="1">
      <c r="B74" s="86"/>
      <c r="C74" s="87"/>
      <c r="D74" s="87"/>
      <c r="E74" s="88"/>
      <c r="F74" s="88"/>
      <c r="G74" s="89"/>
      <c r="H74" s="90"/>
      <c r="I74" s="89"/>
      <c r="J74" s="90"/>
      <c r="K74" s="89"/>
      <c r="L74" s="90"/>
      <c r="M74" s="91"/>
      <c r="N74" s="91"/>
      <c r="O74" s="92"/>
      <c r="P74" s="55"/>
    </row>
    <row r="75" spans="2:16" s="101" customFormat="1" ht="20.100000000000001" customHeight="1">
      <c r="B75" s="69">
        <f>B60+1</f>
        <v>9</v>
      </c>
      <c r="C75" s="93" t="s">
        <v>556</v>
      </c>
      <c r="D75" s="100">
        <v>400</v>
      </c>
      <c r="E75" s="72">
        <v>1</v>
      </c>
      <c r="F75" s="73" t="s">
        <v>284</v>
      </c>
      <c r="G75" s="74"/>
      <c r="H75" s="74"/>
      <c r="I75" s="74"/>
      <c r="J75" s="74"/>
      <c r="K75" s="74"/>
      <c r="L75" s="74"/>
      <c r="M75" s="74"/>
      <c r="N75" s="74"/>
      <c r="O75" s="75" t="s">
        <v>0</v>
      </c>
      <c r="P75" s="68"/>
    </row>
    <row r="76" spans="2:16" s="102" customFormat="1" ht="20.100000000000001" customHeight="1">
      <c r="B76" s="56"/>
      <c r="C76" s="94" t="s">
        <v>34</v>
      </c>
      <c r="D76" s="77"/>
      <c r="E76" s="59">
        <v>0.16</v>
      </c>
      <c r="F76" s="60" t="s">
        <v>380</v>
      </c>
      <c r="G76" s="61"/>
      <c r="H76" s="62">
        <f>TRUNC(G76*$E76,0)</f>
        <v>0</v>
      </c>
      <c r="I76" s="61">
        <v>173995</v>
      </c>
      <c r="J76" s="62">
        <f>TRUNC(I76*$E76,0)</f>
        <v>27839</v>
      </c>
      <c r="K76" s="61"/>
      <c r="L76" s="62">
        <f>TRUNC(K76*$E76,0)</f>
        <v>0</v>
      </c>
      <c r="M76" s="63">
        <f t="shared" ref="M76:N79" si="14">G76+I76+K76</f>
        <v>173995</v>
      </c>
      <c r="N76" s="63">
        <f t="shared" si="14"/>
        <v>27839</v>
      </c>
      <c r="O76" s="95"/>
      <c r="P76" s="55"/>
    </row>
    <row r="77" spans="2:16" s="102" customFormat="1" ht="20.100000000000001" customHeight="1">
      <c r="B77" s="56"/>
      <c r="C77" s="94" t="s">
        <v>296</v>
      </c>
      <c r="D77" s="77"/>
      <c r="E77" s="59">
        <v>0.88</v>
      </c>
      <c r="F77" s="60" t="s">
        <v>380</v>
      </c>
      <c r="G77" s="61"/>
      <c r="H77" s="62">
        <f>TRUNC(G77*$E77,0)</f>
        <v>0</v>
      </c>
      <c r="I77" s="61">
        <v>262580</v>
      </c>
      <c r="J77" s="62">
        <f>TRUNC(I77*$E77,0)</f>
        <v>231070</v>
      </c>
      <c r="K77" s="61"/>
      <c r="L77" s="62">
        <f>TRUNC(K77*$E77,0)</f>
        <v>0</v>
      </c>
      <c r="M77" s="63">
        <f t="shared" si="14"/>
        <v>262580</v>
      </c>
      <c r="N77" s="63">
        <f t="shared" si="14"/>
        <v>231070</v>
      </c>
      <c r="O77" s="95"/>
      <c r="P77" s="55"/>
    </row>
    <row r="78" spans="2:16" s="102" customFormat="1" ht="20.100000000000001" customHeight="1">
      <c r="B78" s="56"/>
      <c r="C78" s="94" t="s">
        <v>45</v>
      </c>
      <c r="D78" s="77"/>
      <c r="E78" s="59">
        <v>0.84</v>
      </c>
      <c r="F78" s="60" t="s">
        <v>366</v>
      </c>
      <c r="G78" s="61"/>
      <c r="H78" s="62">
        <f>TRUNC(G78*$E78,0)</f>
        <v>0</v>
      </c>
      <c r="I78" s="61">
        <v>172068</v>
      </c>
      <c r="J78" s="62">
        <f>TRUNC(I78*$E78,0)</f>
        <v>144537</v>
      </c>
      <c r="K78" s="61"/>
      <c r="L78" s="62">
        <f>TRUNC(K78*$E78,0)</f>
        <v>0</v>
      </c>
      <c r="M78" s="63">
        <f t="shared" si="14"/>
        <v>172068</v>
      </c>
      <c r="N78" s="63">
        <f t="shared" si="14"/>
        <v>144537</v>
      </c>
      <c r="O78" s="95"/>
      <c r="P78" s="55"/>
    </row>
    <row r="79" spans="2:16" s="102" customFormat="1" ht="20.100000000000001" customHeight="1">
      <c r="B79" s="56"/>
      <c r="C79" s="94" t="s">
        <v>364</v>
      </c>
      <c r="D79" s="99">
        <v>5</v>
      </c>
      <c r="E79" s="59">
        <v>2.82</v>
      </c>
      <c r="F79" s="60" t="s">
        <v>381</v>
      </c>
      <c r="G79" s="61"/>
      <c r="H79" s="62">
        <f>TRUNC(G79*$E79,0)</f>
        <v>0</v>
      </c>
      <c r="I79" s="61"/>
      <c r="J79" s="62">
        <f>TRUNC(I79*$E79,0)</f>
        <v>0</v>
      </c>
      <c r="K79" s="61">
        <v>69255</v>
      </c>
      <c r="L79" s="62">
        <f>TRUNC(K79*$E79,0)</f>
        <v>195299</v>
      </c>
      <c r="M79" s="63">
        <f t="shared" si="14"/>
        <v>69255</v>
      </c>
      <c r="N79" s="63">
        <f t="shared" si="14"/>
        <v>195299</v>
      </c>
      <c r="O79" s="95"/>
      <c r="P79" s="55"/>
    </row>
    <row r="80" spans="2:16" s="102" customFormat="1" ht="20.100000000000001" customHeight="1">
      <c r="B80" s="78"/>
      <c r="C80" s="79" t="s">
        <v>379</v>
      </c>
      <c r="D80" s="80"/>
      <c r="E80" s="81"/>
      <c r="F80" s="81"/>
      <c r="G80" s="82"/>
      <c r="H80" s="83">
        <f>SUM(H76:H79)</f>
        <v>0</v>
      </c>
      <c r="I80" s="82"/>
      <c r="J80" s="83">
        <f>SUM(J76:J79)</f>
        <v>403446</v>
      </c>
      <c r="K80" s="82"/>
      <c r="L80" s="83">
        <f>SUM(L76:L79)</f>
        <v>195299</v>
      </c>
      <c r="M80" s="84"/>
      <c r="N80" s="84">
        <f>H80+J80+L80</f>
        <v>598745</v>
      </c>
      <c r="O80" s="85"/>
      <c r="P80" s="55"/>
    </row>
    <row r="81" spans="2:16" ht="20.100000000000001" customHeight="1">
      <c r="B81" s="86"/>
      <c r="C81" s="87"/>
      <c r="D81" s="87"/>
      <c r="E81" s="88"/>
      <c r="F81" s="88"/>
      <c r="G81" s="89"/>
      <c r="H81" s="90"/>
      <c r="I81" s="89"/>
      <c r="J81" s="90"/>
      <c r="K81" s="89"/>
      <c r="L81" s="90"/>
      <c r="M81" s="91"/>
      <c r="N81" s="91"/>
      <c r="O81" s="92"/>
    </row>
    <row r="82" spans="2:16" s="101" customFormat="1" ht="20.100000000000001" customHeight="1">
      <c r="B82" s="69">
        <f>B75+1</f>
        <v>10</v>
      </c>
      <c r="C82" s="93" t="s">
        <v>557</v>
      </c>
      <c r="D82" s="100">
        <v>400</v>
      </c>
      <c r="E82" s="72">
        <v>1</v>
      </c>
      <c r="F82" s="73" t="s">
        <v>381</v>
      </c>
      <c r="G82" s="74"/>
      <c r="H82" s="74"/>
      <c r="I82" s="74"/>
      <c r="J82" s="74"/>
      <c r="K82" s="74"/>
      <c r="L82" s="74"/>
      <c r="M82" s="74"/>
      <c r="N82" s="74"/>
      <c r="O82" s="75" t="s">
        <v>0</v>
      </c>
      <c r="P82" s="68"/>
    </row>
    <row r="83" spans="2:16" s="102" customFormat="1" ht="20.100000000000001" customHeight="1">
      <c r="B83" s="56"/>
      <c r="C83" s="94" t="s">
        <v>314</v>
      </c>
      <c r="D83" s="66" t="s">
        <v>377</v>
      </c>
      <c r="E83" s="59">
        <v>5.0999999999999996</v>
      </c>
      <c r="F83" s="60" t="s">
        <v>558</v>
      </c>
      <c r="G83" s="61">
        <v>1596</v>
      </c>
      <c r="H83" s="62">
        <f>TRUNC(G83*$E83,0)</f>
        <v>8139</v>
      </c>
      <c r="I83" s="61"/>
      <c r="J83" s="62">
        <f>TRUNC(I83*$E83,0)</f>
        <v>0</v>
      </c>
      <c r="K83" s="61"/>
      <c r="L83" s="62">
        <f>TRUNC(K83*$E83,0)</f>
        <v>0</v>
      </c>
      <c r="M83" s="63">
        <f>G83+I83+K83</f>
        <v>1596</v>
      </c>
      <c r="N83" s="63">
        <f>H83+J83+L83</f>
        <v>8139</v>
      </c>
      <c r="O83" s="95"/>
      <c r="P83" s="55"/>
    </row>
    <row r="84" spans="2:16" s="102" customFormat="1" ht="20.100000000000001" customHeight="1">
      <c r="B84" s="56"/>
      <c r="C84" s="94" t="s">
        <v>316</v>
      </c>
      <c r="D84" s="77" t="s">
        <v>559</v>
      </c>
      <c r="E84" s="96">
        <v>0.2</v>
      </c>
      <c r="F84" s="60"/>
      <c r="G84" s="61">
        <v>8139</v>
      </c>
      <c r="H84" s="62">
        <f>TRUNC(G84*$E84,0)</f>
        <v>1627</v>
      </c>
      <c r="I84" s="61"/>
      <c r="J84" s="62">
        <f>TRUNC(I84*$E84,0)</f>
        <v>0</v>
      </c>
      <c r="K84" s="61"/>
      <c r="L84" s="62">
        <f>TRUNC(K84*$E84,0)</f>
        <v>0</v>
      </c>
      <c r="M84" s="63">
        <f>G84+I84+K84</f>
        <v>8139</v>
      </c>
      <c r="N84" s="63">
        <f>H84+J84+L84</f>
        <v>1627</v>
      </c>
      <c r="O84" s="95"/>
      <c r="P84" s="55"/>
    </row>
    <row r="85" spans="2:16" s="102" customFormat="1" ht="20.100000000000001" customHeight="1">
      <c r="B85" s="78"/>
      <c r="C85" s="79" t="s">
        <v>560</v>
      </c>
      <c r="D85" s="80"/>
      <c r="E85" s="81"/>
      <c r="F85" s="81"/>
      <c r="G85" s="82"/>
      <c r="H85" s="83">
        <f>SUM(H83:H84)</f>
        <v>9766</v>
      </c>
      <c r="I85" s="82"/>
      <c r="J85" s="83">
        <f>SUM(J83:J84)</f>
        <v>0</v>
      </c>
      <c r="K85" s="82"/>
      <c r="L85" s="83">
        <f>SUM(L83:L84)</f>
        <v>0</v>
      </c>
      <c r="M85" s="84"/>
      <c r="N85" s="84">
        <f>H85+J85+L85</f>
        <v>9766</v>
      </c>
      <c r="O85" s="85"/>
      <c r="P85" s="55"/>
    </row>
    <row r="86" spans="2:16" s="102" customFormat="1" ht="20.100000000000001" customHeight="1">
      <c r="B86" s="86"/>
      <c r="C86" s="87"/>
      <c r="D86" s="87"/>
      <c r="E86" s="88"/>
      <c r="F86" s="88"/>
      <c r="G86" s="89"/>
      <c r="H86" s="90"/>
      <c r="I86" s="89"/>
      <c r="J86" s="90"/>
      <c r="K86" s="89"/>
      <c r="L86" s="90"/>
      <c r="M86" s="91"/>
      <c r="N86" s="91"/>
      <c r="O86" s="92"/>
      <c r="P86" s="55"/>
    </row>
    <row r="87" spans="2:16" s="102" customFormat="1" ht="20.100000000000001" customHeight="1">
      <c r="B87" s="69">
        <f>B82+1</f>
        <v>11</v>
      </c>
      <c r="C87" s="93" t="s">
        <v>561</v>
      </c>
      <c r="D87" s="71">
        <v>600</v>
      </c>
      <c r="E87" s="72">
        <v>1</v>
      </c>
      <c r="F87" s="73" t="s">
        <v>381</v>
      </c>
      <c r="G87" s="74"/>
      <c r="H87" s="74"/>
      <c r="I87" s="74"/>
      <c r="J87" s="74"/>
      <c r="K87" s="74"/>
      <c r="L87" s="74"/>
      <c r="M87" s="74"/>
      <c r="N87" s="74"/>
      <c r="O87" s="75" t="s">
        <v>0</v>
      </c>
      <c r="P87" s="55"/>
    </row>
    <row r="88" spans="2:16" s="102" customFormat="1" ht="20.100000000000001" customHeight="1">
      <c r="B88" s="56"/>
      <c r="C88" s="94" t="s">
        <v>44</v>
      </c>
      <c r="D88" s="66"/>
      <c r="E88" s="59">
        <v>0.25</v>
      </c>
      <c r="F88" s="60" t="s">
        <v>366</v>
      </c>
      <c r="G88" s="61"/>
      <c r="H88" s="62">
        <f>TRUNC(G88*$E88,0)</f>
        <v>0</v>
      </c>
      <c r="I88" s="61">
        <v>197788</v>
      </c>
      <c r="J88" s="62">
        <f>TRUNC(I88*$E88,0)</f>
        <v>49447</v>
      </c>
      <c r="K88" s="61"/>
      <c r="L88" s="62">
        <f>TRUNC(K88*$E88,0)</f>
        <v>0</v>
      </c>
      <c r="M88" s="63">
        <f t="shared" ref="M88:N90" si="15">G88+I88+K88</f>
        <v>197788</v>
      </c>
      <c r="N88" s="63">
        <f t="shared" si="15"/>
        <v>49447</v>
      </c>
      <c r="O88" s="95"/>
      <c r="P88" s="55"/>
    </row>
    <row r="89" spans="2:16" s="102" customFormat="1" ht="20.100000000000001" customHeight="1">
      <c r="B89" s="56"/>
      <c r="C89" s="94" t="s">
        <v>45</v>
      </c>
      <c r="D89" s="77"/>
      <c r="E89" s="59">
        <v>0.25</v>
      </c>
      <c r="F89" s="60" t="s">
        <v>366</v>
      </c>
      <c r="G89" s="61"/>
      <c r="H89" s="62">
        <f>TRUNC(G89*$E89,0)</f>
        <v>0</v>
      </c>
      <c r="I89" s="61">
        <v>172068</v>
      </c>
      <c r="J89" s="62">
        <f>TRUNC(I89*$E89,0)</f>
        <v>43017</v>
      </c>
      <c r="K89" s="61"/>
      <c r="L89" s="62">
        <f>TRUNC(K89*$E89,0)</f>
        <v>0</v>
      </c>
      <c r="M89" s="63">
        <f t="shared" si="15"/>
        <v>172068</v>
      </c>
      <c r="N89" s="63">
        <f t="shared" si="15"/>
        <v>43017</v>
      </c>
      <c r="O89" s="95"/>
      <c r="P89" s="55"/>
    </row>
    <row r="90" spans="2:16" s="102" customFormat="1" ht="20.100000000000001" customHeight="1">
      <c r="B90" s="56"/>
      <c r="C90" s="94" t="s">
        <v>562</v>
      </c>
      <c r="D90" s="77" t="s">
        <v>395</v>
      </c>
      <c r="E90" s="96">
        <v>0.03</v>
      </c>
      <c r="F90" s="60"/>
      <c r="G90" s="61">
        <v>92464</v>
      </c>
      <c r="H90" s="62">
        <f>TRUNC(G90*$E90,0)</f>
        <v>2773</v>
      </c>
      <c r="I90" s="61"/>
      <c r="J90" s="62">
        <f>TRUNC(I90*$E90,0)</f>
        <v>0</v>
      </c>
      <c r="K90" s="61"/>
      <c r="L90" s="62">
        <f>TRUNC(K90*$E90,0)</f>
        <v>0</v>
      </c>
      <c r="M90" s="63">
        <f t="shared" si="15"/>
        <v>92464</v>
      </c>
      <c r="N90" s="63">
        <f t="shared" si="15"/>
        <v>2773</v>
      </c>
      <c r="O90" s="95"/>
      <c r="P90" s="55"/>
    </row>
    <row r="91" spans="2:16" s="102" customFormat="1" ht="20.100000000000001" customHeight="1">
      <c r="B91" s="78"/>
      <c r="C91" s="79" t="s">
        <v>379</v>
      </c>
      <c r="D91" s="80"/>
      <c r="E91" s="81"/>
      <c r="F91" s="81"/>
      <c r="G91" s="82"/>
      <c r="H91" s="83">
        <f>SUM(H88:H90)</f>
        <v>2773</v>
      </c>
      <c r="I91" s="82"/>
      <c r="J91" s="83">
        <f>SUM(J88:J90)</f>
        <v>92464</v>
      </c>
      <c r="K91" s="82"/>
      <c r="L91" s="83">
        <f>SUM(L88:L90)</f>
        <v>0</v>
      </c>
      <c r="M91" s="84"/>
      <c r="N91" s="84">
        <f>H91+J91+L91</f>
        <v>95237</v>
      </c>
      <c r="O91" s="85"/>
      <c r="P91" s="55"/>
    </row>
    <row r="92" spans="2:16" s="102" customFormat="1" ht="20.100000000000001" customHeight="1">
      <c r="B92" s="86"/>
      <c r="C92" s="87"/>
      <c r="D92" s="87"/>
      <c r="E92" s="88"/>
      <c r="F92" s="88"/>
      <c r="G92" s="89"/>
      <c r="H92" s="90"/>
      <c r="I92" s="89"/>
      <c r="J92" s="90"/>
      <c r="K92" s="89"/>
      <c r="L92" s="90"/>
      <c r="M92" s="91"/>
      <c r="N92" s="91"/>
      <c r="O92" s="92"/>
      <c r="P92" s="55"/>
    </row>
    <row r="93" spans="2:16" s="101" customFormat="1" ht="20.100000000000001" customHeight="1">
      <c r="B93" s="69">
        <f>B87+1</f>
        <v>12</v>
      </c>
      <c r="C93" s="93" t="s">
        <v>563</v>
      </c>
      <c r="D93" s="100">
        <v>400</v>
      </c>
      <c r="E93" s="72">
        <v>1</v>
      </c>
      <c r="F93" s="73" t="s">
        <v>284</v>
      </c>
      <c r="G93" s="74"/>
      <c r="H93" s="74"/>
      <c r="I93" s="74"/>
      <c r="J93" s="74"/>
      <c r="K93" s="74"/>
      <c r="L93" s="74"/>
      <c r="M93" s="74"/>
      <c r="N93" s="74"/>
      <c r="O93" s="75" t="s">
        <v>0</v>
      </c>
      <c r="P93" s="68"/>
    </row>
    <row r="94" spans="2:16" s="102" customFormat="1" ht="20.100000000000001" customHeight="1">
      <c r="B94" s="56"/>
      <c r="C94" s="94" t="s">
        <v>34</v>
      </c>
      <c r="D94" s="77"/>
      <c r="E94" s="59">
        <v>0.05</v>
      </c>
      <c r="F94" s="60" t="s">
        <v>366</v>
      </c>
      <c r="G94" s="61"/>
      <c r="H94" s="62">
        <f>TRUNC(G94*$E94,0)</f>
        <v>0</v>
      </c>
      <c r="I94" s="61">
        <v>173995</v>
      </c>
      <c r="J94" s="62">
        <f>TRUNC(I94*$E94,0)</f>
        <v>8699</v>
      </c>
      <c r="K94" s="61"/>
      <c r="L94" s="62">
        <f>TRUNC(K94*$E94,0)</f>
        <v>0</v>
      </c>
      <c r="M94" s="63">
        <f t="shared" ref="M94:N97" si="16">G94+I94+K94</f>
        <v>173995</v>
      </c>
      <c r="N94" s="63">
        <f t="shared" si="16"/>
        <v>8699</v>
      </c>
      <c r="O94" s="95"/>
      <c r="P94" s="55"/>
    </row>
    <row r="95" spans="2:16" s="102" customFormat="1" ht="20.100000000000001" customHeight="1">
      <c r="B95" s="56"/>
      <c r="C95" s="94" t="s">
        <v>296</v>
      </c>
      <c r="D95" s="77"/>
      <c r="E95" s="59">
        <v>0.26</v>
      </c>
      <c r="F95" s="60" t="s">
        <v>380</v>
      </c>
      <c r="G95" s="61"/>
      <c r="H95" s="62">
        <f>TRUNC(G95*$E95,0)</f>
        <v>0</v>
      </c>
      <c r="I95" s="61">
        <v>262580</v>
      </c>
      <c r="J95" s="62">
        <f>TRUNC(I95*$E95,0)</f>
        <v>68270</v>
      </c>
      <c r="K95" s="61"/>
      <c r="L95" s="62">
        <f>TRUNC(K95*$E95,0)</f>
        <v>0</v>
      </c>
      <c r="M95" s="63">
        <f t="shared" si="16"/>
        <v>262580</v>
      </c>
      <c r="N95" s="63">
        <f t="shared" si="16"/>
        <v>68270</v>
      </c>
      <c r="O95" s="95"/>
      <c r="P95" s="55"/>
    </row>
    <row r="96" spans="2:16" s="102" customFormat="1" ht="20.100000000000001" customHeight="1">
      <c r="B96" s="56"/>
      <c r="C96" s="94" t="s">
        <v>45</v>
      </c>
      <c r="D96" s="77"/>
      <c r="E96" s="59">
        <v>0.25</v>
      </c>
      <c r="F96" s="60" t="s">
        <v>366</v>
      </c>
      <c r="G96" s="61"/>
      <c r="H96" s="62">
        <f>TRUNC(G96*$E96,0)</f>
        <v>0</v>
      </c>
      <c r="I96" s="61">
        <v>172068</v>
      </c>
      <c r="J96" s="62">
        <f>TRUNC(I96*$E96,0)</f>
        <v>43017</v>
      </c>
      <c r="K96" s="61"/>
      <c r="L96" s="62">
        <f>TRUNC(K96*$E96,0)</f>
        <v>0</v>
      </c>
      <c r="M96" s="63">
        <f t="shared" si="16"/>
        <v>172068</v>
      </c>
      <c r="N96" s="63">
        <f t="shared" si="16"/>
        <v>43017</v>
      </c>
      <c r="O96" s="95"/>
      <c r="P96" s="55"/>
    </row>
    <row r="97" spans="2:16" s="102" customFormat="1" ht="20.100000000000001" customHeight="1">
      <c r="B97" s="56"/>
      <c r="C97" s="94" t="s">
        <v>317</v>
      </c>
      <c r="D97" s="99">
        <v>5</v>
      </c>
      <c r="E97" s="59">
        <v>0.85</v>
      </c>
      <c r="F97" s="60" t="s">
        <v>365</v>
      </c>
      <c r="G97" s="61"/>
      <c r="H97" s="62">
        <f>TRUNC(G97*$E97,0)</f>
        <v>0</v>
      </c>
      <c r="I97" s="61"/>
      <c r="J97" s="62">
        <f>TRUNC(I97*$E97,0)</f>
        <v>0</v>
      </c>
      <c r="K97" s="61">
        <v>69255</v>
      </c>
      <c r="L97" s="62">
        <f>TRUNC(K97*$E97,0)</f>
        <v>58866</v>
      </c>
      <c r="M97" s="63">
        <f t="shared" si="16"/>
        <v>69255</v>
      </c>
      <c r="N97" s="63">
        <f t="shared" si="16"/>
        <v>58866</v>
      </c>
      <c r="O97" s="95"/>
      <c r="P97" s="55"/>
    </row>
    <row r="98" spans="2:16" s="102" customFormat="1" ht="20.100000000000001" customHeight="1">
      <c r="B98" s="78"/>
      <c r="C98" s="79" t="s">
        <v>379</v>
      </c>
      <c r="D98" s="80"/>
      <c r="E98" s="81"/>
      <c r="F98" s="81"/>
      <c r="G98" s="82"/>
      <c r="H98" s="83">
        <f>SUM(H94:H97)</f>
        <v>0</v>
      </c>
      <c r="I98" s="82"/>
      <c r="J98" s="83">
        <f>SUM(J94:J97)</f>
        <v>119986</v>
      </c>
      <c r="K98" s="82"/>
      <c r="L98" s="83">
        <f>SUM(L94:L97)</f>
        <v>58866</v>
      </c>
      <c r="M98" s="84"/>
      <c r="N98" s="84">
        <f>H98+J98+L98</f>
        <v>178852</v>
      </c>
      <c r="O98" s="85"/>
      <c r="P98" s="55"/>
    </row>
    <row r="99" spans="2:16" s="102" customFormat="1" ht="20.100000000000001" customHeight="1">
      <c r="B99" s="86"/>
      <c r="C99" s="87"/>
      <c r="D99" s="87"/>
      <c r="E99" s="88"/>
      <c r="F99" s="88"/>
      <c r="G99" s="89"/>
      <c r="H99" s="90"/>
      <c r="I99" s="89"/>
      <c r="J99" s="90"/>
      <c r="K99" s="89"/>
      <c r="L99" s="90"/>
      <c r="M99" s="91"/>
      <c r="N99" s="91"/>
      <c r="O99" s="92"/>
      <c r="P99" s="55"/>
    </row>
    <row r="100" spans="2:16" s="101" customFormat="1" ht="20.100000000000001" customHeight="1">
      <c r="B100" s="69">
        <f>B93+1</f>
        <v>13</v>
      </c>
      <c r="C100" s="93" t="s">
        <v>564</v>
      </c>
      <c r="D100" s="100">
        <v>400</v>
      </c>
      <c r="E100" s="72">
        <v>1</v>
      </c>
      <c r="F100" s="73" t="s">
        <v>381</v>
      </c>
      <c r="G100" s="74"/>
      <c r="H100" s="74"/>
      <c r="I100" s="74"/>
      <c r="J100" s="74"/>
      <c r="K100" s="74"/>
      <c r="L100" s="74"/>
      <c r="M100" s="74"/>
      <c r="N100" s="74"/>
      <c r="O100" s="75" t="s">
        <v>0</v>
      </c>
      <c r="P100" s="68"/>
    </row>
    <row r="101" spans="2:16" s="102" customFormat="1" ht="20.100000000000001" customHeight="1">
      <c r="B101" s="56"/>
      <c r="C101" s="94" t="s">
        <v>314</v>
      </c>
      <c r="D101" s="66" t="s">
        <v>382</v>
      </c>
      <c r="E101" s="59">
        <v>5.0999999999999996</v>
      </c>
      <c r="F101" s="60" t="s">
        <v>383</v>
      </c>
      <c r="G101" s="61">
        <v>1596</v>
      </c>
      <c r="H101" s="62">
        <f>TRUNC(G101*$E101,0)</f>
        <v>8139</v>
      </c>
      <c r="I101" s="61"/>
      <c r="J101" s="62">
        <f>TRUNC(I101*$E101,0)</f>
        <v>0</v>
      </c>
      <c r="K101" s="61"/>
      <c r="L101" s="62">
        <f>TRUNC(K101*$E101,0)</f>
        <v>0</v>
      </c>
      <c r="M101" s="63">
        <f>G101+I101+K101</f>
        <v>1596</v>
      </c>
      <c r="N101" s="63">
        <f>H101+J101+L101</f>
        <v>8139</v>
      </c>
      <c r="O101" s="95"/>
      <c r="P101" s="55"/>
    </row>
    <row r="102" spans="2:16" s="102" customFormat="1" ht="20.100000000000001" customHeight="1">
      <c r="B102" s="56"/>
      <c r="C102" s="94" t="s">
        <v>316</v>
      </c>
      <c r="D102" s="77" t="s">
        <v>559</v>
      </c>
      <c r="E102" s="96">
        <v>0.2</v>
      </c>
      <c r="F102" s="60"/>
      <c r="G102" s="61">
        <v>8139</v>
      </c>
      <c r="H102" s="62">
        <f>TRUNC(G102*$E102,0)</f>
        <v>1627</v>
      </c>
      <c r="I102" s="61"/>
      <c r="J102" s="62">
        <f>TRUNC(I102*$E102,0)</f>
        <v>0</v>
      </c>
      <c r="K102" s="61"/>
      <c r="L102" s="62">
        <f>TRUNC(K102*$E102,0)</f>
        <v>0</v>
      </c>
      <c r="M102" s="63">
        <f>G102+I102+K102</f>
        <v>8139</v>
      </c>
      <c r="N102" s="63">
        <f>H102+J102+L102</f>
        <v>1627</v>
      </c>
      <c r="O102" s="95"/>
      <c r="P102" s="55"/>
    </row>
    <row r="103" spans="2:16" s="102" customFormat="1" ht="20.100000000000001" customHeight="1">
      <c r="B103" s="78"/>
      <c r="C103" s="79" t="s">
        <v>379</v>
      </c>
      <c r="D103" s="80"/>
      <c r="E103" s="81"/>
      <c r="F103" s="81"/>
      <c r="G103" s="82"/>
      <c r="H103" s="83">
        <f>SUM(H101:H102)</f>
        <v>9766</v>
      </c>
      <c r="I103" s="82"/>
      <c r="J103" s="83">
        <f>SUM(J101:J102)</f>
        <v>0</v>
      </c>
      <c r="K103" s="82"/>
      <c r="L103" s="83">
        <f>SUM(L101:L102)</f>
        <v>0</v>
      </c>
      <c r="M103" s="84"/>
      <c r="N103" s="84">
        <f>H103+J103+L103</f>
        <v>9766</v>
      </c>
      <c r="O103" s="85"/>
      <c r="P103" s="55"/>
    </row>
    <row r="104" spans="2:16" s="102" customFormat="1" ht="20.100000000000001" customHeight="1">
      <c r="B104" s="86"/>
      <c r="C104" s="87"/>
      <c r="D104" s="87"/>
      <c r="E104" s="88"/>
      <c r="F104" s="88"/>
      <c r="G104" s="89"/>
      <c r="H104" s="90"/>
      <c r="I104" s="89"/>
      <c r="J104" s="90"/>
      <c r="K104" s="89"/>
      <c r="L104" s="90"/>
      <c r="M104" s="91"/>
      <c r="N104" s="91"/>
      <c r="O104" s="92"/>
      <c r="P104" s="55"/>
    </row>
    <row r="105" spans="2:16" s="101" customFormat="1" ht="20.100000000000001" customHeight="1">
      <c r="B105" s="69">
        <f>B100+1</f>
        <v>14</v>
      </c>
      <c r="C105" s="93" t="s">
        <v>565</v>
      </c>
      <c r="D105" s="100">
        <v>400</v>
      </c>
      <c r="E105" s="72">
        <v>1</v>
      </c>
      <c r="F105" s="73" t="s">
        <v>284</v>
      </c>
      <c r="G105" s="74"/>
      <c r="H105" s="74"/>
      <c r="I105" s="74"/>
      <c r="J105" s="74"/>
      <c r="K105" s="74"/>
      <c r="L105" s="74"/>
      <c r="M105" s="74"/>
      <c r="N105" s="74"/>
      <c r="O105" s="75" t="s">
        <v>0</v>
      </c>
      <c r="P105" s="68"/>
    </row>
    <row r="106" spans="2:16" s="102" customFormat="1" ht="20.100000000000001" customHeight="1">
      <c r="B106" s="56"/>
      <c r="C106" s="94" t="s">
        <v>34</v>
      </c>
      <c r="D106" s="77"/>
      <c r="E106" s="59">
        <v>0.06</v>
      </c>
      <c r="F106" s="60" t="s">
        <v>380</v>
      </c>
      <c r="G106" s="61"/>
      <c r="H106" s="62">
        <f>TRUNC(G106*$E106,0)</f>
        <v>0</v>
      </c>
      <c r="I106" s="61">
        <v>173995</v>
      </c>
      <c r="J106" s="62">
        <f>TRUNC(I106*$E106,0)</f>
        <v>10439</v>
      </c>
      <c r="K106" s="61"/>
      <c r="L106" s="62">
        <f>TRUNC(K106*$E106,0)</f>
        <v>0</v>
      </c>
      <c r="M106" s="63">
        <f t="shared" ref="M106:N109" si="17">G106+I106+K106</f>
        <v>173995</v>
      </c>
      <c r="N106" s="63">
        <f t="shared" si="17"/>
        <v>10439</v>
      </c>
      <c r="O106" s="95"/>
      <c r="P106" s="55"/>
    </row>
    <row r="107" spans="2:16" s="102" customFormat="1" ht="20.100000000000001" customHeight="1">
      <c r="B107" s="56"/>
      <c r="C107" s="94" t="s">
        <v>296</v>
      </c>
      <c r="D107" s="77"/>
      <c r="E107" s="59">
        <v>0.35</v>
      </c>
      <c r="F107" s="60" t="s">
        <v>380</v>
      </c>
      <c r="G107" s="61"/>
      <c r="H107" s="62">
        <f>TRUNC(G107*$E107,0)</f>
        <v>0</v>
      </c>
      <c r="I107" s="61">
        <v>262580</v>
      </c>
      <c r="J107" s="62">
        <f>TRUNC(I107*$E107,0)</f>
        <v>91903</v>
      </c>
      <c r="K107" s="61"/>
      <c r="L107" s="62">
        <f>TRUNC(K107*$E107,0)</f>
        <v>0</v>
      </c>
      <c r="M107" s="63">
        <f t="shared" si="17"/>
        <v>262580</v>
      </c>
      <c r="N107" s="63">
        <f t="shared" si="17"/>
        <v>91903</v>
      </c>
      <c r="O107" s="95"/>
      <c r="P107" s="55"/>
    </row>
    <row r="108" spans="2:16" s="102" customFormat="1" ht="20.100000000000001" customHeight="1">
      <c r="B108" s="56"/>
      <c r="C108" s="94" t="s">
        <v>45</v>
      </c>
      <c r="D108" s="77"/>
      <c r="E108" s="59">
        <v>0.34</v>
      </c>
      <c r="F108" s="60" t="s">
        <v>380</v>
      </c>
      <c r="G108" s="61"/>
      <c r="H108" s="62">
        <f>TRUNC(G108*$E108,0)</f>
        <v>0</v>
      </c>
      <c r="I108" s="61">
        <v>172068</v>
      </c>
      <c r="J108" s="62">
        <f>TRUNC(I108*$E108,0)</f>
        <v>58503</v>
      </c>
      <c r="K108" s="61"/>
      <c r="L108" s="62">
        <f>TRUNC(K108*$E108,0)</f>
        <v>0</v>
      </c>
      <c r="M108" s="63">
        <f t="shared" si="17"/>
        <v>172068</v>
      </c>
      <c r="N108" s="63">
        <f t="shared" si="17"/>
        <v>58503</v>
      </c>
      <c r="O108" s="95"/>
      <c r="P108" s="55"/>
    </row>
    <row r="109" spans="2:16" s="102" customFormat="1" ht="20.100000000000001" customHeight="1">
      <c r="B109" s="56"/>
      <c r="C109" s="94" t="s">
        <v>548</v>
      </c>
      <c r="D109" s="99">
        <v>5</v>
      </c>
      <c r="E109" s="59">
        <v>1.1299999999999999</v>
      </c>
      <c r="F109" s="60" t="s">
        <v>365</v>
      </c>
      <c r="G109" s="61"/>
      <c r="H109" s="62">
        <f>TRUNC(G109*$E109,0)</f>
        <v>0</v>
      </c>
      <c r="I109" s="61"/>
      <c r="J109" s="62">
        <f>TRUNC(I109*$E109,0)</f>
        <v>0</v>
      </c>
      <c r="K109" s="61">
        <v>69255</v>
      </c>
      <c r="L109" s="62">
        <f>TRUNC(K109*$E109,0)</f>
        <v>78258</v>
      </c>
      <c r="M109" s="63">
        <f t="shared" si="17"/>
        <v>69255</v>
      </c>
      <c r="N109" s="63">
        <f t="shared" si="17"/>
        <v>78258</v>
      </c>
      <c r="O109" s="95"/>
      <c r="P109" s="55"/>
    </row>
    <row r="110" spans="2:16" s="102" customFormat="1" ht="20.100000000000001" customHeight="1">
      <c r="B110" s="78"/>
      <c r="C110" s="79" t="s">
        <v>371</v>
      </c>
      <c r="D110" s="80"/>
      <c r="E110" s="81"/>
      <c r="F110" s="81"/>
      <c r="G110" s="82"/>
      <c r="H110" s="83">
        <f>SUM(H106:H109)</f>
        <v>0</v>
      </c>
      <c r="I110" s="82"/>
      <c r="J110" s="83">
        <f>SUM(J106:J109)</f>
        <v>160845</v>
      </c>
      <c r="K110" s="82"/>
      <c r="L110" s="83">
        <f>SUM(L106:L109)</f>
        <v>78258</v>
      </c>
      <c r="M110" s="84"/>
      <c r="N110" s="84">
        <f>H110+J110+L110</f>
        <v>239103</v>
      </c>
      <c r="O110" s="85"/>
      <c r="P110" s="55"/>
    </row>
    <row r="111" spans="2:16" ht="20.100000000000001" customHeight="1">
      <c r="B111" s="86"/>
      <c r="C111" s="87"/>
      <c r="D111" s="87"/>
      <c r="E111" s="88"/>
      <c r="F111" s="88"/>
      <c r="G111" s="89"/>
      <c r="H111" s="90"/>
      <c r="I111" s="89"/>
      <c r="J111" s="90"/>
      <c r="K111" s="89"/>
      <c r="L111" s="90"/>
      <c r="M111" s="91"/>
      <c r="N111" s="91"/>
      <c r="O111" s="92"/>
    </row>
    <row r="112" spans="2:16" s="101" customFormat="1" ht="20.100000000000001" customHeight="1">
      <c r="B112" s="69">
        <f>B105+1</f>
        <v>15</v>
      </c>
      <c r="C112" s="93" t="s">
        <v>372</v>
      </c>
      <c r="D112" s="100">
        <v>400</v>
      </c>
      <c r="E112" s="72">
        <v>1</v>
      </c>
      <c r="F112" s="73" t="s">
        <v>284</v>
      </c>
      <c r="G112" s="74"/>
      <c r="H112" s="74"/>
      <c r="I112" s="74"/>
      <c r="J112" s="74"/>
      <c r="K112" s="74"/>
      <c r="L112" s="74"/>
      <c r="M112" s="74"/>
      <c r="N112" s="74"/>
      <c r="O112" s="75" t="s">
        <v>0</v>
      </c>
      <c r="P112" s="68"/>
    </row>
    <row r="113" spans="2:16" s="102" customFormat="1" ht="20.100000000000001" customHeight="1">
      <c r="B113" s="56"/>
      <c r="C113" s="94" t="s">
        <v>34</v>
      </c>
      <c r="D113" s="77"/>
      <c r="E113" s="59">
        <v>0.02</v>
      </c>
      <c r="F113" s="60" t="s">
        <v>380</v>
      </c>
      <c r="G113" s="61"/>
      <c r="H113" s="62">
        <f>TRUNC(G113*$E113,0)</f>
        <v>0</v>
      </c>
      <c r="I113" s="61">
        <v>173995</v>
      </c>
      <c r="J113" s="62">
        <f>TRUNC(I113*$E113,0)</f>
        <v>3479</v>
      </c>
      <c r="K113" s="61"/>
      <c r="L113" s="62">
        <f>TRUNC(K113*$E113,0)</f>
        <v>0</v>
      </c>
      <c r="M113" s="63">
        <f t="shared" ref="M113:N116" si="18">G113+I113+K113</f>
        <v>173995</v>
      </c>
      <c r="N113" s="63">
        <f t="shared" si="18"/>
        <v>3479</v>
      </c>
      <c r="O113" s="95"/>
      <c r="P113" s="55"/>
    </row>
    <row r="114" spans="2:16" s="102" customFormat="1" ht="20.100000000000001" customHeight="1">
      <c r="B114" s="56"/>
      <c r="C114" s="94" t="s">
        <v>296</v>
      </c>
      <c r="D114" s="77"/>
      <c r="E114" s="59">
        <v>0.1</v>
      </c>
      <c r="F114" s="60" t="s">
        <v>366</v>
      </c>
      <c r="G114" s="61"/>
      <c r="H114" s="62">
        <f>TRUNC(G114*$E114,0)</f>
        <v>0</v>
      </c>
      <c r="I114" s="61">
        <v>262580</v>
      </c>
      <c r="J114" s="62">
        <f>TRUNC(I114*$E114,0)</f>
        <v>26258</v>
      </c>
      <c r="K114" s="61"/>
      <c r="L114" s="62">
        <f>TRUNC(K114*$E114,0)</f>
        <v>0</v>
      </c>
      <c r="M114" s="63">
        <f t="shared" si="18"/>
        <v>262580</v>
      </c>
      <c r="N114" s="63">
        <f t="shared" si="18"/>
        <v>26258</v>
      </c>
      <c r="O114" s="95"/>
      <c r="P114" s="55"/>
    </row>
    <row r="115" spans="2:16" s="102" customFormat="1" ht="20.100000000000001" customHeight="1">
      <c r="B115" s="56"/>
      <c r="C115" s="94" t="s">
        <v>45</v>
      </c>
      <c r="D115" s="77"/>
      <c r="E115" s="59">
        <v>0.1</v>
      </c>
      <c r="F115" s="60" t="s">
        <v>366</v>
      </c>
      <c r="G115" s="61"/>
      <c r="H115" s="62">
        <f>TRUNC(G115*$E115,0)</f>
        <v>0</v>
      </c>
      <c r="I115" s="61">
        <v>172068</v>
      </c>
      <c r="J115" s="62">
        <f>TRUNC(I115*$E115,0)</f>
        <v>17206</v>
      </c>
      <c r="K115" s="61"/>
      <c r="L115" s="62">
        <f>TRUNC(K115*$E115,0)</f>
        <v>0</v>
      </c>
      <c r="M115" s="63">
        <f t="shared" si="18"/>
        <v>172068</v>
      </c>
      <c r="N115" s="63">
        <f t="shared" si="18"/>
        <v>17206</v>
      </c>
      <c r="O115" s="95"/>
      <c r="P115" s="55"/>
    </row>
    <row r="116" spans="2:16" s="102" customFormat="1" ht="20.100000000000001" customHeight="1">
      <c r="B116" s="56"/>
      <c r="C116" s="94" t="s">
        <v>317</v>
      </c>
      <c r="D116" s="99">
        <v>5</v>
      </c>
      <c r="E116" s="59">
        <v>0.34</v>
      </c>
      <c r="F116" s="60" t="s">
        <v>365</v>
      </c>
      <c r="G116" s="61"/>
      <c r="H116" s="62">
        <f>TRUNC(G116*$E116,0)</f>
        <v>0</v>
      </c>
      <c r="I116" s="61"/>
      <c r="J116" s="62">
        <f>TRUNC(I116*$E116,0)</f>
        <v>0</v>
      </c>
      <c r="K116" s="61">
        <v>69255</v>
      </c>
      <c r="L116" s="62">
        <f>TRUNC(K116*$E116,0)</f>
        <v>23546</v>
      </c>
      <c r="M116" s="63">
        <f t="shared" si="18"/>
        <v>69255</v>
      </c>
      <c r="N116" s="63">
        <f t="shared" si="18"/>
        <v>23546</v>
      </c>
      <c r="O116" s="95"/>
      <c r="P116" s="55"/>
    </row>
    <row r="117" spans="2:16" s="102" customFormat="1" ht="20.100000000000001" customHeight="1">
      <c r="B117" s="78"/>
      <c r="C117" s="79" t="s">
        <v>379</v>
      </c>
      <c r="D117" s="80"/>
      <c r="E117" s="81"/>
      <c r="F117" s="81"/>
      <c r="G117" s="82"/>
      <c r="H117" s="83">
        <f>SUM(H113:H116)</f>
        <v>0</v>
      </c>
      <c r="I117" s="82"/>
      <c r="J117" s="83">
        <f>SUM(J113:J116)</f>
        <v>46943</v>
      </c>
      <c r="K117" s="82"/>
      <c r="L117" s="83">
        <f>SUM(L113:L116)</f>
        <v>23546</v>
      </c>
      <c r="M117" s="84"/>
      <c r="N117" s="84">
        <f>H117+J117+L117</f>
        <v>70489</v>
      </c>
      <c r="O117" s="85"/>
      <c r="P117" s="55"/>
    </row>
    <row r="118" spans="2:16" ht="20.100000000000001" customHeight="1">
      <c r="B118" s="86"/>
      <c r="C118" s="87"/>
      <c r="D118" s="87"/>
      <c r="E118" s="88"/>
      <c r="F118" s="88"/>
      <c r="G118" s="89"/>
      <c r="H118" s="90"/>
      <c r="I118" s="89"/>
      <c r="J118" s="90"/>
      <c r="K118" s="89"/>
      <c r="L118" s="90"/>
      <c r="M118" s="91"/>
      <c r="N118" s="91"/>
      <c r="O118" s="92"/>
    </row>
    <row r="119" spans="2:16" s="101" customFormat="1" ht="20.100000000000001" customHeight="1">
      <c r="B119" s="69">
        <f>B112+1</f>
        <v>16</v>
      </c>
      <c r="C119" s="93" t="s">
        <v>373</v>
      </c>
      <c r="D119" s="104">
        <v>50</v>
      </c>
      <c r="E119" s="72">
        <v>1</v>
      </c>
      <c r="F119" s="73" t="s">
        <v>284</v>
      </c>
      <c r="G119" s="74"/>
      <c r="H119" s="74"/>
      <c r="I119" s="74"/>
      <c r="J119" s="74"/>
      <c r="K119" s="74"/>
      <c r="L119" s="74"/>
      <c r="M119" s="74"/>
      <c r="N119" s="74"/>
      <c r="O119" s="75" t="s">
        <v>0</v>
      </c>
      <c r="P119" s="68"/>
    </row>
    <row r="120" spans="2:16" s="102" customFormat="1" ht="19.5" customHeight="1">
      <c r="B120" s="56"/>
      <c r="C120" s="57" t="s">
        <v>318</v>
      </c>
      <c r="D120" s="67">
        <v>50</v>
      </c>
      <c r="E120" s="59">
        <v>1</v>
      </c>
      <c r="F120" s="60" t="s">
        <v>368</v>
      </c>
      <c r="G120" s="61">
        <v>0</v>
      </c>
      <c r="H120" s="62">
        <f t="shared" ref="H120:H125" si="19">TRUNC(G120*$E120,0)</f>
        <v>0</v>
      </c>
      <c r="I120" s="61">
        <v>108297</v>
      </c>
      <c r="J120" s="62">
        <f t="shared" ref="J120:J125" si="20">TRUNC(I120*$E120,0)</f>
        <v>108297</v>
      </c>
      <c r="K120" s="61">
        <v>202</v>
      </c>
      <c r="L120" s="62">
        <f t="shared" ref="L120:L125" si="21">TRUNC(K120*$E120,0)</f>
        <v>202</v>
      </c>
      <c r="M120" s="63">
        <f>G120+I120+K120</f>
        <v>108499</v>
      </c>
      <c r="N120" s="63">
        <f>H120+J120+L120</f>
        <v>108499</v>
      </c>
      <c r="O120" s="64">
        <f>B128</f>
        <v>17</v>
      </c>
      <c r="P120" s="55"/>
    </row>
    <row r="121" spans="2:16" s="102" customFormat="1" ht="20.100000000000001" customHeight="1">
      <c r="B121" s="56"/>
      <c r="C121" s="57" t="s">
        <v>320</v>
      </c>
      <c r="D121" s="67">
        <v>50</v>
      </c>
      <c r="E121" s="59">
        <v>1</v>
      </c>
      <c r="F121" s="60" t="s">
        <v>368</v>
      </c>
      <c r="G121" s="61">
        <v>0</v>
      </c>
      <c r="H121" s="62">
        <f t="shared" si="19"/>
        <v>0</v>
      </c>
      <c r="I121" s="61">
        <v>58051</v>
      </c>
      <c r="J121" s="62">
        <f t="shared" si="20"/>
        <v>58051</v>
      </c>
      <c r="K121" s="61">
        <v>4818</v>
      </c>
      <c r="L121" s="62">
        <f t="shared" si="21"/>
        <v>4818</v>
      </c>
      <c r="M121" s="63">
        <f>G121+I121+K121</f>
        <v>62869</v>
      </c>
      <c r="N121" s="63">
        <f t="shared" ref="N121:N126" si="22">H121+J121+L121</f>
        <v>62869</v>
      </c>
      <c r="O121" s="64">
        <f>B136</f>
        <v>18</v>
      </c>
      <c r="P121" s="55"/>
    </row>
    <row r="122" spans="2:16" s="102" customFormat="1" ht="20.100000000000001" customHeight="1">
      <c r="B122" s="56"/>
      <c r="C122" s="94" t="s">
        <v>321</v>
      </c>
      <c r="D122" s="67">
        <v>50</v>
      </c>
      <c r="E122" s="59">
        <v>1</v>
      </c>
      <c r="F122" s="60" t="s">
        <v>378</v>
      </c>
      <c r="G122" s="61">
        <v>150000</v>
      </c>
      <c r="H122" s="62">
        <f t="shared" si="19"/>
        <v>150000</v>
      </c>
      <c r="I122" s="61"/>
      <c r="J122" s="62">
        <f t="shared" si="20"/>
        <v>0</v>
      </c>
      <c r="K122" s="61"/>
      <c r="L122" s="62">
        <f t="shared" si="21"/>
        <v>0</v>
      </c>
      <c r="M122" s="63">
        <f>G122+I122+K122</f>
        <v>150000</v>
      </c>
      <c r="N122" s="63">
        <f t="shared" si="22"/>
        <v>150000</v>
      </c>
      <c r="O122" s="64"/>
      <c r="P122" s="55"/>
    </row>
    <row r="123" spans="2:16" s="102" customFormat="1" ht="20.100000000000001" customHeight="1">
      <c r="B123" s="56"/>
      <c r="C123" s="94" t="s">
        <v>322</v>
      </c>
      <c r="D123" s="67">
        <v>50</v>
      </c>
      <c r="E123" s="59">
        <v>1</v>
      </c>
      <c r="F123" s="60" t="s">
        <v>378</v>
      </c>
      <c r="G123" s="61">
        <v>211000</v>
      </c>
      <c r="H123" s="62">
        <f t="shared" si="19"/>
        <v>211000</v>
      </c>
      <c r="I123" s="61"/>
      <c r="J123" s="62">
        <f t="shared" si="20"/>
        <v>0</v>
      </c>
      <c r="K123" s="61"/>
      <c r="L123" s="62">
        <f t="shared" si="21"/>
        <v>0</v>
      </c>
      <c r="M123" s="63">
        <f>G123+I123+K123</f>
        <v>211000</v>
      </c>
      <c r="N123" s="63">
        <f t="shared" si="22"/>
        <v>211000</v>
      </c>
      <c r="O123" s="64"/>
      <c r="P123" s="55"/>
    </row>
    <row r="124" spans="2:16" s="102" customFormat="1" ht="20.100000000000001" customHeight="1">
      <c r="B124" s="56"/>
      <c r="C124" s="94" t="s">
        <v>323</v>
      </c>
      <c r="D124" s="67">
        <v>50</v>
      </c>
      <c r="E124" s="59">
        <v>1</v>
      </c>
      <c r="F124" s="60" t="s">
        <v>378</v>
      </c>
      <c r="G124" s="61">
        <v>50000</v>
      </c>
      <c r="H124" s="62">
        <f t="shared" si="19"/>
        <v>50000</v>
      </c>
      <c r="I124" s="61"/>
      <c r="J124" s="62">
        <f t="shared" si="20"/>
        <v>0</v>
      </c>
      <c r="K124" s="61"/>
      <c r="L124" s="62">
        <f t="shared" si="21"/>
        <v>0</v>
      </c>
      <c r="M124" s="63">
        <f>G124+I124+K124</f>
        <v>50000</v>
      </c>
      <c r="N124" s="63">
        <f t="shared" si="22"/>
        <v>50000</v>
      </c>
      <c r="O124" s="64"/>
      <c r="P124" s="55"/>
    </row>
    <row r="125" spans="2:16" s="102" customFormat="1" ht="20.100000000000001" customHeight="1">
      <c r="B125" s="56"/>
      <c r="C125" s="94" t="s">
        <v>324</v>
      </c>
      <c r="D125" s="67">
        <v>50</v>
      </c>
      <c r="E125" s="59">
        <v>1</v>
      </c>
      <c r="F125" s="60" t="s">
        <v>378</v>
      </c>
      <c r="G125" s="61">
        <v>30000</v>
      </c>
      <c r="H125" s="62">
        <f t="shared" si="19"/>
        <v>30000</v>
      </c>
      <c r="I125" s="61"/>
      <c r="J125" s="62">
        <f t="shared" si="20"/>
        <v>0</v>
      </c>
      <c r="K125" s="61"/>
      <c r="L125" s="62">
        <f t="shared" si="21"/>
        <v>0</v>
      </c>
      <c r="M125" s="63">
        <f>G125+I125+K125</f>
        <v>30000</v>
      </c>
      <c r="N125" s="63">
        <f t="shared" si="22"/>
        <v>30000</v>
      </c>
      <c r="O125" s="64"/>
      <c r="P125" s="55"/>
    </row>
    <row r="126" spans="2:16" s="102" customFormat="1" ht="20.100000000000001" customHeight="1">
      <c r="B126" s="78"/>
      <c r="C126" s="79" t="s">
        <v>379</v>
      </c>
      <c r="D126" s="80"/>
      <c r="E126" s="81"/>
      <c r="F126" s="81"/>
      <c r="G126" s="82"/>
      <c r="H126" s="83">
        <f>SUM(H120:H125)</f>
        <v>441000</v>
      </c>
      <c r="I126" s="82"/>
      <c r="J126" s="83">
        <f>SUM(J120:J125)</f>
        <v>166348</v>
      </c>
      <c r="K126" s="82"/>
      <c r="L126" s="83">
        <f>SUM(L120:L125)</f>
        <v>5020</v>
      </c>
      <c r="M126" s="84"/>
      <c r="N126" s="84">
        <f t="shared" si="22"/>
        <v>612368</v>
      </c>
      <c r="O126" s="85"/>
      <c r="P126" s="55"/>
    </row>
    <row r="127" spans="2:16" s="102" customFormat="1" ht="20.100000000000001" customHeight="1">
      <c r="B127" s="86"/>
      <c r="C127" s="87"/>
      <c r="D127" s="87"/>
      <c r="E127" s="88"/>
      <c r="F127" s="88"/>
      <c r="G127" s="89"/>
      <c r="H127" s="90"/>
      <c r="I127" s="89"/>
      <c r="J127" s="90"/>
      <c r="K127" s="89"/>
      <c r="L127" s="90"/>
      <c r="M127" s="91"/>
      <c r="N127" s="91"/>
      <c r="O127" s="92"/>
      <c r="P127" s="55"/>
    </row>
    <row r="128" spans="2:16" s="101" customFormat="1" ht="20.100000000000001" customHeight="1">
      <c r="B128" s="69">
        <f>B119+1</f>
        <v>17</v>
      </c>
      <c r="C128" s="93" t="s">
        <v>566</v>
      </c>
      <c r="D128" s="104">
        <v>50</v>
      </c>
      <c r="E128" s="72">
        <v>1</v>
      </c>
      <c r="F128" s="73" t="s">
        <v>284</v>
      </c>
      <c r="G128" s="74"/>
      <c r="H128" s="74"/>
      <c r="I128" s="74"/>
      <c r="J128" s="74"/>
      <c r="K128" s="74"/>
      <c r="L128" s="74"/>
      <c r="M128" s="74"/>
      <c r="N128" s="74"/>
      <c r="O128" s="75" t="s">
        <v>0</v>
      </c>
      <c r="P128" s="68"/>
    </row>
    <row r="129" spans="2:16" s="102" customFormat="1" ht="20.100000000000001" customHeight="1">
      <c r="B129" s="56"/>
      <c r="C129" s="94" t="s">
        <v>34</v>
      </c>
      <c r="D129" s="77"/>
      <c r="E129" s="59">
        <v>0.09</v>
      </c>
      <c r="F129" s="60" t="s">
        <v>380</v>
      </c>
      <c r="G129" s="61"/>
      <c r="H129" s="62">
        <f>TRUNC(G129*$E129,0)</f>
        <v>0</v>
      </c>
      <c r="I129" s="61">
        <v>173995</v>
      </c>
      <c r="J129" s="62">
        <f>TRUNC(I129*$E129,0)</f>
        <v>15659</v>
      </c>
      <c r="K129" s="61"/>
      <c r="L129" s="62">
        <f>TRUNC(K129*$E129,0)</f>
        <v>0</v>
      </c>
      <c r="M129" s="63">
        <f t="shared" ref="M129:N133" si="23">G129+I129+K129</f>
        <v>173995</v>
      </c>
      <c r="N129" s="63">
        <f t="shared" si="23"/>
        <v>15659</v>
      </c>
      <c r="O129" s="95"/>
      <c r="P129" s="55"/>
    </row>
    <row r="130" spans="2:16" s="102" customFormat="1" ht="20.100000000000001" customHeight="1">
      <c r="B130" s="56"/>
      <c r="C130" s="94" t="s">
        <v>296</v>
      </c>
      <c r="D130" s="77"/>
      <c r="E130" s="59">
        <v>0.13</v>
      </c>
      <c r="F130" s="60" t="s">
        <v>380</v>
      </c>
      <c r="G130" s="61"/>
      <c r="H130" s="62">
        <f>TRUNC(G130*$E130,0)</f>
        <v>0</v>
      </c>
      <c r="I130" s="61">
        <v>262580</v>
      </c>
      <c r="J130" s="62">
        <f>TRUNC(I130*$E130,0)</f>
        <v>34135</v>
      </c>
      <c r="K130" s="61"/>
      <c r="L130" s="62">
        <f>TRUNC(K130*$E130,0)</f>
        <v>0</v>
      </c>
      <c r="M130" s="63">
        <f t="shared" si="23"/>
        <v>262580</v>
      </c>
      <c r="N130" s="63">
        <f t="shared" si="23"/>
        <v>34135</v>
      </c>
      <c r="O130" s="95"/>
      <c r="P130" s="55"/>
    </row>
    <row r="131" spans="2:16" s="102" customFormat="1" ht="20.100000000000001" customHeight="1">
      <c r="B131" s="56"/>
      <c r="C131" s="94" t="s">
        <v>45</v>
      </c>
      <c r="D131" s="77"/>
      <c r="E131" s="59">
        <v>0.34</v>
      </c>
      <c r="F131" s="60" t="s">
        <v>380</v>
      </c>
      <c r="G131" s="61"/>
      <c r="H131" s="62">
        <f>TRUNC(G131*$E131,0)</f>
        <v>0</v>
      </c>
      <c r="I131" s="61">
        <v>172068</v>
      </c>
      <c r="J131" s="62">
        <f>TRUNC(I131*$E131,0)</f>
        <v>58503</v>
      </c>
      <c r="K131" s="61"/>
      <c r="L131" s="62">
        <f>TRUNC(K131*$E131,0)</f>
        <v>0</v>
      </c>
      <c r="M131" s="63">
        <f t="shared" si="23"/>
        <v>172068</v>
      </c>
      <c r="N131" s="63">
        <f t="shared" si="23"/>
        <v>58503</v>
      </c>
      <c r="O131" s="95"/>
      <c r="P131" s="55"/>
    </row>
    <row r="132" spans="2:16" s="102" customFormat="1" ht="20.100000000000001" customHeight="1">
      <c r="B132" s="56"/>
      <c r="C132" s="94" t="s">
        <v>325</v>
      </c>
      <c r="D132" s="99"/>
      <c r="E132" s="59">
        <v>0.34</v>
      </c>
      <c r="F132" s="60" t="s">
        <v>381</v>
      </c>
      <c r="G132" s="61"/>
      <c r="H132" s="62">
        <f>TRUNC(G132*$E132,0)</f>
        <v>0</v>
      </c>
      <c r="I132" s="61"/>
      <c r="J132" s="62">
        <f>TRUNC(I132*$E132,0)</f>
        <v>0</v>
      </c>
      <c r="K132" s="61">
        <v>597</v>
      </c>
      <c r="L132" s="62">
        <f>TRUNC(K132*$E132,0)</f>
        <v>202</v>
      </c>
      <c r="M132" s="63">
        <f t="shared" si="23"/>
        <v>597</v>
      </c>
      <c r="N132" s="63">
        <f t="shared" si="23"/>
        <v>202</v>
      </c>
      <c r="O132" s="95"/>
      <c r="P132" s="55"/>
    </row>
    <row r="133" spans="2:16" s="102" customFormat="1" ht="20.100000000000001" customHeight="1">
      <c r="B133" s="56"/>
      <c r="C133" s="94" t="s">
        <v>317</v>
      </c>
      <c r="D133" s="99">
        <v>5</v>
      </c>
      <c r="E133" s="59">
        <v>0</v>
      </c>
      <c r="F133" s="60" t="s">
        <v>381</v>
      </c>
      <c r="G133" s="61"/>
      <c r="H133" s="62">
        <f>TRUNC(G133*$E133,0)</f>
        <v>0</v>
      </c>
      <c r="I133" s="61"/>
      <c r="J133" s="62">
        <f>TRUNC(I133*$E133,0)</f>
        <v>0</v>
      </c>
      <c r="K133" s="61">
        <v>69255</v>
      </c>
      <c r="L133" s="62">
        <f>TRUNC(K133*$E133,0)</f>
        <v>0</v>
      </c>
      <c r="M133" s="63">
        <f t="shared" si="23"/>
        <v>69255</v>
      </c>
      <c r="N133" s="63">
        <f t="shared" si="23"/>
        <v>0</v>
      </c>
      <c r="O133" s="95"/>
      <c r="P133" s="55"/>
    </row>
    <row r="134" spans="2:16" s="102" customFormat="1" ht="20.100000000000001" customHeight="1">
      <c r="B134" s="78"/>
      <c r="C134" s="79" t="s">
        <v>371</v>
      </c>
      <c r="D134" s="80"/>
      <c r="E134" s="81"/>
      <c r="F134" s="81"/>
      <c r="G134" s="82"/>
      <c r="H134" s="83">
        <f>SUM(H129:H133)</f>
        <v>0</v>
      </c>
      <c r="I134" s="82"/>
      <c r="J134" s="83">
        <f>SUM(J129:J133)</f>
        <v>108297</v>
      </c>
      <c r="K134" s="82"/>
      <c r="L134" s="83">
        <f>SUM(L129:L133)</f>
        <v>202</v>
      </c>
      <c r="M134" s="84"/>
      <c r="N134" s="84">
        <f>H134+J134+L134</f>
        <v>108499</v>
      </c>
      <c r="O134" s="85"/>
      <c r="P134" s="55"/>
    </row>
    <row r="135" spans="2:16" s="102" customFormat="1" ht="20.100000000000001" customHeight="1">
      <c r="B135" s="86"/>
      <c r="C135" s="87"/>
      <c r="D135" s="87"/>
      <c r="E135" s="88"/>
      <c r="F135" s="88"/>
      <c r="G135" s="89"/>
      <c r="H135" s="90"/>
      <c r="I135" s="89"/>
      <c r="J135" s="90"/>
      <c r="K135" s="89"/>
      <c r="L135" s="90"/>
      <c r="M135" s="91"/>
      <c r="N135" s="91"/>
      <c r="O135" s="92"/>
      <c r="P135" s="55"/>
    </row>
    <row r="136" spans="2:16" s="68" customFormat="1" ht="20.100000000000001" customHeight="1">
      <c r="B136" s="69">
        <f>B128+1</f>
        <v>18</v>
      </c>
      <c r="C136" s="93" t="s">
        <v>567</v>
      </c>
      <c r="D136" s="104">
        <v>50</v>
      </c>
      <c r="E136" s="72">
        <v>1</v>
      </c>
      <c r="F136" s="73" t="s">
        <v>284</v>
      </c>
      <c r="G136" s="74"/>
      <c r="H136" s="74"/>
      <c r="I136" s="74"/>
      <c r="J136" s="74"/>
      <c r="K136" s="74"/>
      <c r="L136" s="74"/>
      <c r="M136" s="74"/>
      <c r="N136" s="74"/>
      <c r="O136" s="75" t="s">
        <v>0</v>
      </c>
    </row>
    <row r="137" spans="2:16" s="55" customFormat="1" ht="20.100000000000001" customHeight="1">
      <c r="B137" s="56"/>
      <c r="C137" s="94" t="s">
        <v>34</v>
      </c>
      <c r="D137" s="77"/>
      <c r="E137" s="59">
        <v>0.05</v>
      </c>
      <c r="F137" s="60" t="s">
        <v>380</v>
      </c>
      <c r="G137" s="61"/>
      <c r="H137" s="62">
        <f>TRUNC(G137*$E137,0)</f>
        <v>0</v>
      </c>
      <c r="I137" s="61">
        <v>173995</v>
      </c>
      <c r="J137" s="62">
        <f>TRUNC(I137*$E137,0)</f>
        <v>8699</v>
      </c>
      <c r="K137" s="61"/>
      <c r="L137" s="62">
        <f>TRUNC(K137*$E137,0)</f>
        <v>0</v>
      </c>
      <c r="M137" s="63">
        <f t="shared" ref="M137:N140" si="24">G137+I137+K137</f>
        <v>173995</v>
      </c>
      <c r="N137" s="63">
        <f t="shared" si="24"/>
        <v>8699</v>
      </c>
      <c r="O137" s="95"/>
    </row>
    <row r="138" spans="2:16" s="55" customFormat="1" ht="20.100000000000001" customHeight="1">
      <c r="B138" s="56"/>
      <c r="C138" s="94" t="s">
        <v>296</v>
      </c>
      <c r="D138" s="77"/>
      <c r="E138" s="59">
        <v>7.0000000000000007E-2</v>
      </c>
      <c r="F138" s="60" t="s">
        <v>380</v>
      </c>
      <c r="G138" s="61"/>
      <c r="H138" s="62">
        <f>TRUNC(G138*$E138,0)</f>
        <v>0</v>
      </c>
      <c r="I138" s="61">
        <v>262580</v>
      </c>
      <c r="J138" s="62">
        <f>TRUNC(I138*$E138,0)</f>
        <v>18380</v>
      </c>
      <c r="K138" s="61"/>
      <c r="L138" s="62">
        <f>TRUNC(K138*$E138,0)</f>
        <v>0</v>
      </c>
      <c r="M138" s="63">
        <f t="shared" si="24"/>
        <v>262580</v>
      </c>
      <c r="N138" s="63">
        <f t="shared" si="24"/>
        <v>18380</v>
      </c>
      <c r="O138" s="95"/>
    </row>
    <row r="139" spans="2:16" s="55" customFormat="1" ht="20.100000000000001" customHeight="1">
      <c r="B139" s="56"/>
      <c r="C139" s="94" t="s">
        <v>45</v>
      </c>
      <c r="D139" s="77"/>
      <c r="E139" s="59">
        <v>0.18</v>
      </c>
      <c r="F139" s="60" t="s">
        <v>380</v>
      </c>
      <c r="G139" s="61"/>
      <c r="H139" s="62">
        <f>TRUNC(G139*$E139,0)</f>
        <v>0</v>
      </c>
      <c r="I139" s="61">
        <v>172068</v>
      </c>
      <c r="J139" s="62">
        <f>TRUNC(I139*$E139,0)</f>
        <v>30972</v>
      </c>
      <c r="K139" s="61"/>
      <c r="L139" s="62">
        <f>TRUNC(K139*$E139,0)</f>
        <v>0</v>
      </c>
      <c r="M139" s="63">
        <f t="shared" si="24"/>
        <v>172068</v>
      </c>
      <c r="N139" s="63">
        <f t="shared" si="24"/>
        <v>30972</v>
      </c>
      <c r="O139" s="95"/>
    </row>
    <row r="140" spans="2:16" s="55" customFormat="1" ht="20.100000000000001" customHeight="1">
      <c r="B140" s="56"/>
      <c r="C140" s="94" t="s">
        <v>326</v>
      </c>
      <c r="D140" s="67">
        <v>50</v>
      </c>
      <c r="E140" s="59">
        <v>0.35</v>
      </c>
      <c r="F140" s="60" t="s">
        <v>381</v>
      </c>
      <c r="G140" s="61"/>
      <c r="H140" s="62">
        <f>TRUNC(G140*$E140,0)</f>
        <v>0</v>
      </c>
      <c r="I140" s="61"/>
      <c r="J140" s="62">
        <f>TRUNC(I140*$E140,0)</f>
        <v>0</v>
      </c>
      <c r="K140" s="61">
        <v>13768</v>
      </c>
      <c r="L140" s="62">
        <f>TRUNC(K140*$E140,0)</f>
        <v>4818</v>
      </c>
      <c r="M140" s="63">
        <f t="shared" si="24"/>
        <v>13768</v>
      </c>
      <c r="N140" s="63">
        <f t="shared" si="24"/>
        <v>4818</v>
      </c>
      <c r="O140" s="95"/>
    </row>
    <row r="141" spans="2:16" s="55" customFormat="1" ht="20.100000000000001" customHeight="1">
      <c r="B141" s="78"/>
      <c r="C141" s="79" t="s">
        <v>379</v>
      </c>
      <c r="D141" s="80"/>
      <c r="E141" s="81"/>
      <c r="F141" s="81"/>
      <c r="G141" s="82"/>
      <c r="H141" s="83">
        <f>SUM(H137:H140)</f>
        <v>0</v>
      </c>
      <c r="I141" s="82"/>
      <c r="J141" s="83">
        <f>SUM(J137:J140)</f>
        <v>58051</v>
      </c>
      <c r="K141" s="82"/>
      <c r="L141" s="83">
        <f>SUM(L137:L140)</f>
        <v>4818</v>
      </c>
      <c r="M141" s="84"/>
      <c r="N141" s="84">
        <f>H141+J141+L141</f>
        <v>62869</v>
      </c>
      <c r="O141" s="85"/>
    </row>
    <row r="142" spans="2:16" ht="20.100000000000001" customHeight="1">
      <c r="B142" s="86"/>
      <c r="C142" s="87"/>
      <c r="D142" s="87"/>
      <c r="E142" s="88"/>
      <c r="F142" s="88"/>
      <c r="G142" s="89"/>
      <c r="H142" s="90"/>
      <c r="I142" s="89"/>
      <c r="J142" s="90"/>
      <c r="K142" s="89"/>
      <c r="L142" s="90"/>
      <c r="M142" s="91"/>
      <c r="N142" s="91"/>
      <c r="O142" s="92"/>
    </row>
    <row r="143" spans="2:16" s="68" customFormat="1" ht="20.100000000000001" customHeight="1">
      <c r="B143" s="69">
        <f>B136+1</f>
        <v>19</v>
      </c>
      <c r="C143" s="93" t="s">
        <v>568</v>
      </c>
      <c r="D143" s="71">
        <v>600</v>
      </c>
      <c r="E143" s="72">
        <v>1</v>
      </c>
      <c r="F143" s="73" t="s">
        <v>284</v>
      </c>
      <c r="G143" s="74"/>
      <c r="H143" s="74"/>
      <c r="I143" s="74"/>
      <c r="J143" s="74"/>
      <c r="K143" s="74"/>
      <c r="L143" s="74"/>
      <c r="M143" s="74"/>
      <c r="N143" s="74"/>
      <c r="O143" s="75" t="s">
        <v>0</v>
      </c>
    </row>
    <row r="144" spans="2:16" s="55" customFormat="1" ht="19.5" customHeight="1">
      <c r="B144" s="56"/>
      <c r="C144" s="57" t="s">
        <v>327</v>
      </c>
      <c r="D144" s="58">
        <v>600</v>
      </c>
      <c r="E144" s="59">
        <v>1</v>
      </c>
      <c r="F144" s="60" t="s">
        <v>378</v>
      </c>
      <c r="G144" s="61">
        <v>0</v>
      </c>
      <c r="H144" s="62">
        <f t="shared" ref="H144:H150" si="25">TRUNC(G144*$E144,0)</f>
        <v>0</v>
      </c>
      <c r="I144" s="61">
        <v>706113</v>
      </c>
      <c r="J144" s="62">
        <f t="shared" ref="J144:J150" si="26">TRUNC(I144*$E144,0)</f>
        <v>706113</v>
      </c>
      <c r="K144" s="61">
        <v>244470</v>
      </c>
      <c r="L144" s="62">
        <f t="shared" ref="L144:L150" si="27">TRUNC(K144*$E144,0)</f>
        <v>244470</v>
      </c>
      <c r="M144" s="63">
        <f t="shared" ref="M144:N150" si="28">G144+I144+K144</f>
        <v>950583</v>
      </c>
      <c r="N144" s="63">
        <f t="shared" si="28"/>
        <v>950583</v>
      </c>
      <c r="O144" s="64">
        <f>B153</f>
        <v>20</v>
      </c>
    </row>
    <row r="145" spans="2:15" s="55" customFormat="1" ht="20.100000000000001" customHeight="1">
      <c r="B145" s="56"/>
      <c r="C145" s="57" t="s">
        <v>569</v>
      </c>
      <c r="D145" s="58">
        <v>600</v>
      </c>
      <c r="E145" s="59">
        <v>30.83</v>
      </c>
      <c r="F145" s="60" t="s">
        <v>381</v>
      </c>
      <c r="G145" s="61"/>
      <c r="H145" s="62">
        <f t="shared" si="25"/>
        <v>0</v>
      </c>
      <c r="I145" s="61"/>
      <c r="J145" s="62">
        <f t="shared" si="26"/>
        <v>0</v>
      </c>
      <c r="K145" s="61">
        <v>50056</v>
      </c>
      <c r="L145" s="62">
        <f t="shared" si="27"/>
        <v>1543226</v>
      </c>
      <c r="M145" s="63">
        <f t="shared" si="28"/>
        <v>50056</v>
      </c>
      <c r="N145" s="63">
        <f t="shared" si="28"/>
        <v>1543226</v>
      </c>
      <c r="O145" s="64"/>
    </row>
    <row r="146" spans="2:15" s="55" customFormat="1" ht="20.100000000000001" customHeight="1">
      <c r="B146" s="56"/>
      <c r="C146" s="57" t="s">
        <v>328</v>
      </c>
      <c r="D146" s="58">
        <v>600</v>
      </c>
      <c r="E146" s="59">
        <v>1.86</v>
      </c>
      <c r="F146" s="60" t="s">
        <v>381</v>
      </c>
      <c r="G146" s="61">
        <v>9766</v>
      </c>
      <c r="H146" s="62">
        <f t="shared" si="25"/>
        <v>18164</v>
      </c>
      <c r="I146" s="61">
        <v>0</v>
      </c>
      <c r="J146" s="62">
        <f t="shared" si="26"/>
        <v>0</v>
      </c>
      <c r="K146" s="61">
        <v>0</v>
      </c>
      <c r="L146" s="62">
        <f t="shared" si="27"/>
        <v>0</v>
      </c>
      <c r="M146" s="63">
        <f t="shared" si="28"/>
        <v>9766</v>
      </c>
      <c r="N146" s="63">
        <f t="shared" si="28"/>
        <v>18164</v>
      </c>
      <c r="O146" s="64">
        <f>B160</f>
        <v>21</v>
      </c>
    </row>
    <row r="147" spans="2:15" s="55" customFormat="1" ht="20.100000000000001" customHeight="1">
      <c r="B147" s="56"/>
      <c r="C147" s="57" t="s">
        <v>329</v>
      </c>
      <c r="D147" s="58">
        <v>600</v>
      </c>
      <c r="E147" s="59">
        <v>13.34</v>
      </c>
      <c r="F147" s="60" t="s">
        <v>381</v>
      </c>
      <c r="G147" s="61">
        <v>0</v>
      </c>
      <c r="H147" s="62">
        <f t="shared" si="25"/>
        <v>0</v>
      </c>
      <c r="I147" s="61">
        <v>43498</v>
      </c>
      <c r="J147" s="62">
        <f t="shared" si="26"/>
        <v>580263</v>
      </c>
      <c r="K147" s="61">
        <v>0</v>
      </c>
      <c r="L147" s="62">
        <f t="shared" si="27"/>
        <v>0</v>
      </c>
      <c r="M147" s="63">
        <f t="shared" si="28"/>
        <v>43498</v>
      </c>
      <c r="N147" s="63">
        <f t="shared" si="28"/>
        <v>580263</v>
      </c>
      <c r="O147" s="64">
        <f>B165</f>
        <v>22</v>
      </c>
    </row>
    <row r="148" spans="2:15" s="55" customFormat="1" ht="20.100000000000001" customHeight="1">
      <c r="B148" s="56"/>
      <c r="C148" s="57" t="s">
        <v>330</v>
      </c>
      <c r="D148" s="58">
        <v>600</v>
      </c>
      <c r="E148" s="59">
        <v>1</v>
      </c>
      <c r="F148" s="60" t="s">
        <v>378</v>
      </c>
      <c r="G148" s="61">
        <v>0</v>
      </c>
      <c r="H148" s="62">
        <f t="shared" si="25"/>
        <v>0</v>
      </c>
      <c r="I148" s="61">
        <v>280883</v>
      </c>
      <c r="J148" s="62">
        <f t="shared" si="26"/>
        <v>280883</v>
      </c>
      <c r="K148" s="61">
        <v>97649</v>
      </c>
      <c r="L148" s="62">
        <f t="shared" si="27"/>
        <v>97649</v>
      </c>
      <c r="M148" s="63">
        <f t="shared" si="28"/>
        <v>378532</v>
      </c>
      <c r="N148" s="63">
        <f t="shared" si="28"/>
        <v>378532</v>
      </c>
      <c r="O148" s="64">
        <f>B169</f>
        <v>23</v>
      </c>
    </row>
    <row r="149" spans="2:15" s="55" customFormat="1" ht="20.100000000000001" customHeight="1">
      <c r="B149" s="56"/>
      <c r="C149" s="94" t="s">
        <v>331</v>
      </c>
      <c r="D149" s="58">
        <v>600</v>
      </c>
      <c r="E149" s="59">
        <v>1</v>
      </c>
      <c r="F149" s="60" t="s">
        <v>378</v>
      </c>
      <c r="G149" s="61">
        <v>2425000</v>
      </c>
      <c r="H149" s="62">
        <f t="shared" si="25"/>
        <v>2425000</v>
      </c>
      <c r="I149" s="61"/>
      <c r="J149" s="62">
        <f t="shared" si="26"/>
        <v>0</v>
      </c>
      <c r="K149" s="61"/>
      <c r="L149" s="62">
        <f t="shared" si="27"/>
        <v>0</v>
      </c>
      <c r="M149" s="63">
        <f t="shared" si="28"/>
        <v>2425000</v>
      </c>
      <c r="N149" s="63">
        <f t="shared" si="28"/>
        <v>2425000</v>
      </c>
      <c r="O149" s="95"/>
    </row>
    <row r="150" spans="2:15" s="55" customFormat="1" ht="20.100000000000001" customHeight="1">
      <c r="B150" s="56"/>
      <c r="C150" s="94" t="s">
        <v>313</v>
      </c>
      <c r="D150" s="58">
        <v>600</v>
      </c>
      <c r="E150" s="59">
        <v>1</v>
      </c>
      <c r="F150" s="60" t="s">
        <v>378</v>
      </c>
      <c r="G150" s="61">
        <v>136480</v>
      </c>
      <c r="H150" s="62">
        <f t="shared" si="25"/>
        <v>136480</v>
      </c>
      <c r="I150" s="61"/>
      <c r="J150" s="62">
        <f t="shared" si="26"/>
        <v>0</v>
      </c>
      <c r="K150" s="61"/>
      <c r="L150" s="62">
        <f t="shared" si="27"/>
        <v>0</v>
      </c>
      <c r="M150" s="63">
        <f t="shared" si="28"/>
        <v>136480</v>
      </c>
      <c r="N150" s="63">
        <f t="shared" si="28"/>
        <v>136480</v>
      </c>
      <c r="O150" s="95"/>
    </row>
    <row r="151" spans="2:15" s="55" customFormat="1" ht="20.100000000000001" customHeight="1">
      <c r="B151" s="78"/>
      <c r="C151" s="79" t="s">
        <v>371</v>
      </c>
      <c r="D151" s="80"/>
      <c r="E151" s="81"/>
      <c r="F151" s="81"/>
      <c r="G151" s="82"/>
      <c r="H151" s="83">
        <f>SUM(H144:H150)</f>
        <v>2579644</v>
      </c>
      <c r="I151" s="82"/>
      <c r="J151" s="83">
        <f>SUM(J144:J149)</f>
        <v>1567259</v>
      </c>
      <c r="K151" s="82"/>
      <c r="L151" s="83">
        <f>SUM(L144:L149)</f>
        <v>1885345</v>
      </c>
      <c r="M151" s="84"/>
      <c r="N151" s="84">
        <f>H151+J151+L151</f>
        <v>6032248</v>
      </c>
      <c r="O151" s="85"/>
    </row>
    <row r="152" spans="2:15" s="55" customFormat="1" ht="20.100000000000001" customHeight="1">
      <c r="B152" s="86"/>
      <c r="C152" s="87"/>
      <c r="D152" s="87"/>
      <c r="E152" s="88"/>
      <c r="F152" s="88"/>
      <c r="G152" s="89"/>
      <c r="H152" s="90"/>
      <c r="I152" s="89"/>
      <c r="J152" s="90"/>
      <c r="K152" s="89"/>
      <c r="L152" s="90"/>
      <c r="M152" s="91"/>
      <c r="N152" s="91"/>
      <c r="O152" s="92"/>
    </row>
    <row r="153" spans="2:15" s="68" customFormat="1" ht="20.100000000000001" customHeight="1">
      <c r="B153" s="69">
        <f>B143+1</f>
        <v>20</v>
      </c>
      <c r="C153" s="93" t="s">
        <v>570</v>
      </c>
      <c r="D153" s="71">
        <v>600</v>
      </c>
      <c r="E153" s="72">
        <v>1</v>
      </c>
      <c r="F153" s="73" t="s">
        <v>284</v>
      </c>
      <c r="G153" s="74"/>
      <c r="H153" s="74"/>
      <c r="I153" s="74"/>
      <c r="J153" s="74"/>
      <c r="K153" s="74"/>
      <c r="L153" s="74"/>
      <c r="M153" s="74"/>
      <c r="N153" s="74"/>
      <c r="O153" s="75" t="s">
        <v>0</v>
      </c>
    </row>
    <row r="154" spans="2:15" s="55" customFormat="1" ht="20.100000000000001" customHeight="1">
      <c r="B154" s="56"/>
      <c r="C154" s="94" t="s">
        <v>34</v>
      </c>
      <c r="D154" s="77"/>
      <c r="E154" s="59">
        <v>0.23</v>
      </c>
      <c r="F154" s="60" t="s">
        <v>380</v>
      </c>
      <c r="G154" s="61"/>
      <c r="H154" s="62">
        <f>TRUNC(G154*$E154,0)</f>
        <v>0</v>
      </c>
      <c r="I154" s="61">
        <v>173995</v>
      </c>
      <c r="J154" s="62">
        <f>TRUNC(I154*$E154,0)</f>
        <v>40018</v>
      </c>
      <c r="K154" s="61"/>
      <c r="L154" s="62">
        <f>TRUNC(K154*$E154,0)</f>
        <v>0</v>
      </c>
      <c r="M154" s="63">
        <f t="shared" ref="M154:N157" si="29">G154+I154+K154</f>
        <v>173995</v>
      </c>
      <c r="N154" s="63">
        <f t="shared" si="29"/>
        <v>40018</v>
      </c>
      <c r="O154" s="95"/>
    </row>
    <row r="155" spans="2:15" s="55" customFormat="1" ht="20.100000000000001" customHeight="1">
      <c r="B155" s="56"/>
      <c r="C155" s="94" t="s">
        <v>296</v>
      </c>
      <c r="D155" s="77"/>
      <c r="E155" s="59">
        <v>1.58</v>
      </c>
      <c r="F155" s="60" t="s">
        <v>366</v>
      </c>
      <c r="G155" s="61"/>
      <c r="H155" s="62">
        <f>TRUNC(G155*$E155,0)</f>
        <v>0</v>
      </c>
      <c r="I155" s="61">
        <v>262580</v>
      </c>
      <c r="J155" s="62">
        <f>TRUNC(I155*$E155,0)</f>
        <v>414876</v>
      </c>
      <c r="K155" s="61"/>
      <c r="L155" s="62">
        <f>TRUNC(K155*$E155,0)</f>
        <v>0</v>
      </c>
      <c r="M155" s="63">
        <f t="shared" si="29"/>
        <v>262580</v>
      </c>
      <c r="N155" s="63">
        <f t="shared" si="29"/>
        <v>414876</v>
      </c>
      <c r="O155" s="95"/>
    </row>
    <row r="156" spans="2:15" s="55" customFormat="1" ht="20.100000000000001" customHeight="1">
      <c r="B156" s="56"/>
      <c r="C156" s="94" t="s">
        <v>45</v>
      </c>
      <c r="D156" s="77"/>
      <c r="E156" s="59">
        <v>1.46</v>
      </c>
      <c r="F156" s="60" t="s">
        <v>366</v>
      </c>
      <c r="G156" s="61"/>
      <c r="H156" s="62">
        <f>TRUNC(G156*$E156,0)</f>
        <v>0</v>
      </c>
      <c r="I156" s="61">
        <v>172068</v>
      </c>
      <c r="J156" s="62">
        <f>TRUNC(I156*$E156,0)</f>
        <v>251219</v>
      </c>
      <c r="K156" s="61"/>
      <c r="L156" s="62">
        <f>TRUNC(K156*$E156,0)</f>
        <v>0</v>
      </c>
      <c r="M156" s="63">
        <f t="shared" si="29"/>
        <v>172068</v>
      </c>
      <c r="N156" s="63">
        <f t="shared" si="29"/>
        <v>251219</v>
      </c>
      <c r="O156" s="95"/>
    </row>
    <row r="157" spans="2:15" s="55" customFormat="1" ht="20.100000000000001" customHeight="1">
      <c r="B157" s="56"/>
      <c r="C157" s="94" t="s">
        <v>364</v>
      </c>
      <c r="D157" s="99">
        <v>5</v>
      </c>
      <c r="E157" s="59">
        <v>3.53</v>
      </c>
      <c r="F157" s="60" t="s">
        <v>381</v>
      </c>
      <c r="G157" s="61"/>
      <c r="H157" s="62">
        <f>TRUNC(G157*$E157,0)</f>
        <v>0</v>
      </c>
      <c r="I157" s="61"/>
      <c r="J157" s="62">
        <f>TRUNC(I157*$E157,0)</f>
        <v>0</v>
      </c>
      <c r="K157" s="61">
        <v>69255</v>
      </c>
      <c r="L157" s="62">
        <f>TRUNC(K157*$E157,0)</f>
        <v>244470</v>
      </c>
      <c r="M157" s="63">
        <f t="shared" si="29"/>
        <v>69255</v>
      </c>
      <c r="N157" s="63">
        <f t="shared" si="29"/>
        <v>244470</v>
      </c>
      <c r="O157" s="95"/>
    </row>
    <row r="158" spans="2:15" s="55" customFormat="1" ht="20.100000000000001" customHeight="1">
      <c r="B158" s="78"/>
      <c r="C158" s="79" t="s">
        <v>371</v>
      </c>
      <c r="D158" s="80"/>
      <c r="E158" s="81"/>
      <c r="F158" s="81"/>
      <c r="G158" s="82"/>
      <c r="H158" s="83">
        <f>SUM(H154:H157)</f>
        <v>0</v>
      </c>
      <c r="I158" s="82"/>
      <c r="J158" s="83">
        <f>SUM(J154:J157)</f>
        <v>706113</v>
      </c>
      <c r="K158" s="82"/>
      <c r="L158" s="83">
        <f>SUM(L154:L157)</f>
        <v>244470</v>
      </c>
      <c r="M158" s="84"/>
      <c r="N158" s="84">
        <f>H158+J158+L158</f>
        <v>950583</v>
      </c>
      <c r="O158" s="85"/>
    </row>
    <row r="159" spans="2:15" ht="20.100000000000001" customHeight="1">
      <c r="B159" s="86"/>
      <c r="C159" s="87"/>
      <c r="D159" s="87"/>
      <c r="E159" s="88"/>
      <c r="F159" s="88"/>
      <c r="G159" s="89"/>
      <c r="H159" s="90"/>
      <c r="I159" s="89"/>
      <c r="J159" s="90"/>
      <c r="K159" s="89"/>
      <c r="L159" s="90"/>
      <c r="M159" s="91"/>
      <c r="N159" s="91"/>
      <c r="O159" s="92"/>
    </row>
    <row r="160" spans="2:15" s="68" customFormat="1" ht="20.100000000000001" customHeight="1">
      <c r="B160" s="69">
        <f>B153+1</f>
        <v>21</v>
      </c>
      <c r="C160" s="93" t="s">
        <v>376</v>
      </c>
      <c r="D160" s="71">
        <v>600</v>
      </c>
      <c r="E160" s="72">
        <v>1</v>
      </c>
      <c r="F160" s="73" t="s">
        <v>365</v>
      </c>
      <c r="G160" s="74"/>
      <c r="H160" s="74"/>
      <c r="I160" s="74"/>
      <c r="J160" s="74"/>
      <c r="K160" s="74"/>
      <c r="L160" s="74"/>
      <c r="M160" s="74"/>
      <c r="N160" s="74"/>
      <c r="O160" s="75" t="s">
        <v>0</v>
      </c>
    </row>
    <row r="161" spans="2:15" s="55" customFormat="1" ht="20.100000000000001" customHeight="1">
      <c r="B161" s="56"/>
      <c r="C161" s="94" t="s">
        <v>314</v>
      </c>
      <c r="D161" s="66" t="s">
        <v>382</v>
      </c>
      <c r="E161" s="59">
        <v>5.0999999999999996</v>
      </c>
      <c r="F161" s="60" t="s">
        <v>558</v>
      </c>
      <c r="G161" s="61">
        <v>1596</v>
      </c>
      <c r="H161" s="62">
        <f>TRUNC(G161*$E161,0)</f>
        <v>8139</v>
      </c>
      <c r="I161" s="61"/>
      <c r="J161" s="62">
        <f>TRUNC(I161*$E161,0)</f>
        <v>0</v>
      </c>
      <c r="K161" s="61"/>
      <c r="L161" s="62">
        <f>TRUNC(K161*$E161,0)</f>
        <v>0</v>
      </c>
      <c r="M161" s="63">
        <f>G161+I161+K161</f>
        <v>1596</v>
      </c>
      <c r="N161" s="63">
        <f>H161+J161+L161</f>
        <v>8139</v>
      </c>
      <c r="O161" s="95"/>
    </row>
    <row r="162" spans="2:15" s="55" customFormat="1" ht="20.100000000000001" customHeight="1">
      <c r="B162" s="56"/>
      <c r="C162" s="94" t="s">
        <v>316</v>
      </c>
      <c r="D162" s="77" t="s">
        <v>559</v>
      </c>
      <c r="E162" s="96">
        <v>0.2</v>
      </c>
      <c r="F162" s="60"/>
      <c r="G162" s="61">
        <v>8139</v>
      </c>
      <c r="H162" s="62">
        <f>TRUNC(G162*$E162,0)</f>
        <v>1627</v>
      </c>
      <c r="I162" s="61"/>
      <c r="J162" s="62">
        <f>TRUNC(I162*$E162,0)</f>
        <v>0</v>
      </c>
      <c r="K162" s="61"/>
      <c r="L162" s="62">
        <f>TRUNC(K162*$E162,0)</f>
        <v>0</v>
      </c>
      <c r="M162" s="63">
        <f>G162+I162+K162</f>
        <v>8139</v>
      </c>
      <c r="N162" s="63">
        <f>H162+J162+L162</f>
        <v>1627</v>
      </c>
      <c r="O162" s="95"/>
    </row>
    <row r="163" spans="2:15" s="55" customFormat="1" ht="20.100000000000001" customHeight="1">
      <c r="B163" s="78"/>
      <c r="C163" s="79" t="s">
        <v>379</v>
      </c>
      <c r="D163" s="80"/>
      <c r="E163" s="81"/>
      <c r="F163" s="81"/>
      <c r="G163" s="82"/>
      <c r="H163" s="83">
        <f>SUM(H161:H162)</f>
        <v>9766</v>
      </c>
      <c r="I163" s="82"/>
      <c r="J163" s="83">
        <f>SUM(J161:J162)</f>
        <v>0</v>
      </c>
      <c r="K163" s="82"/>
      <c r="L163" s="83">
        <f>SUM(L161:L162)</f>
        <v>0</v>
      </c>
      <c r="M163" s="84"/>
      <c r="N163" s="84">
        <f>H163+J163+L163</f>
        <v>9766</v>
      </c>
      <c r="O163" s="85"/>
    </row>
    <row r="164" spans="2:15" s="55" customFormat="1" ht="20.100000000000001" customHeight="1">
      <c r="B164" s="86"/>
      <c r="C164" s="87"/>
      <c r="D164" s="87"/>
      <c r="E164" s="88"/>
      <c r="F164" s="88"/>
      <c r="G164" s="89"/>
      <c r="H164" s="90"/>
      <c r="I164" s="89"/>
      <c r="J164" s="90"/>
      <c r="K164" s="89"/>
      <c r="L164" s="90"/>
      <c r="M164" s="91"/>
      <c r="N164" s="91"/>
      <c r="O164" s="92"/>
    </row>
    <row r="165" spans="2:15" s="68" customFormat="1" ht="20.100000000000001" customHeight="1">
      <c r="B165" s="69">
        <f>B160+1</f>
        <v>22</v>
      </c>
      <c r="C165" s="93" t="s">
        <v>571</v>
      </c>
      <c r="D165" s="71">
        <v>600</v>
      </c>
      <c r="E165" s="72">
        <v>1</v>
      </c>
      <c r="F165" s="73" t="s">
        <v>381</v>
      </c>
      <c r="G165" s="74"/>
      <c r="H165" s="74"/>
      <c r="I165" s="74"/>
      <c r="J165" s="74"/>
      <c r="K165" s="74"/>
      <c r="L165" s="74"/>
      <c r="M165" s="74"/>
      <c r="N165" s="74"/>
      <c r="O165" s="75" t="s">
        <v>0</v>
      </c>
    </row>
    <row r="166" spans="2:15" s="55" customFormat="1" ht="20.100000000000001" customHeight="1">
      <c r="B166" s="56"/>
      <c r="C166" s="94" t="s">
        <v>34</v>
      </c>
      <c r="D166" s="77"/>
      <c r="E166" s="59">
        <v>0.25</v>
      </c>
      <c r="F166" s="60" t="s">
        <v>380</v>
      </c>
      <c r="G166" s="61"/>
      <c r="H166" s="62">
        <f>TRUNC(G166*$E166,0)</f>
        <v>0</v>
      </c>
      <c r="I166" s="61">
        <v>173995</v>
      </c>
      <c r="J166" s="62">
        <f>TRUNC(I166*$E166,0)</f>
        <v>43498</v>
      </c>
      <c r="K166" s="61"/>
      <c r="L166" s="62">
        <f>TRUNC(K166*$E166,0)</f>
        <v>0</v>
      </c>
      <c r="M166" s="63">
        <f>G166+I166+K166</f>
        <v>173995</v>
      </c>
      <c r="N166" s="63">
        <f>H166+J166+L166</f>
        <v>43498</v>
      </c>
      <c r="O166" s="95"/>
    </row>
    <row r="167" spans="2:15" s="55" customFormat="1" ht="20.100000000000001" customHeight="1">
      <c r="B167" s="78"/>
      <c r="C167" s="79" t="s">
        <v>379</v>
      </c>
      <c r="D167" s="80"/>
      <c r="E167" s="81"/>
      <c r="F167" s="81"/>
      <c r="G167" s="82"/>
      <c r="H167" s="83">
        <f>SUM(H166:H166)</f>
        <v>0</v>
      </c>
      <c r="I167" s="82"/>
      <c r="J167" s="83">
        <f>SUM(J166:J166)</f>
        <v>43498</v>
      </c>
      <c r="K167" s="82"/>
      <c r="L167" s="83">
        <f>SUM(L166:L166)</f>
        <v>0</v>
      </c>
      <c r="M167" s="84"/>
      <c r="N167" s="84">
        <f>H167+J167+L167</f>
        <v>43498</v>
      </c>
      <c r="O167" s="85"/>
    </row>
    <row r="168" spans="2:15" s="55" customFormat="1" ht="20.100000000000001" customHeight="1">
      <c r="B168" s="86"/>
      <c r="C168" s="87"/>
      <c r="D168" s="87"/>
      <c r="E168" s="88"/>
      <c r="F168" s="88"/>
      <c r="G168" s="89"/>
      <c r="H168" s="90"/>
      <c r="I168" s="89"/>
      <c r="J168" s="90"/>
      <c r="K168" s="89"/>
      <c r="L168" s="90"/>
      <c r="M168" s="91"/>
      <c r="N168" s="91"/>
      <c r="O168" s="92"/>
    </row>
    <row r="169" spans="2:15" s="68" customFormat="1" ht="20.100000000000001" customHeight="1">
      <c r="B169" s="69">
        <f>B165+1</f>
        <v>23</v>
      </c>
      <c r="C169" s="93" t="s">
        <v>572</v>
      </c>
      <c r="D169" s="71">
        <v>600</v>
      </c>
      <c r="E169" s="72">
        <v>1</v>
      </c>
      <c r="F169" s="73" t="s">
        <v>284</v>
      </c>
      <c r="G169" s="74"/>
      <c r="H169" s="74"/>
      <c r="I169" s="74"/>
      <c r="J169" s="74"/>
      <c r="K169" s="74"/>
      <c r="L169" s="74"/>
      <c r="M169" s="74"/>
      <c r="N169" s="74"/>
      <c r="O169" s="75" t="s">
        <v>0</v>
      </c>
    </row>
    <row r="170" spans="2:15" s="55" customFormat="1" ht="20.100000000000001" customHeight="1">
      <c r="B170" s="56"/>
      <c r="C170" s="94" t="s">
        <v>34</v>
      </c>
      <c r="D170" s="77"/>
      <c r="E170" s="59">
        <v>0.09</v>
      </c>
      <c r="F170" s="60" t="s">
        <v>366</v>
      </c>
      <c r="G170" s="61"/>
      <c r="H170" s="62">
        <f>TRUNC(G170*$E170,0)</f>
        <v>0</v>
      </c>
      <c r="I170" s="61">
        <v>173995</v>
      </c>
      <c r="J170" s="62">
        <f>TRUNC(I170*$E170,0)</f>
        <v>15659</v>
      </c>
      <c r="K170" s="61"/>
      <c r="L170" s="62">
        <f>TRUNC(K170*$E170,0)</f>
        <v>0</v>
      </c>
      <c r="M170" s="63">
        <f t="shared" ref="M170:N173" si="30">G170+I170+K170</f>
        <v>173995</v>
      </c>
      <c r="N170" s="63">
        <f t="shared" si="30"/>
        <v>15659</v>
      </c>
      <c r="O170" s="95"/>
    </row>
    <row r="171" spans="2:15" s="55" customFormat="1" ht="20.100000000000001" customHeight="1">
      <c r="B171" s="56"/>
      <c r="C171" s="94" t="s">
        <v>296</v>
      </c>
      <c r="D171" s="77"/>
      <c r="E171" s="59">
        <v>0.63</v>
      </c>
      <c r="F171" s="60" t="s">
        <v>380</v>
      </c>
      <c r="G171" s="61"/>
      <c r="H171" s="62">
        <f>TRUNC(G171*$E171,0)</f>
        <v>0</v>
      </c>
      <c r="I171" s="61">
        <v>262580</v>
      </c>
      <c r="J171" s="62">
        <f>TRUNC(I171*$E171,0)</f>
        <v>165425</v>
      </c>
      <c r="K171" s="61"/>
      <c r="L171" s="62">
        <f>TRUNC(K171*$E171,0)</f>
        <v>0</v>
      </c>
      <c r="M171" s="63">
        <f t="shared" si="30"/>
        <v>262580</v>
      </c>
      <c r="N171" s="63">
        <f t="shared" si="30"/>
        <v>165425</v>
      </c>
      <c r="O171" s="95"/>
    </row>
    <row r="172" spans="2:15" s="55" customFormat="1" ht="20.100000000000001" customHeight="1">
      <c r="B172" s="56"/>
      <c r="C172" s="94" t="s">
        <v>45</v>
      </c>
      <c r="D172" s="77"/>
      <c r="E172" s="59">
        <v>0.57999999999999996</v>
      </c>
      <c r="F172" s="60" t="s">
        <v>380</v>
      </c>
      <c r="G172" s="61"/>
      <c r="H172" s="62">
        <f>TRUNC(G172*$E172,0)</f>
        <v>0</v>
      </c>
      <c r="I172" s="61">
        <v>172068</v>
      </c>
      <c r="J172" s="62">
        <f>TRUNC(I172*$E172,0)</f>
        <v>99799</v>
      </c>
      <c r="K172" s="61"/>
      <c r="L172" s="62">
        <f>TRUNC(K172*$E172,0)</f>
        <v>0</v>
      </c>
      <c r="M172" s="63">
        <f t="shared" si="30"/>
        <v>172068</v>
      </c>
      <c r="N172" s="63">
        <f t="shared" si="30"/>
        <v>99799</v>
      </c>
      <c r="O172" s="95"/>
    </row>
    <row r="173" spans="2:15" s="55" customFormat="1" ht="20.100000000000001" customHeight="1">
      <c r="B173" s="56"/>
      <c r="C173" s="94" t="s">
        <v>548</v>
      </c>
      <c r="D173" s="99">
        <v>5</v>
      </c>
      <c r="E173" s="59">
        <v>1.41</v>
      </c>
      <c r="F173" s="60" t="s">
        <v>365</v>
      </c>
      <c r="G173" s="61"/>
      <c r="H173" s="62">
        <f>TRUNC(G173*$E173,0)</f>
        <v>0</v>
      </c>
      <c r="I173" s="61"/>
      <c r="J173" s="62">
        <f>TRUNC(I173*$E173,0)</f>
        <v>0</v>
      </c>
      <c r="K173" s="61">
        <v>69255</v>
      </c>
      <c r="L173" s="62">
        <f>TRUNC(K173*$E173,0)</f>
        <v>97649</v>
      </c>
      <c r="M173" s="63">
        <f t="shared" si="30"/>
        <v>69255</v>
      </c>
      <c r="N173" s="63">
        <f t="shared" si="30"/>
        <v>97649</v>
      </c>
      <c r="O173" s="95"/>
    </row>
    <row r="174" spans="2:15" s="55" customFormat="1" ht="20.100000000000001" customHeight="1">
      <c r="B174" s="78"/>
      <c r="C174" s="79" t="s">
        <v>379</v>
      </c>
      <c r="D174" s="80"/>
      <c r="E174" s="81"/>
      <c r="F174" s="81"/>
      <c r="G174" s="82"/>
      <c r="H174" s="83">
        <f>SUM(H170:H173)</f>
        <v>0</v>
      </c>
      <c r="I174" s="82"/>
      <c r="J174" s="83">
        <f>SUM(J170:J173)</f>
        <v>280883</v>
      </c>
      <c r="K174" s="82"/>
      <c r="L174" s="83">
        <f>SUM(L170:L173)</f>
        <v>97649</v>
      </c>
      <c r="M174" s="84"/>
      <c r="N174" s="84">
        <f>H174+J174+L174</f>
        <v>378532</v>
      </c>
      <c r="O174" s="85"/>
    </row>
    <row r="175" spans="2:15" ht="20.100000000000001" customHeight="1">
      <c r="B175" s="86"/>
      <c r="C175" s="87"/>
      <c r="D175" s="87"/>
      <c r="E175" s="88"/>
      <c r="F175" s="88"/>
      <c r="G175" s="89"/>
      <c r="H175" s="90"/>
      <c r="I175" s="89"/>
      <c r="J175" s="90"/>
      <c r="K175" s="89"/>
      <c r="L175" s="90"/>
      <c r="M175" s="91"/>
      <c r="N175" s="91"/>
      <c r="O175" s="92"/>
    </row>
    <row r="176" spans="2:15" s="101" customFormat="1" ht="20.100000000000001" customHeight="1">
      <c r="B176" s="69">
        <f>B169+1</f>
        <v>24</v>
      </c>
      <c r="C176" s="93" t="s">
        <v>573</v>
      </c>
      <c r="D176" s="100">
        <v>400</v>
      </c>
      <c r="E176" s="72">
        <v>1</v>
      </c>
      <c r="F176" s="73" t="s">
        <v>284</v>
      </c>
      <c r="G176" s="74"/>
      <c r="H176" s="74"/>
      <c r="I176" s="74"/>
      <c r="J176" s="74"/>
      <c r="K176" s="74"/>
      <c r="L176" s="74"/>
      <c r="M176" s="74"/>
      <c r="N176" s="74"/>
      <c r="O176" s="75" t="s">
        <v>0</v>
      </c>
    </row>
    <row r="177" spans="2:15" s="102" customFormat="1" ht="19.5" customHeight="1">
      <c r="B177" s="56"/>
      <c r="C177" s="57" t="s">
        <v>333</v>
      </c>
      <c r="D177" s="66">
        <v>400</v>
      </c>
      <c r="E177" s="59">
        <v>1</v>
      </c>
      <c r="F177" s="60" t="s">
        <v>368</v>
      </c>
      <c r="G177" s="61">
        <v>0</v>
      </c>
      <c r="H177" s="62">
        <f t="shared" ref="H177:H182" si="31">TRUNC(G177*$E177,0)</f>
        <v>0</v>
      </c>
      <c r="I177" s="61">
        <v>201722</v>
      </c>
      <c r="J177" s="62">
        <f t="shared" ref="J177:J182" si="32">TRUNC(I177*$E177,0)</f>
        <v>201722</v>
      </c>
      <c r="K177" s="61">
        <v>97649</v>
      </c>
      <c r="L177" s="62">
        <f t="shared" ref="L177:L182" si="33">TRUNC(K177*$E177,0)</f>
        <v>97649</v>
      </c>
      <c r="M177" s="63">
        <f t="shared" ref="M177:N182" si="34">G177+I177+K177</f>
        <v>299371</v>
      </c>
      <c r="N177" s="63">
        <f t="shared" si="34"/>
        <v>299371</v>
      </c>
      <c r="O177" s="64">
        <f>B185</f>
        <v>25</v>
      </c>
    </row>
    <row r="178" spans="2:15" s="102" customFormat="1" ht="20.100000000000001" customHeight="1">
      <c r="B178" s="56"/>
      <c r="C178" s="57" t="s">
        <v>574</v>
      </c>
      <c r="D178" s="58">
        <v>600</v>
      </c>
      <c r="E178" s="59">
        <v>30.83</v>
      </c>
      <c r="F178" s="60" t="s">
        <v>381</v>
      </c>
      <c r="G178" s="61"/>
      <c r="H178" s="62">
        <f t="shared" si="31"/>
        <v>0</v>
      </c>
      <c r="I178" s="61"/>
      <c r="J178" s="62">
        <f t="shared" si="32"/>
        <v>0</v>
      </c>
      <c r="K178" s="61">
        <v>5509</v>
      </c>
      <c r="L178" s="62">
        <f t="shared" si="33"/>
        <v>169842</v>
      </c>
      <c r="M178" s="63">
        <f t="shared" si="34"/>
        <v>5509</v>
      </c>
      <c r="N178" s="63">
        <f t="shared" si="34"/>
        <v>169842</v>
      </c>
      <c r="O178" s="64"/>
    </row>
    <row r="179" spans="2:15" s="102" customFormat="1" ht="20.100000000000001" customHeight="1">
      <c r="B179" s="56"/>
      <c r="C179" s="57" t="s">
        <v>334</v>
      </c>
      <c r="D179" s="58">
        <v>400</v>
      </c>
      <c r="E179" s="59">
        <v>0.65</v>
      </c>
      <c r="F179" s="60" t="s">
        <v>381</v>
      </c>
      <c r="G179" s="61">
        <v>9766</v>
      </c>
      <c r="H179" s="62">
        <f t="shared" si="31"/>
        <v>6347</v>
      </c>
      <c r="I179" s="61">
        <v>0</v>
      </c>
      <c r="J179" s="62">
        <f t="shared" si="32"/>
        <v>0</v>
      </c>
      <c r="K179" s="61">
        <v>0</v>
      </c>
      <c r="L179" s="62">
        <f t="shared" si="33"/>
        <v>0</v>
      </c>
      <c r="M179" s="63">
        <f t="shared" si="34"/>
        <v>9766</v>
      </c>
      <c r="N179" s="63">
        <f t="shared" si="34"/>
        <v>6347</v>
      </c>
      <c r="O179" s="64">
        <f>B192</f>
        <v>26</v>
      </c>
    </row>
    <row r="180" spans="2:15" s="55" customFormat="1" ht="20.100000000000001" customHeight="1">
      <c r="B180" s="56"/>
      <c r="C180" s="57" t="s">
        <v>335</v>
      </c>
      <c r="D180" s="58">
        <v>400</v>
      </c>
      <c r="E180" s="59">
        <v>1</v>
      </c>
      <c r="F180" s="60" t="s">
        <v>368</v>
      </c>
      <c r="G180" s="61">
        <v>0</v>
      </c>
      <c r="H180" s="62">
        <f t="shared" si="31"/>
        <v>0</v>
      </c>
      <c r="I180" s="61">
        <v>81734</v>
      </c>
      <c r="J180" s="62">
        <f t="shared" si="32"/>
        <v>81734</v>
      </c>
      <c r="K180" s="61">
        <v>38782</v>
      </c>
      <c r="L180" s="62">
        <f t="shared" si="33"/>
        <v>38782</v>
      </c>
      <c r="M180" s="63">
        <f t="shared" si="34"/>
        <v>120516</v>
      </c>
      <c r="N180" s="63">
        <f t="shared" si="34"/>
        <v>120516</v>
      </c>
      <c r="O180" s="64">
        <f>B197</f>
        <v>27</v>
      </c>
    </row>
    <row r="181" spans="2:15" s="55" customFormat="1" ht="20.100000000000001" customHeight="1">
      <c r="B181" s="56"/>
      <c r="C181" s="94" t="s">
        <v>336</v>
      </c>
      <c r="D181" s="66">
        <v>400</v>
      </c>
      <c r="E181" s="59">
        <v>1</v>
      </c>
      <c r="F181" s="60" t="s">
        <v>378</v>
      </c>
      <c r="G181" s="61">
        <v>1255000</v>
      </c>
      <c r="H181" s="62">
        <f t="shared" si="31"/>
        <v>1255000</v>
      </c>
      <c r="I181" s="61"/>
      <c r="J181" s="62">
        <f t="shared" si="32"/>
        <v>0</v>
      </c>
      <c r="K181" s="61"/>
      <c r="L181" s="62">
        <f t="shared" si="33"/>
        <v>0</v>
      </c>
      <c r="M181" s="63">
        <f t="shared" si="34"/>
        <v>1255000</v>
      </c>
      <c r="N181" s="63">
        <f t="shared" si="34"/>
        <v>1255000</v>
      </c>
      <c r="O181" s="95"/>
    </row>
    <row r="182" spans="2:15" s="55" customFormat="1" ht="20.100000000000001" customHeight="1">
      <c r="B182" s="56"/>
      <c r="C182" s="94" t="s">
        <v>313</v>
      </c>
      <c r="D182" s="66">
        <v>400</v>
      </c>
      <c r="E182" s="59">
        <v>1</v>
      </c>
      <c r="F182" s="60" t="s">
        <v>368</v>
      </c>
      <c r="G182" s="61">
        <v>48970</v>
      </c>
      <c r="H182" s="62">
        <f t="shared" si="31"/>
        <v>48970</v>
      </c>
      <c r="I182" s="61"/>
      <c r="J182" s="62">
        <f t="shared" si="32"/>
        <v>0</v>
      </c>
      <c r="K182" s="61"/>
      <c r="L182" s="62">
        <f t="shared" si="33"/>
        <v>0</v>
      </c>
      <c r="M182" s="63">
        <f t="shared" si="34"/>
        <v>48970</v>
      </c>
      <c r="N182" s="63">
        <f t="shared" si="34"/>
        <v>48970</v>
      </c>
      <c r="O182" s="95"/>
    </row>
    <row r="183" spans="2:15" s="55" customFormat="1" ht="20.100000000000001" customHeight="1">
      <c r="B183" s="78"/>
      <c r="C183" s="79" t="s">
        <v>379</v>
      </c>
      <c r="D183" s="80"/>
      <c r="E183" s="81"/>
      <c r="F183" s="81"/>
      <c r="G183" s="82"/>
      <c r="H183" s="83">
        <f>SUM(H177:H182)</f>
        <v>1310317</v>
      </c>
      <c r="I183" s="82"/>
      <c r="J183" s="83">
        <f>SUM(J177:J182)</f>
        <v>283456</v>
      </c>
      <c r="K183" s="82"/>
      <c r="L183" s="83">
        <f>SUM(L177:L182)</f>
        <v>306273</v>
      </c>
      <c r="M183" s="84"/>
      <c r="N183" s="84">
        <f>H183+J183+L183</f>
        <v>1900046</v>
      </c>
      <c r="O183" s="85"/>
    </row>
    <row r="184" spans="2:15" s="55" customFormat="1" ht="20.100000000000001" customHeight="1">
      <c r="B184" s="86"/>
      <c r="C184" s="87"/>
      <c r="D184" s="87"/>
      <c r="E184" s="88"/>
      <c r="F184" s="88"/>
      <c r="G184" s="89"/>
      <c r="H184" s="90"/>
      <c r="I184" s="89"/>
      <c r="J184" s="90"/>
      <c r="K184" s="89"/>
      <c r="L184" s="90"/>
      <c r="M184" s="91"/>
      <c r="N184" s="91"/>
      <c r="O184" s="92"/>
    </row>
    <row r="185" spans="2:15" s="68" customFormat="1" ht="20.100000000000001" customHeight="1">
      <c r="B185" s="69">
        <f>B176+1</f>
        <v>25</v>
      </c>
      <c r="C185" s="93" t="s">
        <v>575</v>
      </c>
      <c r="D185" s="100">
        <v>400</v>
      </c>
      <c r="E185" s="72">
        <v>1</v>
      </c>
      <c r="F185" s="73" t="s">
        <v>284</v>
      </c>
      <c r="G185" s="74"/>
      <c r="H185" s="74"/>
      <c r="I185" s="74"/>
      <c r="J185" s="74"/>
      <c r="K185" s="74"/>
      <c r="L185" s="74"/>
      <c r="M185" s="74"/>
      <c r="N185" s="74"/>
      <c r="O185" s="75" t="s">
        <v>0</v>
      </c>
    </row>
    <row r="186" spans="2:15" s="55" customFormat="1" ht="20.100000000000001" customHeight="1">
      <c r="B186" s="56"/>
      <c r="C186" s="94" t="s">
        <v>34</v>
      </c>
      <c r="D186" s="77"/>
      <c r="E186" s="59">
        <v>0.08</v>
      </c>
      <c r="F186" s="60" t="s">
        <v>366</v>
      </c>
      <c r="G186" s="61"/>
      <c r="H186" s="62">
        <f>TRUNC(G186*$E186,0)</f>
        <v>0</v>
      </c>
      <c r="I186" s="61">
        <v>173995</v>
      </c>
      <c r="J186" s="62">
        <f>TRUNC(I186*$E186,0)</f>
        <v>13919</v>
      </c>
      <c r="K186" s="61"/>
      <c r="L186" s="62">
        <f>TRUNC(K186*$E186,0)</f>
        <v>0</v>
      </c>
      <c r="M186" s="63">
        <f t="shared" ref="M186:N189" si="35">G186+I186+K186</f>
        <v>173995</v>
      </c>
      <c r="N186" s="63">
        <f t="shared" si="35"/>
        <v>13919</v>
      </c>
      <c r="O186" s="95"/>
    </row>
    <row r="187" spans="2:15" s="55" customFormat="1" ht="20.100000000000001" customHeight="1">
      <c r="B187" s="56"/>
      <c r="C187" s="94" t="s">
        <v>296</v>
      </c>
      <c r="D187" s="77"/>
      <c r="E187" s="59">
        <v>0.44</v>
      </c>
      <c r="F187" s="60" t="s">
        <v>366</v>
      </c>
      <c r="G187" s="61"/>
      <c r="H187" s="62">
        <f>TRUNC(G187*$E187,0)</f>
        <v>0</v>
      </c>
      <c r="I187" s="61">
        <v>262580</v>
      </c>
      <c r="J187" s="62">
        <f>TRUNC(I187*$E187,0)</f>
        <v>115535</v>
      </c>
      <c r="K187" s="61"/>
      <c r="L187" s="62">
        <f>TRUNC(K187*$E187,0)</f>
        <v>0</v>
      </c>
      <c r="M187" s="63">
        <f t="shared" si="35"/>
        <v>262580</v>
      </c>
      <c r="N187" s="63">
        <f t="shared" si="35"/>
        <v>115535</v>
      </c>
      <c r="O187" s="95"/>
    </row>
    <row r="188" spans="2:15" s="55" customFormat="1" ht="20.100000000000001" customHeight="1">
      <c r="B188" s="56"/>
      <c r="C188" s="94" t="s">
        <v>45</v>
      </c>
      <c r="D188" s="77"/>
      <c r="E188" s="59">
        <v>0.42</v>
      </c>
      <c r="F188" s="60" t="s">
        <v>366</v>
      </c>
      <c r="G188" s="61"/>
      <c r="H188" s="62">
        <f>TRUNC(G188*$E188,0)</f>
        <v>0</v>
      </c>
      <c r="I188" s="61">
        <v>172068</v>
      </c>
      <c r="J188" s="62">
        <f>TRUNC(I188*$E188,0)</f>
        <v>72268</v>
      </c>
      <c r="K188" s="61"/>
      <c r="L188" s="62">
        <f>TRUNC(K188*$E188,0)</f>
        <v>0</v>
      </c>
      <c r="M188" s="63">
        <f t="shared" si="35"/>
        <v>172068</v>
      </c>
      <c r="N188" s="63">
        <f t="shared" si="35"/>
        <v>72268</v>
      </c>
      <c r="O188" s="95"/>
    </row>
    <row r="189" spans="2:15" s="55" customFormat="1" ht="20.100000000000001" customHeight="1">
      <c r="B189" s="56"/>
      <c r="C189" s="94" t="s">
        <v>317</v>
      </c>
      <c r="D189" s="99">
        <v>5</v>
      </c>
      <c r="E189" s="59">
        <v>1.41</v>
      </c>
      <c r="F189" s="60" t="s">
        <v>365</v>
      </c>
      <c r="G189" s="61"/>
      <c r="H189" s="62">
        <f>TRUNC(G189*$E189,0)</f>
        <v>0</v>
      </c>
      <c r="I189" s="61"/>
      <c r="J189" s="62">
        <f>TRUNC(I189*$E189,0)</f>
        <v>0</v>
      </c>
      <c r="K189" s="61">
        <v>69255</v>
      </c>
      <c r="L189" s="62">
        <f>TRUNC(K189*$E189,0)</f>
        <v>97649</v>
      </c>
      <c r="M189" s="63">
        <f t="shared" si="35"/>
        <v>69255</v>
      </c>
      <c r="N189" s="63">
        <f t="shared" si="35"/>
        <v>97649</v>
      </c>
      <c r="O189" s="95"/>
    </row>
    <row r="190" spans="2:15" s="55" customFormat="1" ht="20.100000000000001" customHeight="1">
      <c r="B190" s="78"/>
      <c r="C190" s="79" t="s">
        <v>371</v>
      </c>
      <c r="D190" s="80"/>
      <c r="E190" s="81"/>
      <c r="F190" s="81"/>
      <c r="G190" s="82"/>
      <c r="H190" s="83">
        <f>SUM(H186:H189)</f>
        <v>0</v>
      </c>
      <c r="I190" s="82"/>
      <c r="J190" s="83">
        <f>SUM(J186:J189)</f>
        <v>201722</v>
      </c>
      <c r="K190" s="82"/>
      <c r="L190" s="83">
        <f>SUM(L186:L189)</f>
        <v>97649</v>
      </c>
      <c r="M190" s="84"/>
      <c r="N190" s="84">
        <f>H190+J190+L190</f>
        <v>299371</v>
      </c>
      <c r="O190" s="85"/>
    </row>
    <row r="191" spans="2:15" ht="20.100000000000001" customHeight="1">
      <c r="B191" s="86"/>
      <c r="C191" s="87"/>
      <c r="D191" s="87"/>
      <c r="E191" s="88"/>
      <c r="F191" s="88"/>
      <c r="G191" s="89"/>
      <c r="H191" s="90"/>
      <c r="I191" s="89"/>
      <c r="J191" s="90"/>
      <c r="K191" s="89"/>
      <c r="L191" s="90"/>
      <c r="M191" s="91"/>
      <c r="N191" s="91"/>
      <c r="O191" s="92"/>
    </row>
    <row r="192" spans="2:15" s="68" customFormat="1" ht="20.100000000000001" customHeight="1">
      <c r="B192" s="69">
        <f>B185+1</f>
        <v>26</v>
      </c>
      <c r="C192" s="93" t="s">
        <v>576</v>
      </c>
      <c r="D192" s="100">
        <v>400</v>
      </c>
      <c r="E192" s="72">
        <v>1</v>
      </c>
      <c r="F192" s="73" t="s">
        <v>381</v>
      </c>
      <c r="G192" s="74"/>
      <c r="H192" s="74"/>
      <c r="I192" s="74"/>
      <c r="J192" s="74"/>
      <c r="K192" s="74"/>
      <c r="L192" s="74"/>
      <c r="M192" s="74"/>
      <c r="N192" s="74"/>
      <c r="O192" s="75" t="s">
        <v>0</v>
      </c>
    </row>
    <row r="193" spans="2:15" s="55" customFormat="1" ht="20.100000000000001" customHeight="1">
      <c r="B193" s="56"/>
      <c r="C193" s="94" t="s">
        <v>314</v>
      </c>
      <c r="D193" s="66" t="s">
        <v>377</v>
      </c>
      <c r="E193" s="59">
        <v>5.0999999999999996</v>
      </c>
      <c r="F193" s="60" t="s">
        <v>558</v>
      </c>
      <c r="G193" s="61">
        <v>1596</v>
      </c>
      <c r="H193" s="62">
        <f>TRUNC(G193*$E193,0)</f>
        <v>8139</v>
      </c>
      <c r="I193" s="61"/>
      <c r="J193" s="62">
        <f>TRUNC(I193*$E193,0)</f>
        <v>0</v>
      </c>
      <c r="K193" s="61"/>
      <c r="L193" s="62">
        <f>TRUNC(K193*$E193,0)</f>
        <v>0</v>
      </c>
      <c r="M193" s="63">
        <f>G193+I193+K193</f>
        <v>1596</v>
      </c>
      <c r="N193" s="63">
        <f>H193+J193+L193</f>
        <v>8139</v>
      </c>
      <c r="O193" s="95"/>
    </row>
    <row r="194" spans="2:15" s="55" customFormat="1" ht="20.100000000000001" customHeight="1">
      <c r="B194" s="56"/>
      <c r="C194" s="94" t="s">
        <v>316</v>
      </c>
      <c r="D194" s="77" t="s">
        <v>369</v>
      </c>
      <c r="E194" s="96">
        <v>0.2</v>
      </c>
      <c r="F194" s="60"/>
      <c r="G194" s="61">
        <v>8139</v>
      </c>
      <c r="H194" s="62">
        <f>TRUNC(G194*$E194,0)</f>
        <v>1627</v>
      </c>
      <c r="I194" s="61"/>
      <c r="J194" s="62">
        <f>TRUNC(I194*$E194,0)</f>
        <v>0</v>
      </c>
      <c r="K194" s="61"/>
      <c r="L194" s="62">
        <f>TRUNC(K194*$E194,0)</f>
        <v>0</v>
      </c>
      <c r="M194" s="63">
        <f>G194+I194+K194</f>
        <v>8139</v>
      </c>
      <c r="N194" s="63">
        <f>H194+J194+L194</f>
        <v>1627</v>
      </c>
      <c r="O194" s="95"/>
    </row>
    <row r="195" spans="2:15" s="55" customFormat="1" ht="20.100000000000001" customHeight="1">
      <c r="B195" s="78"/>
      <c r="C195" s="79" t="s">
        <v>371</v>
      </c>
      <c r="D195" s="80"/>
      <c r="E195" s="81"/>
      <c r="F195" s="81"/>
      <c r="G195" s="82"/>
      <c r="H195" s="83">
        <f>SUM(H193:H194)</f>
        <v>9766</v>
      </c>
      <c r="I195" s="82"/>
      <c r="J195" s="83">
        <f>SUM(J193:J194)</f>
        <v>0</v>
      </c>
      <c r="K195" s="82"/>
      <c r="L195" s="83">
        <f>SUM(L193:L194)</f>
        <v>0</v>
      </c>
      <c r="M195" s="84"/>
      <c r="N195" s="84">
        <f>H195+J195+L195</f>
        <v>9766</v>
      </c>
      <c r="O195" s="85"/>
    </row>
    <row r="196" spans="2:15" s="55" customFormat="1" ht="20.100000000000001" customHeight="1">
      <c r="B196" s="86"/>
      <c r="C196" s="87"/>
      <c r="D196" s="87"/>
      <c r="E196" s="88"/>
      <c r="F196" s="88"/>
      <c r="G196" s="89"/>
      <c r="H196" s="90"/>
      <c r="I196" s="89"/>
      <c r="J196" s="90"/>
      <c r="K196" s="89"/>
      <c r="L196" s="90"/>
      <c r="M196" s="91"/>
      <c r="N196" s="91"/>
      <c r="O196" s="92"/>
    </row>
    <row r="197" spans="2:15" s="68" customFormat="1" ht="20.100000000000001" customHeight="1">
      <c r="B197" s="69">
        <f>B192+1</f>
        <v>27</v>
      </c>
      <c r="C197" s="93" t="s">
        <v>384</v>
      </c>
      <c r="D197" s="100">
        <v>400</v>
      </c>
      <c r="E197" s="72">
        <v>1</v>
      </c>
      <c r="F197" s="73" t="s">
        <v>284</v>
      </c>
      <c r="G197" s="74"/>
      <c r="H197" s="74"/>
      <c r="I197" s="74"/>
      <c r="J197" s="74"/>
      <c r="K197" s="74"/>
      <c r="L197" s="74"/>
      <c r="M197" s="74"/>
      <c r="N197" s="74"/>
      <c r="O197" s="75" t="s">
        <v>0</v>
      </c>
    </row>
    <row r="198" spans="2:15" s="55" customFormat="1" ht="20.100000000000001" customHeight="1">
      <c r="B198" s="56"/>
      <c r="C198" s="94" t="s">
        <v>34</v>
      </c>
      <c r="D198" s="77"/>
      <c r="E198" s="59">
        <v>0.03</v>
      </c>
      <c r="F198" s="60" t="s">
        <v>366</v>
      </c>
      <c r="G198" s="61"/>
      <c r="H198" s="62">
        <f>TRUNC(G198*$E198,0)</f>
        <v>0</v>
      </c>
      <c r="I198" s="61">
        <v>173995</v>
      </c>
      <c r="J198" s="62">
        <f>TRUNC(I198*$E198,0)</f>
        <v>5219</v>
      </c>
      <c r="K198" s="61"/>
      <c r="L198" s="62">
        <f>TRUNC(K198*$E198,0)</f>
        <v>0</v>
      </c>
      <c r="M198" s="63">
        <f t="shared" ref="M198:N201" si="36">G198+I198+K198</f>
        <v>173995</v>
      </c>
      <c r="N198" s="63">
        <f t="shared" si="36"/>
        <v>5219</v>
      </c>
      <c r="O198" s="95"/>
    </row>
    <row r="199" spans="2:15" s="55" customFormat="1" ht="20.100000000000001" customHeight="1">
      <c r="B199" s="56"/>
      <c r="C199" s="94" t="s">
        <v>296</v>
      </c>
      <c r="D199" s="77"/>
      <c r="E199" s="59">
        <v>0.18</v>
      </c>
      <c r="F199" s="60" t="s">
        <v>380</v>
      </c>
      <c r="G199" s="61"/>
      <c r="H199" s="62">
        <f>TRUNC(G199*$E199,0)</f>
        <v>0</v>
      </c>
      <c r="I199" s="61">
        <v>262580</v>
      </c>
      <c r="J199" s="62">
        <f>TRUNC(I199*$E199,0)</f>
        <v>47264</v>
      </c>
      <c r="K199" s="61"/>
      <c r="L199" s="62">
        <f>TRUNC(K199*$E199,0)</f>
        <v>0</v>
      </c>
      <c r="M199" s="63">
        <f t="shared" si="36"/>
        <v>262580</v>
      </c>
      <c r="N199" s="63">
        <f t="shared" si="36"/>
        <v>47264</v>
      </c>
      <c r="O199" s="95"/>
    </row>
    <row r="200" spans="2:15" s="55" customFormat="1" ht="20.100000000000001" customHeight="1">
      <c r="B200" s="56"/>
      <c r="C200" s="94" t="s">
        <v>45</v>
      </c>
      <c r="D200" s="77"/>
      <c r="E200" s="59">
        <v>0.17</v>
      </c>
      <c r="F200" s="60" t="s">
        <v>380</v>
      </c>
      <c r="G200" s="61"/>
      <c r="H200" s="62">
        <f>TRUNC(G200*$E200,0)</f>
        <v>0</v>
      </c>
      <c r="I200" s="61">
        <v>172068</v>
      </c>
      <c r="J200" s="62">
        <f>TRUNC(I200*$E200,0)</f>
        <v>29251</v>
      </c>
      <c r="K200" s="61"/>
      <c r="L200" s="62">
        <f>TRUNC(K200*$E200,0)</f>
        <v>0</v>
      </c>
      <c r="M200" s="63">
        <f t="shared" si="36"/>
        <v>172068</v>
      </c>
      <c r="N200" s="63">
        <f t="shared" si="36"/>
        <v>29251</v>
      </c>
      <c r="O200" s="95"/>
    </row>
    <row r="201" spans="2:15" s="55" customFormat="1" ht="20.100000000000001" customHeight="1">
      <c r="B201" s="56"/>
      <c r="C201" s="94" t="s">
        <v>317</v>
      </c>
      <c r="D201" s="99">
        <v>5</v>
      </c>
      <c r="E201" s="59">
        <v>0.56000000000000005</v>
      </c>
      <c r="F201" s="60" t="s">
        <v>365</v>
      </c>
      <c r="G201" s="61"/>
      <c r="H201" s="62">
        <f>TRUNC(G201*$E201,0)</f>
        <v>0</v>
      </c>
      <c r="I201" s="61"/>
      <c r="J201" s="62">
        <f>TRUNC(I201*$E201,0)</f>
        <v>0</v>
      </c>
      <c r="K201" s="61">
        <v>69255</v>
      </c>
      <c r="L201" s="62">
        <f>TRUNC(K201*$E201,0)</f>
        <v>38782</v>
      </c>
      <c r="M201" s="63">
        <f t="shared" si="36"/>
        <v>69255</v>
      </c>
      <c r="N201" s="63">
        <f t="shared" si="36"/>
        <v>38782</v>
      </c>
      <c r="O201" s="95"/>
    </row>
    <row r="202" spans="2:15" s="55" customFormat="1" ht="20.100000000000001" customHeight="1">
      <c r="B202" s="78"/>
      <c r="C202" s="79" t="s">
        <v>379</v>
      </c>
      <c r="D202" s="80"/>
      <c r="E202" s="81"/>
      <c r="F202" s="81"/>
      <c r="G202" s="82"/>
      <c r="H202" s="83">
        <f>SUM(H198:H201)</f>
        <v>0</v>
      </c>
      <c r="I202" s="82"/>
      <c r="J202" s="83">
        <f>SUM(J198:J201)</f>
        <v>81734</v>
      </c>
      <c r="K202" s="82"/>
      <c r="L202" s="83">
        <f>SUM(L198:L201)</f>
        <v>38782</v>
      </c>
      <c r="M202" s="84"/>
      <c r="N202" s="84">
        <f>H202+J202+L202</f>
        <v>120516</v>
      </c>
      <c r="O202" s="85"/>
    </row>
    <row r="203" spans="2:15" ht="20.100000000000001" customHeight="1">
      <c r="B203" s="86"/>
      <c r="C203" s="87"/>
      <c r="D203" s="87"/>
      <c r="E203" s="88"/>
      <c r="F203" s="88"/>
      <c r="G203" s="89"/>
      <c r="H203" s="90"/>
      <c r="I203" s="89"/>
      <c r="J203" s="90"/>
      <c r="K203" s="89"/>
      <c r="L203" s="90"/>
      <c r="M203" s="91"/>
      <c r="N203" s="91"/>
      <c r="O203" s="92"/>
    </row>
    <row r="204" spans="2:15" s="68" customFormat="1" ht="20.100000000000001" customHeight="1">
      <c r="B204" s="69">
        <f>B197+1</f>
        <v>28</v>
      </c>
      <c r="C204" s="93" t="s">
        <v>577</v>
      </c>
      <c r="D204" s="100">
        <v>400</v>
      </c>
      <c r="E204" s="72">
        <v>1</v>
      </c>
      <c r="F204" s="73" t="s">
        <v>284</v>
      </c>
      <c r="G204" s="74"/>
      <c r="H204" s="74"/>
      <c r="I204" s="74"/>
      <c r="J204" s="74"/>
      <c r="K204" s="74"/>
      <c r="L204" s="74"/>
      <c r="M204" s="74"/>
      <c r="N204" s="74"/>
      <c r="O204" s="75" t="s">
        <v>0</v>
      </c>
    </row>
    <row r="205" spans="2:15" s="55" customFormat="1" ht="20.100000000000001" customHeight="1">
      <c r="B205" s="56"/>
      <c r="C205" s="94" t="s">
        <v>296</v>
      </c>
      <c r="D205" s="77"/>
      <c r="E205" s="59">
        <v>0.21</v>
      </c>
      <c r="F205" s="60" t="s">
        <v>366</v>
      </c>
      <c r="G205" s="61"/>
      <c r="H205" s="62">
        <f>TRUNC(G205*$E205,0)</f>
        <v>0</v>
      </c>
      <c r="I205" s="61">
        <v>262580</v>
      </c>
      <c r="J205" s="62">
        <f>TRUNC(I205*$E205,0)</f>
        <v>55141</v>
      </c>
      <c r="K205" s="61"/>
      <c r="L205" s="62">
        <f>TRUNC(K205*$E205,0)</f>
        <v>0</v>
      </c>
      <c r="M205" s="63">
        <f t="shared" ref="M205:N207" si="37">G205+I205+K205</f>
        <v>262580</v>
      </c>
      <c r="N205" s="63">
        <f t="shared" si="37"/>
        <v>55141</v>
      </c>
      <c r="O205" s="95"/>
    </row>
    <row r="206" spans="2:15" s="55" customFormat="1" ht="20.100000000000001" customHeight="1">
      <c r="B206" s="56"/>
      <c r="C206" s="94" t="s">
        <v>45</v>
      </c>
      <c r="D206" s="77"/>
      <c r="E206" s="59">
        <v>0.13</v>
      </c>
      <c r="F206" s="60" t="s">
        <v>380</v>
      </c>
      <c r="G206" s="61"/>
      <c r="H206" s="62">
        <f>TRUNC(G206*$E206,0)</f>
        <v>0</v>
      </c>
      <c r="I206" s="61">
        <v>172068</v>
      </c>
      <c r="J206" s="62">
        <f>TRUNC(I206*$E206,0)</f>
        <v>22368</v>
      </c>
      <c r="K206" s="61"/>
      <c r="L206" s="62">
        <f>TRUNC(K206*$E206,0)</f>
        <v>0</v>
      </c>
      <c r="M206" s="63">
        <f t="shared" si="37"/>
        <v>172068</v>
      </c>
      <c r="N206" s="63">
        <f t="shared" si="37"/>
        <v>22368</v>
      </c>
      <c r="O206" s="95"/>
    </row>
    <row r="207" spans="2:15" s="55" customFormat="1" ht="20.100000000000001" customHeight="1">
      <c r="B207" s="56"/>
      <c r="C207" s="94" t="s">
        <v>317</v>
      </c>
      <c r="D207" s="99">
        <v>5</v>
      </c>
      <c r="E207" s="59">
        <v>0.47</v>
      </c>
      <c r="F207" s="60" t="s">
        <v>365</v>
      </c>
      <c r="G207" s="61"/>
      <c r="H207" s="62">
        <f>TRUNC(G207*$E207,0)</f>
        <v>0</v>
      </c>
      <c r="I207" s="61"/>
      <c r="J207" s="62">
        <f>TRUNC(I207*$E207,0)</f>
        <v>0</v>
      </c>
      <c r="K207" s="61">
        <v>69255</v>
      </c>
      <c r="L207" s="62">
        <f>TRUNC(K207*$E207,0)</f>
        <v>32549</v>
      </c>
      <c r="M207" s="63">
        <f t="shared" si="37"/>
        <v>69255</v>
      </c>
      <c r="N207" s="63">
        <f t="shared" si="37"/>
        <v>32549</v>
      </c>
      <c r="O207" s="95"/>
    </row>
    <row r="208" spans="2:15" s="55" customFormat="1" ht="20.100000000000001" customHeight="1">
      <c r="B208" s="78"/>
      <c r="C208" s="79" t="s">
        <v>371</v>
      </c>
      <c r="D208" s="80"/>
      <c r="E208" s="81"/>
      <c r="F208" s="81"/>
      <c r="G208" s="82"/>
      <c r="H208" s="83">
        <f>SUM(H205:H207)</f>
        <v>0</v>
      </c>
      <c r="I208" s="82"/>
      <c r="J208" s="83">
        <f>SUM(J205:J207)</f>
        <v>77509</v>
      </c>
      <c r="K208" s="82"/>
      <c r="L208" s="83">
        <f>SUM(L205:L207)</f>
        <v>32549</v>
      </c>
      <c r="M208" s="84"/>
      <c r="N208" s="84">
        <f>H208+J208+L208</f>
        <v>110058</v>
      </c>
      <c r="O208" s="85"/>
    </row>
    <row r="209" spans="2:15" ht="20.100000000000001" customHeight="1">
      <c r="B209" s="86"/>
      <c r="C209" s="87"/>
      <c r="D209" s="87"/>
      <c r="E209" s="88"/>
      <c r="F209" s="88"/>
      <c r="G209" s="89"/>
      <c r="H209" s="90"/>
      <c r="I209" s="89"/>
      <c r="J209" s="90"/>
      <c r="K209" s="89"/>
      <c r="L209" s="90"/>
      <c r="M209" s="91"/>
      <c r="N209" s="91"/>
      <c r="O209" s="92"/>
    </row>
    <row r="210" spans="2:15" s="68" customFormat="1" ht="20.100000000000001" customHeight="1">
      <c r="B210" s="69">
        <f>B204+1</f>
        <v>29</v>
      </c>
      <c r="C210" s="93" t="s">
        <v>467</v>
      </c>
      <c r="D210" s="100">
        <v>400</v>
      </c>
      <c r="E210" s="72">
        <v>1</v>
      </c>
      <c r="F210" s="73" t="s">
        <v>284</v>
      </c>
      <c r="G210" s="74"/>
      <c r="H210" s="74"/>
      <c r="I210" s="74"/>
      <c r="J210" s="74"/>
      <c r="K210" s="74"/>
      <c r="L210" s="74"/>
      <c r="M210" s="74"/>
      <c r="N210" s="74"/>
      <c r="O210" s="75" t="s">
        <v>0</v>
      </c>
    </row>
    <row r="211" spans="2:15" s="55" customFormat="1" ht="19.5" customHeight="1">
      <c r="B211" s="56"/>
      <c r="C211" s="57" t="s">
        <v>337</v>
      </c>
      <c r="D211" s="66">
        <v>400</v>
      </c>
      <c r="E211" s="59">
        <v>1</v>
      </c>
      <c r="F211" s="60" t="s">
        <v>368</v>
      </c>
      <c r="G211" s="61">
        <v>0</v>
      </c>
      <c r="H211" s="62">
        <f>TRUNC(G211*$E211,0)</f>
        <v>0</v>
      </c>
      <c r="I211" s="61">
        <v>40927</v>
      </c>
      <c r="J211" s="62">
        <f>TRUNC(I211*$E211,0)</f>
        <v>40927</v>
      </c>
      <c r="K211" s="61">
        <v>14543</v>
      </c>
      <c r="L211" s="62">
        <f>TRUNC(K211*$E211,0)</f>
        <v>14543</v>
      </c>
      <c r="M211" s="63">
        <f t="shared" ref="M211:N214" si="38">G211+I211+K211</f>
        <v>55470</v>
      </c>
      <c r="N211" s="63">
        <f t="shared" si="38"/>
        <v>55470</v>
      </c>
      <c r="O211" s="64">
        <f>B217</f>
        <v>30</v>
      </c>
    </row>
    <row r="212" spans="2:15" s="55" customFormat="1" ht="20.100000000000001" customHeight="1">
      <c r="B212" s="56"/>
      <c r="C212" s="57" t="s">
        <v>338</v>
      </c>
      <c r="D212" s="66">
        <v>400</v>
      </c>
      <c r="E212" s="59">
        <v>1</v>
      </c>
      <c r="F212" s="60" t="s">
        <v>368</v>
      </c>
      <c r="G212" s="61">
        <v>0</v>
      </c>
      <c r="H212" s="62">
        <f>TRUNC(G212*$E212,0)</f>
        <v>0</v>
      </c>
      <c r="I212" s="61">
        <v>65376</v>
      </c>
      <c r="J212" s="62">
        <f>TRUNC(I212*$E212,0)</f>
        <v>65376</v>
      </c>
      <c r="K212" s="61">
        <v>0</v>
      </c>
      <c r="L212" s="62">
        <f>TRUNC(K212*$E212,0)</f>
        <v>0</v>
      </c>
      <c r="M212" s="63">
        <f t="shared" si="38"/>
        <v>65376</v>
      </c>
      <c r="N212" s="63">
        <f t="shared" si="38"/>
        <v>65376</v>
      </c>
      <c r="O212" s="64">
        <f>B223</f>
        <v>31</v>
      </c>
    </row>
    <row r="213" spans="2:15" s="55" customFormat="1" ht="20.100000000000001" customHeight="1">
      <c r="B213" s="56"/>
      <c r="C213" s="94" t="s">
        <v>313</v>
      </c>
      <c r="D213" s="66">
        <v>400</v>
      </c>
      <c r="E213" s="59">
        <v>1</v>
      </c>
      <c r="F213" s="60" t="s">
        <v>378</v>
      </c>
      <c r="G213" s="61">
        <v>48970</v>
      </c>
      <c r="H213" s="62">
        <f>TRUNC(G213*$E213,0)</f>
        <v>48970</v>
      </c>
      <c r="I213" s="61"/>
      <c r="J213" s="62">
        <f>TRUNC(I213*$E213,0)</f>
        <v>0</v>
      </c>
      <c r="K213" s="61"/>
      <c r="L213" s="62">
        <f>TRUNC(K213*$E213,0)</f>
        <v>0</v>
      </c>
      <c r="M213" s="63">
        <f t="shared" si="38"/>
        <v>48970</v>
      </c>
      <c r="N213" s="63">
        <f t="shared" si="38"/>
        <v>48970</v>
      </c>
      <c r="O213" s="64"/>
    </row>
    <row r="214" spans="2:15" s="55" customFormat="1" ht="20.100000000000001" customHeight="1">
      <c r="B214" s="56"/>
      <c r="C214" s="94" t="s">
        <v>339</v>
      </c>
      <c r="D214" s="66">
        <v>400</v>
      </c>
      <c r="E214" s="59">
        <v>1</v>
      </c>
      <c r="F214" s="60" t="s">
        <v>378</v>
      </c>
      <c r="G214" s="61">
        <v>201000</v>
      </c>
      <c r="H214" s="62">
        <f>TRUNC(G214*$E214,0)</f>
        <v>201000</v>
      </c>
      <c r="I214" s="61"/>
      <c r="J214" s="62">
        <f>TRUNC(I214*$E214,0)</f>
        <v>0</v>
      </c>
      <c r="K214" s="61"/>
      <c r="L214" s="62">
        <f>TRUNC(K214*$E214,0)</f>
        <v>0</v>
      </c>
      <c r="M214" s="63">
        <f t="shared" si="38"/>
        <v>201000</v>
      </c>
      <c r="N214" s="63">
        <f t="shared" si="38"/>
        <v>201000</v>
      </c>
      <c r="O214" s="64"/>
    </row>
    <row r="215" spans="2:15" s="55" customFormat="1" ht="20.100000000000001" customHeight="1">
      <c r="B215" s="78"/>
      <c r="C215" s="79" t="s">
        <v>379</v>
      </c>
      <c r="D215" s="80"/>
      <c r="E215" s="81"/>
      <c r="F215" s="81"/>
      <c r="G215" s="82"/>
      <c r="H215" s="83">
        <f>SUM(H211:H214)</f>
        <v>249970</v>
      </c>
      <c r="I215" s="82"/>
      <c r="J215" s="83">
        <f>SUM(J211:J214)</f>
        <v>106303</v>
      </c>
      <c r="K215" s="82"/>
      <c r="L215" s="83">
        <f>SUM(L211:L214)</f>
        <v>14543</v>
      </c>
      <c r="M215" s="84"/>
      <c r="N215" s="84">
        <f>H215+J215+L215</f>
        <v>370816</v>
      </c>
      <c r="O215" s="85"/>
    </row>
    <row r="216" spans="2:15" ht="20.100000000000001" customHeight="1">
      <c r="B216" s="86"/>
      <c r="C216" s="87"/>
      <c r="D216" s="87"/>
      <c r="E216" s="88"/>
      <c r="F216" s="88"/>
      <c r="G216" s="89"/>
      <c r="H216" s="90"/>
      <c r="I216" s="89"/>
      <c r="J216" s="90"/>
      <c r="K216" s="89"/>
      <c r="L216" s="90"/>
      <c r="M216" s="91"/>
      <c r="N216" s="91"/>
      <c r="O216" s="92"/>
    </row>
    <row r="217" spans="2:15" s="68" customFormat="1" ht="20.100000000000001" customHeight="1">
      <c r="B217" s="69">
        <f>B210+1</f>
        <v>30</v>
      </c>
      <c r="C217" s="93" t="s">
        <v>385</v>
      </c>
      <c r="D217" s="100">
        <v>400</v>
      </c>
      <c r="E217" s="72">
        <v>1</v>
      </c>
      <c r="F217" s="73" t="s">
        <v>284</v>
      </c>
      <c r="G217" s="74"/>
      <c r="H217" s="74"/>
      <c r="I217" s="74"/>
      <c r="J217" s="74"/>
      <c r="K217" s="74"/>
      <c r="L217" s="74"/>
      <c r="M217" s="74"/>
      <c r="N217" s="74"/>
      <c r="O217" s="75" t="s">
        <v>0</v>
      </c>
    </row>
    <row r="218" spans="2:15" s="55" customFormat="1" ht="20.100000000000001" customHeight="1">
      <c r="B218" s="56"/>
      <c r="C218" s="94" t="s">
        <v>296</v>
      </c>
      <c r="D218" s="77"/>
      <c r="E218" s="59">
        <v>0.11</v>
      </c>
      <c r="F218" s="60" t="s">
        <v>380</v>
      </c>
      <c r="G218" s="61"/>
      <c r="H218" s="62">
        <f>TRUNC(G218*$E218,0)</f>
        <v>0</v>
      </c>
      <c r="I218" s="61">
        <v>262580</v>
      </c>
      <c r="J218" s="62">
        <f>TRUNC(I218*$E218,0)</f>
        <v>28883</v>
      </c>
      <c r="K218" s="61"/>
      <c r="L218" s="62">
        <f>TRUNC(K218*$E218,0)</f>
        <v>0</v>
      </c>
      <c r="M218" s="63">
        <f t="shared" ref="M218:N220" si="39">G218+I218+K218</f>
        <v>262580</v>
      </c>
      <c r="N218" s="63">
        <f t="shared" si="39"/>
        <v>28883</v>
      </c>
      <c r="O218" s="95"/>
    </row>
    <row r="219" spans="2:15" s="55" customFormat="1" ht="20.100000000000001" customHeight="1">
      <c r="B219" s="56"/>
      <c r="C219" s="94" t="s">
        <v>45</v>
      </c>
      <c r="D219" s="77"/>
      <c r="E219" s="59">
        <v>7.0000000000000007E-2</v>
      </c>
      <c r="F219" s="60" t="s">
        <v>380</v>
      </c>
      <c r="G219" s="61"/>
      <c r="H219" s="62">
        <f>TRUNC(G219*$E219,0)</f>
        <v>0</v>
      </c>
      <c r="I219" s="61">
        <v>172068</v>
      </c>
      <c r="J219" s="62">
        <f>TRUNC(I219*$E219,0)</f>
        <v>12044</v>
      </c>
      <c r="K219" s="61"/>
      <c r="L219" s="62">
        <f>TRUNC(K219*$E219,0)</f>
        <v>0</v>
      </c>
      <c r="M219" s="63">
        <f t="shared" si="39"/>
        <v>172068</v>
      </c>
      <c r="N219" s="63">
        <f t="shared" si="39"/>
        <v>12044</v>
      </c>
      <c r="O219" s="95"/>
    </row>
    <row r="220" spans="2:15" s="55" customFormat="1" ht="20.100000000000001" customHeight="1">
      <c r="B220" s="56"/>
      <c r="C220" s="94" t="s">
        <v>317</v>
      </c>
      <c r="D220" s="99">
        <v>5</v>
      </c>
      <c r="E220" s="59">
        <v>0.21</v>
      </c>
      <c r="F220" s="60" t="s">
        <v>381</v>
      </c>
      <c r="G220" s="61"/>
      <c r="H220" s="62">
        <f>TRUNC(G220*$E220,0)</f>
        <v>0</v>
      </c>
      <c r="I220" s="61"/>
      <c r="J220" s="62">
        <f>TRUNC(I220*$E220,0)</f>
        <v>0</v>
      </c>
      <c r="K220" s="61">
        <v>69255</v>
      </c>
      <c r="L220" s="62">
        <f>TRUNC(K220*$E220,0)</f>
        <v>14543</v>
      </c>
      <c r="M220" s="63">
        <f t="shared" si="39"/>
        <v>69255</v>
      </c>
      <c r="N220" s="63">
        <f t="shared" si="39"/>
        <v>14543</v>
      </c>
      <c r="O220" s="95"/>
    </row>
    <row r="221" spans="2:15" s="55" customFormat="1" ht="20.100000000000001" customHeight="1">
      <c r="B221" s="78"/>
      <c r="C221" s="79" t="s">
        <v>379</v>
      </c>
      <c r="D221" s="80"/>
      <c r="E221" s="81"/>
      <c r="F221" s="81"/>
      <c r="G221" s="82"/>
      <c r="H221" s="83">
        <f>SUM(H218:H220)</f>
        <v>0</v>
      </c>
      <c r="I221" s="82"/>
      <c r="J221" s="83">
        <f>SUM(J218:J220)</f>
        <v>40927</v>
      </c>
      <c r="K221" s="82"/>
      <c r="L221" s="83">
        <f>SUM(L218:L220)</f>
        <v>14543</v>
      </c>
      <c r="M221" s="84"/>
      <c r="N221" s="84">
        <f>H221+J221+L221</f>
        <v>55470</v>
      </c>
      <c r="O221" s="85"/>
    </row>
    <row r="222" spans="2:15" s="55" customFormat="1" ht="20.100000000000001" customHeight="1">
      <c r="B222" s="86"/>
      <c r="C222" s="87"/>
      <c r="D222" s="87"/>
      <c r="E222" s="88"/>
      <c r="F222" s="88"/>
      <c r="G222" s="89"/>
      <c r="H222" s="90"/>
      <c r="I222" s="89"/>
      <c r="J222" s="90"/>
      <c r="K222" s="89"/>
      <c r="L222" s="90"/>
      <c r="M222" s="91"/>
      <c r="N222" s="91"/>
      <c r="O222" s="92"/>
    </row>
    <row r="223" spans="2:15" s="68" customFormat="1" ht="20.100000000000001" customHeight="1">
      <c r="B223" s="69">
        <f>B217+1</f>
        <v>31</v>
      </c>
      <c r="C223" s="93" t="s">
        <v>386</v>
      </c>
      <c r="D223" s="100">
        <v>400</v>
      </c>
      <c r="E223" s="72">
        <v>1</v>
      </c>
      <c r="F223" s="73" t="s">
        <v>284</v>
      </c>
      <c r="G223" s="74"/>
      <c r="H223" s="74"/>
      <c r="I223" s="74"/>
      <c r="J223" s="74"/>
      <c r="K223" s="74"/>
      <c r="L223" s="74"/>
      <c r="M223" s="74"/>
      <c r="N223" s="74"/>
      <c r="O223" s="75" t="s">
        <v>0</v>
      </c>
    </row>
    <row r="224" spans="2:15" s="55" customFormat="1" ht="20.100000000000001" customHeight="1">
      <c r="B224" s="56"/>
      <c r="C224" s="94" t="s">
        <v>296</v>
      </c>
      <c r="D224" s="77"/>
      <c r="E224" s="59">
        <v>0.19</v>
      </c>
      <c r="F224" s="60" t="s">
        <v>380</v>
      </c>
      <c r="G224" s="61"/>
      <c r="H224" s="62">
        <f>TRUNC(G224*$E224,0)</f>
        <v>0</v>
      </c>
      <c r="I224" s="61">
        <v>262580</v>
      </c>
      <c r="J224" s="62">
        <f>TRUNC(I224*$E224,0)</f>
        <v>49890</v>
      </c>
      <c r="K224" s="61"/>
      <c r="L224" s="62">
        <f>TRUNC(K224*$E224,0)</f>
        <v>0</v>
      </c>
      <c r="M224" s="63">
        <f>G224+I224+K224</f>
        <v>262580</v>
      </c>
      <c r="N224" s="63">
        <f>H224+J224+L224</f>
        <v>49890</v>
      </c>
      <c r="O224" s="95"/>
    </row>
    <row r="225" spans="2:15" s="55" customFormat="1" ht="20.100000000000001" customHeight="1">
      <c r="B225" s="56"/>
      <c r="C225" s="94" t="s">
        <v>45</v>
      </c>
      <c r="D225" s="77"/>
      <c r="E225" s="59">
        <v>0.09</v>
      </c>
      <c r="F225" s="60" t="s">
        <v>380</v>
      </c>
      <c r="G225" s="61"/>
      <c r="H225" s="62">
        <f>TRUNC(G225*$E225,0)</f>
        <v>0</v>
      </c>
      <c r="I225" s="61">
        <v>172068</v>
      </c>
      <c r="J225" s="62">
        <f>TRUNC(I225*$E225,0)</f>
        <v>15486</v>
      </c>
      <c r="K225" s="61"/>
      <c r="L225" s="62">
        <f>TRUNC(K225*$E225,0)</f>
        <v>0</v>
      </c>
      <c r="M225" s="63">
        <f>G225+I225+K225</f>
        <v>172068</v>
      </c>
      <c r="N225" s="63">
        <f>H225+J225+L225</f>
        <v>15486</v>
      </c>
      <c r="O225" s="95"/>
    </row>
    <row r="226" spans="2:15" s="55" customFormat="1" ht="20.100000000000001" customHeight="1">
      <c r="B226" s="78"/>
      <c r="C226" s="79" t="s">
        <v>379</v>
      </c>
      <c r="D226" s="80"/>
      <c r="E226" s="81"/>
      <c r="F226" s="81"/>
      <c r="G226" s="82"/>
      <c r="H226" s="83">
        <f>SUM(H224:H225)</f>
        <v>0</v>
      </c>
      <c r="I226" s="82"/>
      <c r="J226" s="83">
        <f>SUM(J224:J225)</f>
        <v>65376</v>
      </c>
      <c r="K226" s="82"/>
      <c r="L226" s="83">
        <f>SUM(L224:L225)</f>
        <v>0</v>
      </c>
      <c r="M226" s="84"/>
      <c r="N226" s="84">
        <f>H226+J226+L226</f>
        <v>65376</v>
      </c>
      <c r="O226" s="85"/>
    </row>
    <row r="227" spans="2:15" ht="20.100000000000001" customHeight="1">
      <c r="B227" s="86"/>
      <c r="C227" s="87"/>
      <c r="D227" s="87"/>
      <c r="E227" s="88"/>
      <c r="F227" s="88"/>
      <c r="G227" s="89"/>
      <c r="H227" s="90"/>
      <c r="I227" s="89"/>
      <c r="J227" s="90"/>
      <c r="K227" s="89"/>
      <c r="L227" s="90"/>
      <c r="M227" s="91"/>
      <c r="N227" s="91"/>
      <c r="O227" s="92"/>
    </row>
    <row r="228" spans="2:15" s="68" customFormat="1" ht="20.100000000000001" customHeight="1">
      <c r="B228" s="69">
        <f>B223+1</f>
        <v>32</v>
      </c>
      <c r="C228" s="93" t="s">
        <v>578</v>
      </c>
      <c r="D228" s="71">
        <v>600</v>
      </c>
      <c r="E228" s="72">
        <v>1</v>
      </c>
      <c r="F228" s="73" t="s">
        <v>284</v>
      </c>
      <c r="G228" s="74"/>
      <c r="H228" s="74"/>
      <c r="I228" s="74"/>
      <c r="J228" s="74"/>
      <c r="K228" s="74"/>
      <c r="L228" s="74"/>
      <c r="M228" s="74"/>
      <c r="N228" s="74"/>
      <c r="O228" s="75" t="s">
        <v>0</v>
      </c>
    </row>
    <row r="229" spans="2:15" s="55" customFormat="1" ht="20.100000000000001" customHeight="1">
      <c r="B229" s="56"/>
      <c r="C229" s="94" t="s">
        <v>43</v>
      </c>
      <c r="D229" s="77"/>
      <c r="E229" s="59">
        <v>1</v>
      </c>
      <c r="F229" s="60" t="s">
        <v>380</v>
      </c>
      <c r="G229" s="61"/>
      <c r="H229" s="62">
        <f>TRUNC(G229*$E229,0)</f>
        <v>0</v>
      </c>
      <c r="I229" s="61">
        <v>335379</v>
      </c>
      <c r="J229" s="62">
        <f>TRUNC(I229*$E229,0)</f>
        <v>335379</v>
      </c>
      <c r="K229" s="61"/>
      <c r="L229" s="62">
        <f>TRUNC(K229*$E229,0)</f>
        <v>0</v>
      </c>
      <c r="M229" s="63">
        <f>G229+I229+K229</f>
        <v>335379</v>
      </c>
      <c r="N229" s="63">
        <f>H229+J229+L229</f>
        <v>335379</v>
      </c>
      <c r="O229" s="95"/>
    </row>
    <row r="230" spans="2:15" s="55" customFormat="1" ht="20.100000000000001" customHeight="1">
      <c r="B230" s="78"/>
      <c r="C230" s="79" t="s">
        <v>379</v>
      </c>
      <c r="D230" s="80"/>
      <c r="E230" s="81"/>
      <c r="F230" s="81"/>
      <c r="G230" s="82"/>
      <c r="H230" s="83">
        <f>SUM(H229:H229)</f>
        <v>0</v>
      </c>
      <c r="I230" s="82"/>
      <c r="J230" s="83">
        <f>SUM(J229:J229)</f>
        <v>335379</v>
      </c>
      <c r="K230" s="82"/>
      <c r="L230" s="83">
        <f>SUM(L229:L229)</f>
        <v>0</v>
      </c>
      <c r="M230" s="84"/>
      <c r="N230" s="84">
        <f>H230+J230+L230</f>
        <v>335379</v>
      </c>
      <c r="O230" s="85"/>
    </row>
    <row r="231" spans="2:15" ht="20.100000000000001" customHeight="1">
      <c r="B231" s="86"/>
      <c r="C231" s="87"/>
      <c r="D231" s="87"/>
      <c r="E231" s="88"/>
      <c r="F231" s="88"/>
      <c r="G231" s="89"/>
      <c r="H231" s="90"/>
      <c r="I231" s="89"/>
      <c r="J231" s="90"/>
      <c r="K231" s="89"/>
      <c r="L231" s="90"/>
      <c r="M231" s="91"/>
      <c r="N231" s="91"/>
      <c r="O231" s="92"/>
    </row>
    <row r="232" spans="2:15" s="68" customFormat="1" ht="20.100000000000001" customHeight="1">
      <c r="B232" s="69">
        <f>B228+1</f>
        <v>33</v>
      </c>
      <c r="C232" s="93" t="s">
        <v>579</v>
      </c>
      <c r="D232" s="71">
        <v>600</v>
      </c>
      <c r="E232" s="72">
        <v>1</v>
      </c>
      <c r="F232" s="73" t="s">
        <v>284</v>
      </c>
      <c r="G232" s="74"/>
      <c r="H232" s="74"/>
      <c r="I232" s="74"/>
      <c r="J232" s="74"/>
      <c r="K232" s="74"/>
      <c r="L232" s="74"/>
      <c r="M232" s="74"/>
      <c r="N232" s="74"/>
      <c r="O232" s="75" t="s">
        <v>0</v>
      </c>
    </row>
    <row r="233" spans="2:15" s="55" customFormat="1" ht="20.100000000000001" customHeight="1">
      <c r="B233" s="56"/>
      <c r="C233" s="94" t="s">
        <v>580</v>
      </c>
      <c r="D233" s="77"/>
      <c r="E233" s="59">
        <v>1</v>
      </c>
      <c r="F233" s="60" t="s">
        <v>389</v>
      </c>
      <c r="G233" s="61"/>
      <c r="H233" s="62">
        <f>TRUNC(G233*$E233,0)</f>
        <v>0</v>
      </c>
      <c r="I233" s="61"/>
      <c r="J233" s="62">
        <f>TRUNC(I233*$E233,0)</f>
        <v>0</v>
      </c>
      <c r="K233" s="61">
        <v>211063</v>
      </c>
      <c r="L233" s="62">
        <f>TRUNC(K233*$E233,0)</f>
        <v>211063</v>
      </c>
      <c r="M233" s="63">
        <f>G233+I233+K233</f>
        <v>211063</v>
      </c>
      <c r="N233" s="63">
        <f>H233+J233+L233</f>
        <v>211063</v>
      </c>
      <c r="O233" s="95"/>
    </row>
    <row r="234" spans="2:15" s="55" customFormat="1" ht="20.100000000000001" customHeight="1">
      <c r="B234" s="78"/>
      <c r="C234" s="79" t="s">
        <v>379</v>
      </c>
      <c r="D234" s="80"/>
      <c r="E234" s="81"/>
      <c r="F234" s="81"/>
      <c r="G234" s="82"/>
      <c r="H234" s="83">
        <f>SUM(H233:H233)</f>
        <v>0</v>
      </c>
      <c r="I234" s="82"/>
      <c r="J234" s="83">
        <f>SUM(J233:J233)</f>
        <v>0</v>
      </c>
      <c r="K234" s="82"/>
      <c r="L234" s="83">
        <f>SUM(L233:L233)</f>
        <v>211063</v>
      </c>
      <c r="M234" s="84"/>
      <c r="N234" s="84">
        <f>H234+J234+L234</f>
        <v>211063</v>
      </c>
      <c r="O234" s="85"/>
    </row>
    <row r="235" spans="2:15" ht="20.100000000000001" customHeight="1">
      <c r="B235" s="86"/>
      <c r="C235" s="87"/>
      <c r="D235" s="87"/>
      <c r="E235" s="88"/>
      <c r="F235" s="88"/>
      <c r="G235" s="89"/>
      <c r="H235" s="90"/>
      <c r="I235" s="89"/>
      <c r="J235" s="90"/>
      <c r="K235" s="89"/>
      <c r="L235" s="90"/>
      <c r="M235" s="91"/>
      <c r="N235" s="91"/>
      <c r="O235" s="92"/>
    </row>
    <row r="236" spans="2:15" s="68" customFormat="1" ht="20.100000000000001" customHeight="1">
      <c r="B236" s="69">
        <f>B232+1</f>
        <v>34</v>
      </c>
      <c r="C236" s="93" t="s">
        <v>581</v>
      </c>
      <c r="D236" s="100">
        <v>400</v>
      </c>
      <c r="E236" s="72">
        <v>1</v>
      </c>
      <c r="F236" s="73" t="s">
        <v>284</v>
      </c>
      <c r="G236" s="74"/>
      <c r="H236" s="74"/>
      <c r="I236" s="74"/>
      <c r="J236" s="74"/>
      <c r="K236" s="74"/>
      <c r="L236" s="74"/>
      <c r="M236" s="74"/>
      <c r="N236" s="74"/>
      <c r="O236" s="75" t="s">
        <v>0</v>
      </c>
    </row>
    <row r="237" spans="2:15" s="55" customFormat="1" ht="20.100000000000001" customHeight="1">
      <c r="B237" s="56"/>
      <c r="C237" s="94" t="s">
        <v>390</v>
      </c>
      <c r="D237" s="77" t="s">
        <v>45</v>
      </c>
      <c r="E237" s="59">
        <v>8</v>
      </c>
      <c r="F237" s="60" t="s">
        <v>391</v>
      </c>
      <c r="G237" s="61">
        <v>0</v>
      </c>
      <c r="H237" s="62">
        <f>TRUNC(G237*$E237,0)</f>
        <v>0</v>
      </c>
      <c r="I237" s="61">
        <v>39747</v>
      </c>
      <c r="J237" s="62">
        <f>TRUNC(I237*$E237,0)</f>
        <v>317976</v>
      </c>
      <c r="K237" s="61">
        <v>0</v>
      </c>
      <c r="L237" s="62">
        <f>TRUNC(K237*$E237,0)</f>
        <v>0</v>
      </c>
      <c r="M237" s="63">
        <f>G237+I237+K237</f>
        <v>39747</v>
      </c>
      <c r="N237" s="63">
        <f>H237+J237+L237</f>
        <v>317976</v>
      </c>
      <c r="O237" s="64">
        <f>B240</f>
        <v>35</v>
      </c>
    </row>
    <row r="238" spans="2:15" s="55" customFormat="1" ht="20.100000000000001" customHeight="1">
      <c r="B238" s="78"/>
      <c r="C238" s="79" t="s">
        <v>379</v>
      </c>
      <c r="D238" s="80"/>
      <c r="E238" s="81"/>
      <c r="F238" s="81"/>
      <c r="G238" s="82"/>
      <c r="H238" s="83">
        <f>SUM(H237:H237)</f>
        <v>0</v>
      </c>
      <c r="I238" s="82"/>
      <c r="J238" s="83">
        <f>SUM(J237:J237)</f>
        <v>317976</v>
      </c>
      <c r="K238" s="82"/>
      <c r="L238" s="83">
        <f>SUM(L237:L237)</f>
        <v>0</v>
      </c>
      <c r="M238" s="84"/>
      <c r="N238" s="84">
        <f>H238+J238+L238</f>
        <v>317976</v>
      </c>
      <c r="O238" s="85"/>
    </row>
    <row r="239" spans="2:15" ht="20.100000000000001" customHeight="1">
      <c r="B239" s="86"/>
      <c r="C239" s="87"/>
      <c r="D239" s="87"/>
      <c r="E239" s="88"/>
      <c r="F239" s="88"/>
      <c r="G239" s="89"/>
      <c r="H239" s="90"/>
      <c r="I239" s="89"/>
      <c r="J239" s="90"/>
      <c r="K239" s="89"/>
      <c r="L239" s="90"/>
      <c r="M239" s="91"/>
      <c r="N239" s="91"/>
      <c r="O239" s="92"/>
    </row>
    <row r="240" spans="2:15" s="68" customFormat="1" ht="20.100000000000001" customHeight="1">
      <c r="B240" s="69">
        <f>B236+1</f>
        <v>35</v>
      </c>
      <c r="C240" s="93" t="s">
        <v>392</v>
      </c>
      <c r="D240" s="100">
        <v>400</v>
      </c>
      <c r="E240" s="72">
        <v>1</v>
      </c>
      <c r="F240" s="73" t="s">
        <v>391</v>
      </c>
      <c r="G240" s="74"/>
      <c r="H240" s="74"/>
      <c r="I240" s="74"/>
      <c r="J240" s="74"/>
      <c r="K240" s="74"/>
      <c r="L240" s="74"/>
      <c r="M240" s="74"/>
      <c r="N240" s="74"/>
      <c r="O240" s="75" t="s">
        <v>0</v>
      </c>
    </row>
    <row r="241" spans="2:15" s="55" customFormat="1" ht="20.100000000000001" customHeight="1">
      <c r="B241" s="56"/>
      <c r="C241" s="94" t="s">
        <v>45</v>
      </c>
      <c r="D241" s="77"/>
      <c r="E241" s="59">
        <v>0.23100000000000001</v>
      </c>
      <c r="F241" s="60" t="s">
        <v>380</v>
      </c>
      <c r="G241" s="61"/>
      <c r="H241" s="62">
        <f>TRUNC(G241*$E241,0)</f>
        <v>0</v>
      </c>
      <c r="I241" s="61">
        <v>172068</v>
      </c>
      <c r="J241" s="62">
        <f>TRUNC(I241*$E241,0)</f>
        <v>39747</v>
      </c>
      <c r="K241" s="61"/>
      <c r="L241" s="62">
        <f>TRUNC(K241*$E241,0)</f>
        <v>0</v>
      </c>
      <c r="M241" s="63">
        <f>G241+I241+K241</f>
        <v>172068</v>
      </c>
      <c r="N241" s="63">
        <f>H241+J241+L241</f>
        <v>39747</v>
      </c>
      <c r="O241" s="95"/>
    </row>
    <row r="242" spans="2:15" s="55" customFormat="1" ht="20.100000000000001" customHeight="1">
      <c r="B242" s="78"/>
      <c r="C242" s="79" t="s">
        <v>379</v>
      </c>
      <c r="D242" s="80"/>
      <c r="E242" s="81"/>
      <c r="F242" s="81"/>
      <c r="G242" s="82"/>
      <c r="H242" s="83">
        <f>SUM(H241:H241)</f>
        <v>0</v>
      </c>
      <c r="I242" s="82"/>
      <c r="J242" s="83">
        <f>SUM(J241:J241)</f>
        <v>39747</v>
      </c>
      <c r="K242" s="82"/>
      <c r="L242" s="83">
        <f>SUM(L241:L241)</f>
        <v>0</v>
      </c>
      <c r="M242" s="84"/>
      <c r="N242" s="84">
        <f>H242+J242+L242</f>
        <v>39747</v>
      </c>
      <c r="O242" s="85"/>
    </row>
    <row r="243" spans="2:15" ht="20.100000000000001" customHeight="1">
      <c r="B243" s="34"/>
      <c r="C243" s="35"/>
      <c r="D243" s="35"/>
      <c r="E243" s="36"/>
      <c r="F243" s="36"/>
      <c r="G243" s="37"/>
      <c r="H243" s="105"/>
      <c r="I243" s="37"/>
      <c r="J243" s="105"/>
      <c r="K243" s="37"/>
      <c r="L243" s="105"/>
      <c r="M243" s="38"/>
      <c r="N243" s="38"/>
      <c r="O243" s="39"/>
    </row>
  </sheetData>
  <sheetProtection selectLockedCells="1" selectUnlockedCells="1"/>
  <mergeCells count="18"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  <mergeCell ref="M20:N20"/>
    <mergeCell ref="O20:O21"/>
    <mergeCell ref="K3:L3"/>
    <mergeCell ref="M3:N3"/>
    <mergeCell ref="O3:O4"/>
  </mergeCells>
  <phoneticPr fontId="3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P243"/>
  <sheetViews>
    <sheetView view="pageBreakPreview" zoomScale="70" zoomScaleNormal="85" zoomScaleSheetLayoutView="70" workbookViewId="0">
      <pane xSplit="6" ySplit="4" topLeftCell="G5" activePane="bottomRight" state="frozen"/>
      <selection pane="topRight" activeCell="G1" sqref="G1"/>
      <selection pane="bottomLeft" activeCell="A10" sqref="A10"/>
      <selection pane="bottomRight" activeCell="H218" sqref="H218"/>
    </sheetView>
  </sheetViews>
  <sheetFormatPr defaultRowHeight="20.100000000000001" customHeight="1"/>
  <cols>
    <col min="1" max="1" width="6.1640625" style="103" customWidth="1"/>
    <col min="2" max="2" width="8.83203125" style="40" customWidth="1"/>
    <col min="3" max="3" width="48.83203125" style="41" customWidth="1"/>
    <col min="4" max="4" width="30.1640625" style="41" customWidth="1"/>
    <col min="5" max="5" width="11.5" style="41" customWidth="1"/>
    <col min="6" max="6" width="8.83203125" style="41" customWidth="1"/>
    <col min="7" max="13" width="18.1640625" style="41" customWidth="1"/>
    <col min="14" max="14" width="18.1640625" style="103" customWidth="1"/>
    <col min="15" max="15" width="8.83203125" style="41" customWidth="1"/>
    <col min="16" max="16" width="9.33203125" style="103"/>
    <col min="17" max="17" width="14.33203125" style="103" bestFit="1" customWidth="1"/>
    <col min="18" max="256" width="9.33203125" style="103"/>
    <col min="257" max="257" width="6.1640625" style="103" customWidth="1"/>
    <col min="258" max="258" width="8.83203125" style="103" customWidth="1"/>
    <col min="259" max="259" width="48.83203125" style="103" customWidth="1"/>
    <col min="260" max="260" width="30.1640625" style="103" customWidth="1"/>
    <col min="261" max="261" width="11.5" style="103" customWidth="1"/>
    <col min="262" max="262" width="8.83203125" style="103" customWidth="1"/>
    <col min="263" max="270" width="18.1640625" style="103" customWidth="1"/>
    <col min="271" max="271" width="8.83203125" style="103" customWidth="1"/>
    <col min="272" max="272" width="9.33203125" style="103"/>
    <col min="273" max="273" width="14.33203125" style="103" bestFit="1" customWidth="1"/>
    <col min="274" max="512" width="9.33203125" style="103"/>
    <col min="513" max="513" width="6.1640625" style="103" customWidth="1"/>
    <col min="514" max="514" width="8.83203125" style="103" customWidth="1"/>
    <col min="515" max="515" width="48.83203125" style="103" customWidth="1"/>
    <col min="516" max="516" width="30.1640625" style="103" customWidth="1"/>
    <col min="517" max="517" width="11.5" style="103" customWidth="1"/>
    <col min="518" max="518" width="8.83203125" style="103" customWidth="1"/>
    <col min="519" max="526" width="18.1640625" style="103" customWidth="1"/>
    <col min="527" max="527" width="8.83203125" style="103" customWidth="1"/>
    <col min="528" max="528" width="9.33203125" style="103"/>
    <col min="529" max="529" width="14.33203125" style="103" bestFit="1" customWidth="1"/>
    <col min="530" max="768" width="9.33203125" style="103"/>
    <col min="769" max="769" width="6.1640625" style="103" customWidth="1"/>
    <col min="770" max="770" width="8.83203125" style="103" customWidth="1"/>
    <col min="771" max="771" width="48.83203125" style="103" customWidth="1"/>
    <col min="772" max="772" width="30.1640625" style="103" customWidth="1"/>
    <col min="773" max="773" width="11.5" style="103" customWidth="1"/>
    <col min="774" max="774" width="8.83203125" style="103" customWidth="1"/>
    <col min="775" max="782" width="18.1640625" style="103" customWidth="1"/>
    <col min="783" max="783" width="8.83203125" style="103" customWidth="1"/>
    <col min="784" max="784" width="9.33203125" style="103"/>
    <col min="785" max="785" width="14.33203125" style="103" bestFit="1" customWidth="1"/>
    <col min="786" max="1024" width="9.33203125" style="103"/>
    <col min="1025" max="1025" width="6.1640625" style="103" customWidth="1"/>
    <col min="1026" max="1026" width="8.83203125" style="103" customWidth="1"/>
    <col min="1027" max="1027" width="48.83203125" style="103" customWidth="1"/>
    <col min="1028" max="1028" width="30.1640625" style="103" customWidth="1"/>
    <col min="1029" max="1029" width="11.5" style="103" customWidth="1"/>
    <col min="1030" max="1030" width="8.83203125" style="103" customWidth="1"/>
    <col min="1031" max="1038" width="18.1640625" style="103" customWidth="1"/>
    <col min="1039" max="1039" width="8.83203125" style="103" customWidth="1"/>
    <col min="1040" max="1040" width="9.33203125" style="103"/>
    <col min="1041" max="1041" width="14.33203125" style="103" bestFit="1" customWidth="1"/>
    <col min="1042" max="1280" width="9.33203125" style="103"/>
    <col min="1281" max="1281" width="6.1640625" style="103" customWidth="1"/>
    <col min="1282" max="1282" width="8.83203125" style="103" customWidth="1"/>
    <col min="1283" max="1283" width="48.83203125" style="103" customWidth="1"/>
    <col min="1284" max="1284" width="30.1640625" style="103" customWidth="1"/>
    <col min="1285" max="1285" width="11.5" style="103" customWidth="1"/>
    <col min="1286" max="1286" width="8.83203125" style="103" customWidth="1"/>
    <col min="1287" max="1294" width="18.1640625" style="103" customWidth="1"/>
    <col min="1295" max="1295" width="8.83203125" style="103" customWidth="1"/>
    <col min="1296" max="1296" width="9.33203125" style="103"/>
    <col min="1297" max="1297" width="14.33203125" style="103" bestFit="1" customWidth="1"/>
    <col min="1298" max="1536" width="9.33203125" style="103"/>
    <col min="1537" max="1537" width="6.1640625" style="103" customWidth="1"/>
    <col min="1538" max="1538" width="8.83203125" style="103" customWidth="1"/>
    <col min="1539" max="1539" width="48.83203125" style="103" customWidth="1"/>
    <col min="1540" max="1540" width="30.1640625" style="103" customWidth="1"/>
    <col min="1541" max="1541" width="11.5" style="103" customWidth="1"/>
    <col min="1542" max="1542" width="8.83203125" style="103" customWidth="1"/>
    <col min="1543" max="1550" width="18.1640625" style="103" customWidth="1"/>
    <col min="1551" max="1551" width="8.83203125" style="103" customWidth="1"/>
    <col min="1552" max="1552" width="9.33203125" style="103"/>
    <col min="1553" max="1553" width="14.33203125" style="103" bestFit="1" customWidth="1"/>
    <col min="1554" max="1792" width="9.33203125" style="103"/>
    <col min="1793" max="1793" width="6.1640625" style="103" customWidth="1"/>
    <col min="1794" max="1794" width="8.83203125" style="103" customWidth="1"/>
    <col min="1795" max="1795" width="48.83203125" style="103" customWidth="1"/>
    <col min="1796" max="1796" width="30.1640625" style="103" customWidth="1"/>
    <col min="1797" max="1797" width="11.5" style="103" customWidth="1"/>
    <col min="1798" max="1798" width="8.83203125" style="103" customWidth="1"/>
    <col min="1799" max="1806" width="18.1640625" style="103" customWidth="1"/>
    <col min="1807" max="1807" width="8.83203125" style="103" customWidth="1"/>
    <col min="1808" max="1808" width="9.33203125" style="103"/>
    <col min="1809" max="1809" width="14.33203125" style="103" bestFit="1" customWidth="1"/>
    <col min="1810" max="2048" width="9.33203125" style="103"/>
    <col min="2049" max="2049" width="6.1640625" style="103" customWidth="1"/>
    <col min="2050" max="2050" width="8.83203125" style="103" customWidth="1"/>
    <col min="2051" max="2051" width="48.83203125" style="103" customWidth="1"/>
    <col min="2052" max="2052" width="30.1640625" style="103" customWidth="1"/>
    <col min="2053" max="2053" width="11.5" style="103" customWidth="1"/>
    <col min="2054" max="2054" width="8.83203125" style="103" customWidth="1"/>
    <col min="2055" max="2062" width="18.1640625" style="103" customWidth="1"/>
    <col min="2063" max="2063" width="8.83203125" style="103" customWidth="1"/>
    <col min="2064" max="2064" width="9.33203125" style="103"/>
    <col min="2065" max="2065" width="14.33203125" style="103" bestFit="1" customWidth="1"/>
    <col min="2066" max="2304" width="9.33203125" style="103"/>
    <col min="2305" max="2305" width="6.1640625" style="103" customWidth="1"/>
    <col min="2306" max="2306" width="8.83203125" style="103" customWidth="1"/>
    <col min="2307" max="2307" width="48.83203125" style="103" customWidth="1"/>
    <col min="2308" max="2308" width="30.1640625" style="103" customWidth="1"/>
    <col min="2309" max="2309" width="11.5" style="103" customWidth="1"/>
    <col min="2310" max="2310" width="8.83203125" style="103" customWidth="1"/>
    <col min="2311" max="2318" width="18.1640625" style="103" customWidth="1"/>
    <col min="2319" max="2319" width="8.83203125" style="103" customWidth="1"/>
    <col min="2320" max="2320" width="9.33203125" style="103"/>
    <col min="2321" max="2321" width="14.33203125" style="103" bestFit="1" customWidth="1"/>
    <col min="2322" max="2560" width="9.33203125" style="103"/>
    <col min="2561" max="2561" width="6.1640625" style="103" customWidth="1"/>
    <col min="2562" max="2562" width="8.83203125" style="103" customWidth="1"/>
    <col min="2563" max="2563" width="48.83203125" style="103" customWidth="1"/>
    <col min="2564" max="2564" width="30.1640625" style="103" customWidth="1"/>
    <col min="2565" max="2565" width="11.5" style="103" customWidth="1"/>
    <col min="2566" max="2566" width="8.83203125" style="103" customWidth="1"/>
    <col min="2567" max="2574" width="18.1640625" style="103" customWidth="1"/>
    <col min="2575" max="2575" width="8.83203125" style="103" customWidth="1"/>
    <col min="2576" max="2576" width="9.33203125" style="103"/>
    <col min="2577" max="2577" width="14.33203125" style="103" bestFit="1" customWidth="1"/>
    <col min="2578" max="2816" width="9.33203125" style="103"/>
    <col min="2817" max="2817" width="6.1640625" style="103" customWidth="1"/>
    <col min="2818" max="2818" width="8.83203125" style="103" customWidth="1"/>
    <col min="2819" max="2819" width="48.83203125" style="103" customWidth="1"/>
    <col min="2820" max="2820" width="30.1640625" style="103" customWidth="1"/>
    <col min="2821" max="2821" width="11.5" style="103" customWidth="1"/>
    <col min="2822" max="2822" width="8.83203125" style="103" customWidth="1"/>
    <col min="2823" max="2830" width="18.1640625" style="103" customWidth="1"/>
    <col min="2831" max="2831" width="8.83203125" style="103" customWidth="1"/>
    <col min="2832" max="2832" width="9.33203125" style="103"/>
    <col min="2833" max="2833" width="14.33203125" style="103" bestFit="1" customWidth="1"/>
    <col min="2834" max="3072" width="9.33203125" style="103"/>
    <col min="3073" max="3073" width="6.1640625" style="103" customWidth="1"/>
    <col min="3074" max="3074" width="8.83203125" style="103" customWidth="1"/>
    <col min="3075" max="3075" width="48.83203125" style="103" customWidth="1"/>
    <col min="3076" max="3076" width="30.1640625" style="103" customWidth="1"/>
    <col min="3077" max="3077" width="11.5" style="103" customWidth="1"/>
    <col min="3078" max="3078" width="8.83203125" style="103" customWidth="1"/>
    <col min="3079" max="3086" width="18.1640625" style="103" customWidth="1"/>
    <col min="3087" max="3087" width="8.83203125" style="103" customWidth="1"/>
    <col min="3088" max="3088" width="9.33203125" style="103"/>
    <col min="3089" max="3089" width="14.33203125" style="103" bestFit="1" customWidth="1"/>
    <col min="3090" max="3328" width="9.33203125" style="103"/>
    <col min="3329" max="3329" width="6.1640625" style="103" customWidth="1"/>
    <col min="3330" max="3330" width="8.83203125" style="103" customWidth="1"/>
    <col min="3331" max="3331" width="48.83203125" style="103" customWidth="1"/>
    <col min="3332" max="3332" width="30.1640625" style="103" customWidth="1"/>
    <col min="3333" max="3333" width="11.5" style="103" customWidth="1"/>
    <col min="3334" max="3334" width="8.83203125" style="103" customWidth="1"/>
    <col min="3335" max="3342" width="18.1640625" style="103" customWidth="1"/>
    <col min="3343" max="3343" width="8.83203125" style="103" customWidth="1"/>
    <col min="3344" max="3344" width="9.33203125" style="103"/>
    <col min="3345" max="3345" width="14.33203125" style="103" bestFit="1" customWidth="1"/>
    <col min="3346" max="3584" width="9.33203125" style="103"/>
    <col min="3585" max="3585" width="6.1640625" style="103" customWidth="1"/>
    <col min="3586" max="3586" width="8.83203125" style="103" customWidth="1"/>
    <col min="3587" max="3587" width="48.83203125" style="103" customWidth="1"/>
    <col min="3588" max="3588" width="30.1640625" style="103" customWidth="1"/>
    <col min="3589" max="3589" width="11.5" style="103" customWidth="1"/>
    <col min="3590" max="3590" width="8.83203125" style="103" customWidth="1"/>
    <col min="3591" max="3598" width="18.1640625" style="103" customWidth="1"/>
    <col min="3599" max="3599" width="8.83203125" style="103" customWidth="1"/>
    <col min="3600" max="3600" width="9.33203125" style="103"/>
    <col min="3601" max="3601" width="14.33203125" style="103" bestFit="1" customWidth="1"/>
    <col min="3602" max="3840" width="9.33203125" style="103"/>
    <col min="3841" max="3841" width="6.1640625" style="103" customWidth="1"/>
    <col min="3842" max="3842" width="8.83203125" style="103" customWidth="1"/>
    <col min="3843" max="3843" width="48.83203125" style="103" customWidth="1"/>
    <col min="3844" max="3844" width="30.1640625" style="103" customWidth="1"/>
    <col min="3845" max="3845" width="11.5" style="103" customWidth="1"/>
    <col min="3846" max="3846" width="8.83203125" style="103" customWidth="1"/>
    <col min="3847" max="3854" width="18.1640625" style="103" customWidth="1"/>
    <col min="3855" max="3855" width="8.83203125" style="103" customWidth="1"/>
    <col min="3856" max="3856" width="9.33203125" style="103"/>
    <col min="3857" max="3857" width="14.33203125" style="103" bestFit="1" customWidth="1"/>
    <col min="3858" max="4096" width="9.33203125" style="103"/>
    <col min="4097" max="4097" width="6.1640625" style="103" customWidth="1"/>
    <col min="4098" max="4098" width="8.83203125" style="103" customWidth="1"/>
    <col min="4099" max="4099" width="48.83203125" style="103" customWidth="1"/>
    <col min="4100" max="4100" width="30.1640625" style="103" customWidth="1"/>
    <col min="4101" max="4101" width="11.5" style="103" customWidth="1"/>
    <col min="4102" max="4102" width="8.83203125" style="103" customWidth="1"/>
    <col min="4103" max="4110" width="18.1640625" style="103" customWidth="1"/>
    <col min="4111" max="4111" width="8.83203125" style="103" customWidth="1"/>
    <col min="4112" max="4112" width="9.33203125" style="103"/>
    <col min="4113" max="4113" width="14.33203125" style="103" bestFit="1" customWidth="1"/>
    <col min="4114" max="4352" width="9.33203125" style="103"/>
    <col min="4353" max="4353" width="6.1640625" style="103" customWidth="1"/>
    <col min="4354" max="4354" width="8.83203125" style="103" customWidth="1"/>
    <col min="4355" max="4355" width="48.83203125" style="103" customWidth="1"/>
    <col min="4356" max="4356" width="30.1640625" style="103" customWidth="1"/>
    <col min="4357" max="4357" width="11.5" style="103" customWidth="1"/>
    <col min="4358" max="4358" width="8.83203125" style="103" customWidth="1"/>
    <col min="4359" max="4366" width="18.1640625" style="103" customWidth="1"/>
    <col min="4367" max="4367" width="8.83203125" style="103" customWidth="1"/>
    <col min="4368" max="4368" width="9.33203125" style="103"/>
    <col min="4369" max="4369" width="14.33203125" style="103" bestFit="1" customWidth="1"/>
    <col min="4370" max="4608" width="9.33203125" style="103"/>
    <col min="4609" max="4609" width="6.1640625" style="103" customWidth="1"/>
    <col min="4610" max="4610" width="8.83203125" style="103" customWidth="1"/>
    <col min="4611" max="4611" width="48.83203125" style="103" customWidth="1"/>
    <col min="4612" max="4612" width="30.1640625" style="103" customWidth="1"/>
    <col min="4613" max="4613" width="11.5" style="103" customWidth="1"/>
    <col min="4614" max="4614" width="8.83203125" style="103" customWidth="1"/>
    <col min="4615" max="4622" width="18.1640625" style="103" customWidth="1"/>
    <col min="4623" max="4623" width="8.83203125" style="103" customWidth="1"/>
    <col min="4624" max="4624" width="9.33203125" style="103"/>
    <col min="4625" max="4625" width="14.33203125" style="103" bestFit="1" customWidth="1"/>
    <col min="4626" max="4864" width="9.33203125" style="103"/>
    <col min="4865" max="4865" width="6.1640625" style="103" customWidth="1"/>
    <col min="4866" max="4866" width="8.83203125" style="103" customWidth="1"/>
    <col min="4867" max="4867" width="48.83203125" style="103" customWidth="1"/>
    <col min="4868" max="4868" width="30.1640625" style="103" customWidth="1"/>
    <col min="4869" max="4869" width="11.5" style="103" customWidth="1"/>
    <col min="4870" max="4870" width="8.83203125" style="103" customWidth="1"/>
    <col min="4871" max="4878" width="18.1640625" style="103" customWidth="1"/>
    <col min="4879" max="4879" width="8.83203125" style="103" customWidth="1"/>
    <col min="4880" max="4880" width="9.33203125" style="103"/>
    <col min="4881" max="4881" width="14.33203125" style="103" bestFit="1" customWidth="1"/>
    <col min="4882" max="5120" width="9.33203125" style="103"/>
    <col min="5121" max="5121" width="6.1640625" style="103" customWidth="1"/>
    <col min="5122" max="5122" width="8.83203125" style="103" customWidth="1"/>
    <col min="5123" max="5123" width="48.83203125" style="103" customWidth="1"/>
    <col min="5124" max="5124" width="30.1640625" style="103" customWidth="1"/>
    <col min="5125" max="5125" width="11.5" style="103" customWidth="1"/>
    <col min="5126" max="5126" width="8.83203125" style="103" customWidth="1"/>
    <col min="5127" max="5134" width="18.1640625" style="103" customWidth="1"/>
    <col min="5135" max="5135" width="8.83203125" style="103" customWidth="1"/>
    <col min="5136" max="5136" width="9.33203125" style="103"/>
    <col min="5137" max="5137" width="14.33203125" style="103" bestFit="1" customWidth="1"/>
    <col min="5138" max="5376" width="9.33203125" style="103"/>
    <col min="5377" max="5377" width="6.1640625" style="103" customWidth="1"/>
    <col min="5378" max="5378" width="8.83203125" style="103" customWidth="1"/>
    <col min="5379" max="5379" width="48.83203125" style="103" customWidth="1"/>
    <col min="5380" max="5380" width="30.1640625" style="103" customWidth="1"/>
    <col min="5381" max="5381" width="11.5" style="103" customWidth="1"/>
    <col min="5382" max="5382" width="8.83203125" style="103" customWidth="1"/>
    <col min="5383" max="5390" width="18.1640625" style="103" customWidth="1"/>
    <col min="5391" max="5391" width="8.83203125" style="103" customWidth="1"/>
    <col min="5392" max="5392" width="9.33203125" style="103"/>
    <col min="5393" max="5393" width="14.33203125" style="103" bestFit="1" customWidth="1"/>
    <col min="5394" max="5632" width="9.33203125" style="103"/>
    <col min="5633" max="5633" width="6.1640625" style="103" customWidth="1"/>
    <col min="5634" max="5634" width="8.83203125" style="103" customWidth="1"/>
    <col min="5635" max="5635" width="48.83203125" style="103" customWidth="1"/>
    <col min="5636" max="5636" width="30.1640625" style="103" customWidth="1"/>
    <col min="5637" max="5637" width="11.5" style="103" customWidth="1"/>
    <col min="5638" max="5638" width="8.83203125" style="103" customWidth="1"/>
    <col min="5639" max="5646" width="18.1640625" style="103" customWidth="1"/>
    <col min="5647" max="5647" width="8.83203125" style="103" customWidth="1"/>
    <col min="5648" max="5648" width="9.33203125" style="103"/>
    <col min="5649" max="5649" width="14.33203125" style="103" bestFit="1" customWidth="1"/>
    <col min="5650" max="5888" width="9.33203125" style="103"/>
    <col min="5889" max="5889" width="6.1640625" style="103" customWidth="1"/>
    <col min="5890" max="5890" width="8.83203125" style="103" customWidth="1"/>
    <col min="5891" max="5891" width="48.83203125" style="103" customWidth="1"/>
    <col min="5892" max="5892" width="30.1640625" style="103" customWidth="1"/>
    <col min="5893" max="5893" width="11.5" style="103" customWidth="1"/>
    <col min="5894" max="5894" width="8.83203125" style="103" customWidth="1"/>
    <col min="5895" max="5902" width="18.1640625" style="103" customWidth="1"/>
    <col min="5903" max="5903" width="8.83203125" style="103" customWidth="1"/>
    <col min="5904" max="5904" width="9.33203125" style="103"/>
    <col min="5905" max="5905" width="14.33203125" style="103" bestFit="1" customWidth="1"/>
    <col min="5906" max="6144" width="9.33203125" style="103"/>
    <col min="6145" max="6145" width="6.1640625" style="103" customWidth="1"/>
    <col min="6146" max="6146" width="8.83203125" style="103" customWidth="1"/>
    <col min="6147" max="6147" width="48.83203125" style="103" customWidth="1"/>
    <col min="6148" max="6148" width="30.1640625" style="103" customWidth="1"/>
    <col min="6149" max="6149" width="11.5" style="103" customWidth="1"/>
    <col min="6150" max="6150" width="8.83203125" style="103" customWidth="1"/>
    <col min="6151" max="6158" width="18.1640625" style="103" customWidth="1"/>
    <col min="6159" max="6159" width="8.83203125" style="103" customWidth="1"/>
    <col min="6160" max="6160" width="9.33203125" style="103"/>
    <col min="6161" max="6161" width="14.33203125" style="103" bestFit="1" customWidth="1"/>
    <col min="6162" max="6400" width="9.33203125" style="103"/>
    <col min="6401" max="6401" width="6.1640625" style="103" customWidth="1"/>
    <col min="6402" max="6402" width="8.83203125" style="103" customWidth="1"/>
    <col min="6403" max="6403" width="48.83203125" style="103" customWidth="1"/>
    <col min="6404" max="6404" width="30.1640625" style="103" customWidth="1"/>
    <col min="6405" max="6405" width="11.5" style="103" customWidth="1"/>
    <col min="6406" max="6406" width="8.83203125" style="103" customWidth="1"/>
    <col min="6407" max="6414" width="18.1640625" style="103" customWidth="1"/>
    <col min="6415" max="6415" width="8.83203125" style="103" customWidth="1"/>
    <col min="6416" max="6416" width="9.33203125" style="103"/>
    <col min="6417" max="6417" width="14.33203125" style="103" bestFit="1" customWidth="1"/>
    <col min="6418" max="6656" width="9.33203125" style="103"/>
    <col min="6657" max="6657" width="6.1640625" style="103" customWidth="1"/>
    <col min="6658" max="6658" width="8.83203125" style="103" customWidth="1"/>
    <col min="6659" max="6659" width="48.83203125" style="103" customWidth="1"/>
    <col min="6660" max="6660" width="30.1640625" style="103" customWidth="1"/>
    <col min="6661" max="6661" width="11.5" style="103" customWidth="1"/>
    <col min="6662" max="6662" width="8.83203125" style="103" customWidth="1"/>
    <col min="6663" max="6670" width="18.1640625" style="103" customWidth="1"/>
    <col min="6671" max="6671" width="8.83203125" style="103" customWidth="1"/>
    <col min="6672" max="6672" width="9.33203125" style="103"/>
    <col min="6673" max="6673" width="14.33203125" style="103" bestFit="1" customWidth="1"/>
    <col min="6674" max="6912" width="9.33203125" style="103"/>
    <col min="6913" max="6913" width="6.1640625" style="103" customWidth="1"/>
    <col min="6914" max="6914" width="8.83203125" style="103" customWidth="1"/>
    <col min="6915" max="6915" width="48.83203125" style="103" customWidth="1"/>
    <col min="6916" max="6916" width="30.1640625" style="103" customWidth="1"/>
    <col min="6917" max="6917" width="11.5" style="103" customWidth="1"/>
    <col min="6918" max="6918" width="8.83203125" style="103" customWidth="1"/>
    <col min="6919" max="6926" width="18.1640625" style="103" customWidth="1"/>
    <col min="6927" max="6927" width="8.83203125" style="103" customWidth="1"/>
    <col min="6928" max="6928" width="9.33203125" style="103"/>
    <col min="6929" max="6929" width="14.33203125" style="103" bestFit="1" customWidth="1"/>
    <col min="6930" max="7168" width="9.33203125" style="103"/>
    <col min="7169" max="7169" width="6.1640625" style="103" customWidth="1"/>
    <col min="7170" max="7170" width="8.83203125" style="103" customWidth="1"/>
    <col min="7171" max="7171" width="48.83203125" style="103" customWidth="1"/>
    <col min="7172" max="7172" width="30.1640625" style="103" customWidth="1"/>
    <col min="7173" max="7173" width="11.5" style="103" customWidth="1"/>
    <col min="7174" max="7174" width="8.83203125" style="103" customWidth="1"/>
    <col min="7175" max="7182" width="18.1640625" style="103" customWidth="1"/>
    <col min="7183" max="7183" width="8.83203125" style="103" customWidth="1"/>
    <col min="7184" max="7184" width="9.33203125" style="103"/>
    <col min="7185" max="7185" width="14.33203125" style="103" bestFit="1" customWidth="1"/>
    <col min="7186" max="7424" width="9.33203125" style="103"/>
    <col min="7425" max="7425" width="6.1640625" style="103" customWidth="1"/>
    <col min="7426" max="7426" width="8.83203125" style="103" customWidth="1"/>
    <col min="7427" max="7427" width="48.83203125" style="103" customWidth="1"/>
    <col min="7428" max="7428" width="30.1640625" style="103" customWidth="1"/>
    <col min="7429" max="7429" width="11.5" style="103" customWidth="1"/>
    <col min="7430" max="7430" width="8.83203125" style="103" customWidth="1"/>
    <col min="7431" max="7438" width="18.1640625" style="103" customWidth="1"/>
    <col min="7439" max="7439" width="8.83203125" style="103" customWidth="1"/>
    <col min="7440" max="7440" width="9.33203125" style="103"/>
    <col min="7441" max="7441" width="14.33203125" style="103" bestFit="1" customWidth="1"/>
    <col min="7442" max="7680" width="9.33203125" style="103"/>
    <col min="7681" max="7681" width="6.1640625" style="103" customWidth="1"/>
    <col min="7682" max="7682" width="8.83203125" style="103" customWidth="1"/>
    <col min="7683" max="7683" width="48.83203125" style="103" customWidth="1"/>
    <col min="7684" max="7684" width="30.1640625" style="103" customWidth="1"/>
    <col min="7685" max="7685" width="11.5" style="103" customWidth="1"/>
    <col min="7686" max="7686" width="8.83203125" style="103" customWidth="1"/>
    <col min="7687" max="7694" width="18.1640625" style="103" customWidth="1"/>
    <col min="7695" max="7695" width="8.83203125" style="103" customWidth="1"/>
    <col min="7696" max="7696" width="9.33203125" style="103"/>
    <col min="7697" max="7697" width="14.33203125" style="103" bestFit="1" customWidth="1"/>
    <col min="7698" max="7936" width="9.33203125" style="103"/>
    <col min="7937" max="7937" width="6.1640625" style="103" customWidth="1"/>
    <col min="7938" max="7938" width="8.83203125" style="103" customWidth="1"/>
    <col min="7939" max="7939" width="48.83203125" style="103" customWidth="1"/>
    <col min="7940" max="7940" width="30.1640625" style="103" customWidth="1"/>
    <col min="7941" max="7941" width="11.5" style="103" customWidth="1"/>
    <col min="7942" max="7942" width="8.83203125" style="103" customWidth="1"/>
    <col min="7943" max="7950" width="18.1640625" style="103" customWidth="1"/>
    <col min="7951" max="7951" width="8.83203125" style="103" customWidth="1"/>
    <col min="7952" max="7952" width="9.33203125" style="103"/>
    <col min="7953" max="7953" width="14.33203125" style="103" bestFit="1" customWidth="1"/>
    <col min="7954" max="8192" width="9.33203125" style="103"/>
    <col min="8193" max="8193" width="6.1640625" style="103" customWidth="1"/>
    <col min="8194" max="8194" width="8.83203125" style="103" customWidth="1"/>
    <col min="8195" max="8195" width="48.83203125" style="103" customWidth="1"/>
    <col min="8196" max="8196" width="30.1640625" style="103" customWidth="1"/>
    <col min="8197" max="8197" width="11.5" style="103" customWidth="1"/>
    <col min="8198" max="8198" width="8.83203125" style="103" customWidth="1"/>
    <col min="8199" max="8206" width="18.1640625" style="103" customWidth="1"/>
    <col min="8207" max="8207" width="8.83203125" style="103" customWidth="1"/>
    <col min="8208" max="8208" width="9.33203125" style="103"/>
    <col min="8209" max="8209" width="14.33203125" style="103" bestFit="1" customWidth="1"/>
    <col min="8210" max="8448" width="9.33203125" style="103"/>
    <col min="8449" max="8449" width="6.1640625" style="103" customWidth="1"/>
    <col min="8450" max="8450" width="8.83203125" style="103" customWidth="1"/>
    <col min="8451" max="8451" width="48.83203125" style="103" customWidth="1"/>
    <col min="8452" max="8452" width="30.1640625" style="103" customWidth="1"/>
    <col min="8453" max="8453" width="11.5" style="103" customWidth="1"/>
    <col min="8454" max="8454" width="8.83203125" style="103" customWidth="1"/>
    <col min="8455" max="8462" width="18.1640625" style="103" customWidth="1"/>
    <col min="8463" max="8463" width="8.83203125" style="103" customWidth="1"/>
    <col min="8464" max="8464" width="9.33203125" style="103"/>
    <col min="8465" max="8465" width="14.33203125" style="103" bestFit="1" customWidth="1"/>
    <col min="8466" max="8704" width="9.33203125" style="103"/>
    <col min="8705" max="8705" width="6.1640625" style="103" customWidth="1"/>
    <col min="8706" max="8706" width="8.83203125" style="103" customWidth="1"/>
    <col min="8707" max="8707" width="48.83203125" style="103" customWidth="1"/>
    <col min="8708" max="8708" width="30.1640625" style="103" customWidth="1"/>
    <col min="8709" max="8709" width="11.5" style="103" customWidth="1"/>
    <col min="8710" max="8710" width="8.83203125" style="103" customWidth="1"/>
    <col min="8711" max="8718" width="18.1640625" style="103" customWidth="1"/>
    <col min="8719" max="8719" width="8.83203125" style="103" customWidth="1"/>
    <col min="8720" max="8720" width="9.33203125" style="103"/>
    <col min="8721" max="8721" width="14.33203125" style="103" bestFit="1" customWidth="1"/>
    <col min="8722" max="8960" width="9.33203125" style="103"/>
    <col min="8961" max="8961" width="6.1640625" style="103" customWidth="1"/>
    <col min="8962" max="8962" width="8.83203125" style="103" customWidth="1"/>
    <col min="8963" max="8963" width="48.83203125" style="103" customWidth="1"/>
    <col min="8964" max="8964" width="30.1640625" style="103" customWidth="1"/>
    <col min="8965" max="8965" width="11.5" style="103" customWidth="1"/>
    <col min="8966" max="8966" width="8.83203125" style="103" customWidth="1"/>
    <col min="8967" max="8974" width="18.1640625" style="103" customWidth="1"/>
    <col min="8975" max="8975" width="8.83203125" style="103" customWidth="1"/>
    <col min="8976" max="8976" width="9.33203125" style="103"/>
    <col min="8977" max="8977" width="14.33203125" style="103" bestFit="1" customWidth="1"/>
    <col min="8978" max="9216" width="9.33203125" style="103"/>
    <col min="9217" max="9217" width="6.1640625" style="103" customWidth="1"/>
    <col min="9218" max="9218" width="8.83203125" style="103" customWidth="1"/>
    <col min="9219" max="9219" width="48.83203125" style="103" customWidth="1"/>
    <col min="9220" max="9220" width="30.1640625" style="103" customWidth="1"/>
    <col min="9221" max="9221" width="11.5" style="103" customWidth="1"/>
    <col min="9222" max="9222" width="8.83203125" style="103" customWidth="1"/>
    <col min="9223" max="9230" width="18.1640625" style="103" customWidth="1"/>
    <col min="9231" max="9231" width="8.83203125" style="103" customWidth="1"/>
    <col min="9232" max="9232" width="9.33203125" style="103"/>
    <col min="9233" max="9233" width="14.33203125" style="103" bestFit="1" customWidth="1"/>
    <col min="9234" max="9472" width="9.33203125" style="103"/>
    <col min="9473" max="9473" width="6.1640625" style="103" customWidth="1"/>
    <col min="9474" max="9474" width="8.83203125" style="103" customWidth="1"/>
    <col min="9475" max="9475" width="48.83203125" style="103" customWidth="1"/>
    <col min="9476" max="9476" width="30.1640625" style="103" customWidth="1"/>
    <col min="9477" max="9477" width="11.5" style="103" customWidth="1"/>
    <col min="9478" max="9478" width="8.83203125" style="103" customWidth="1"/>
    <col min="9479" max="9486" width="18.1640625" style="103" customWidth="1"/>
    <col min="9487" max="9487" width="8.83203125" style="103" customWidth="1"/>
    <col min="9488" max="9488" width="9.33203125" style="103"/>
    <col min="9489" max="9489" width="14.33203125" style="103" bestFit="1" customWidth="1"/>
    <col min="9490" max="9728" width="9.33203125" style="103"/>
    <col min="9729" max="9729" width="6.1640625" style="103" customWidth="1"/>
    <col min="9730" max="9730" width="8.83203125" style="103" customWidth="1"/>
    <col min="9731" max="9731" width="48.83203125" style="103" customWidth="1"/>
    <col min="9732" max="9732" width="30.1640625" style="103" customWidth="1"/>
    <col min="9733" max="9733" width="11.5" style="103" customWidth="1"/>
    <col min="9734" max="9734" width="8.83203125" style="103" customWidth="1"/>
    <col min="9735" max="9742" width="18.1640625" style="103" customWidth="1"/>
    <col min="9743" max="9743" width="8.83203125" style="103" customWidth="1"/>
    <col min="9744" max="9744" width="9.33203125" style="103"/>
    <col min="9745" max="9745" width="14.33203125" style="103" bestFit="1" customWidth="1"/>
    <col min="9746" max="9984" width="9.33203125" style="103"/>
    <col min="9985" max="9985" width="6.1640625" style="103" customWidth="1"/>
    <col min="9986" max="9986" width="8.83203125" style="103" customWidth="1"/>
    <col min="9987" max="9987" width="48.83203125" style="103" customWidth="1"/>
    <col min="9988" max="9988" width="30.1640625" style="103" customWidth="1"/>
    <col min="9989" max="9989" width="11.5" style="103" customWidth="1"/>
    <col min="9990" max="9990" width="8.83203125" style="103" customWidth="1"/>
    <col min="9991" max="9998" width="18.1640625" style="103" customWidth="1"/>
    <col min="9999" max="9999" width="8.83203125" style="103" customWidth="1"/>
    <col min="10000" max="10000" width="9.33203125" style="103"/>
    <col min="10001" max="10001" width="14.33203125" style="103" bestFit="1" customWidth="1"/>
    <col min="10002" max="10240" width="9.33203125" style="103"/>
    <col min="10241" max="10241" width="6.1640625" style="103" customWidth="1"/>
    <col min="10242" max="10242" width="8.83203125" style="103" customWidth="1"/>
    <col min="10243" max="10243" width="48.83203125" style="103" customWidth="1"/>
    <col min="10244" max="10244" width="30.1640625" style="103" customWidth="1"/>
    <col min="10245" max="10245" width="11.5" style="103" customWidth="1"/>
    <col min="10246" max="10246" width="8.83203125" style="103" customWidth="1"/>
    <col min="10247" max="10254" width="18.1640625" style="103" customWidth="1"/>
    <col min="10255" max="10255" width="8.83203125" style="103" customWidth="1"/>
    <col min="10256" max="10256" width="9.33203125" style="103"/>
    <col min="10257" max="10257" width="14.33203125" style="103" bestFit="1" customWidth="1"/>
    <col min="10258" max="10496" width="9.33203125" style="103"/>
    <col min="10497" max="10497" width="6.1640625" style="103" customWidth="1"/>
    <col min="10498" max="10498" width="8.83203125" style="103" customWidth="1"/>
    <col min="10499" max="10499" width="48.83203125" style="103" customWidth="1"/>
    <col min="10500" max="10500" width="30.1640625" style="103" customWidth="1"/>
    <col min="10501" max="10501" width="11.5" style="103" customWidth="1"/>
    <col min="10502" max="10502" width="8.83203125" style="103" customWidth="1"/>
    <col min="10503" max="10510" width="18.1640625" style="103" customWidth="1"/>
    <col min="10511" max="10511" width="8.83203125" style="103" customWidth="1"/>
    <col min="10512" max="10512" width="9.33203125" style="103"/>
    <col min="10513" max="10513" width="14.33203125" style="103" bestFit="1" customWidth="1"/>
    <col min="10514" max="10752" width="9.33203125" style="103"/>
    <col min="10753" max="10753" width="6.1640625" style="103" customWidth="1"/>
    <col min="10754" max="10754" width="8.83203125" style="103" customWidth="1"/>
    <col min="10755" max="10755" width="48.83203125" style="103" customWidth="1"/>
    <col min="10756" max="10756" width="30.1640625" style="103" customWidth="1"/>
    <col min="10757" max="10757" width="11.5" style="103" customWidth="1"/>
    <col min="10758" max="10758" width="8.83203125" style="103" customWidth="1"/>
    <col min="10759" max="10766" width="18.1640625" style="103" customWidth="1"/>
    <col min="10767" max="10767" width="8.83203125" style="103" customWidth="1"/>
    <col min="10768" max="10768" width="9.33203125" style="103"/>
    <col min="10769" max="10769" width="14.33203125" style="103" bestFit="1" customWidth="1"/>
    <col min="10770" max="11008" width="9.33203125" style="103"/>
    <col min="11009" max="11009" width="6.1640625" style="103" customWidth="1"/>
    <col min="11010" max="11010" width="8.83203125" style="103" customWidth="1"/>
    <col min="11011" max="11011" width="48.83203125" style="103" customWidth="1"/>
    <col min="11012" max="11012" width="30.1640625" style="103" customWidth="1"/>
    <col min="11013" max="11013" width="11.5" style="103" customWidth="1"/>
    <col min="11014" max="11014" width="8.83203125" style="103" customWidth="1"/>
    <col min="11015" max="11022" width="18.1640625" style="103" customWidth="1"/>
    <col min="11023" max="11023" width="8.83203125" style="103" customWidth="1"/>
    <col min="11024" max="11024" width="9.33203125" style="103"/>
    <col min="11025" max="11025" width="14.33203125" style="103" bestFit="1" customWidth="1"/>
    <col min="11026" max="11264" width="9.33203125" style="103"/>
    <col min="11265" max="11265" width="6.1640625" style="103" customWidth="1"/>
    <col min="11266" max="11266" width="8.83203125" style="103" customWidth="1"/>
    <col min="11267" max="11267" width="48.83203125" style="103" customWidth="1"/>
    <col min="11268" max="11268" width="30.1640625" style="103" customWidth="1"/>
    <col min="11269" max="11269" width="11.5" style="103" customWidth="1"/>
    <col min="11270" max="11270" width="8.83203125" style="103" customWidth="1"/>
    <col min="11271" max="11278" width="18.1640625" style="103" customWidth="1"/>
    <col min="11279" max="11279" width="8.83203125" style="103" customWidth="1"/>
    <col min="11280" max="11280" width="9.33203125" style="103"/>
    <col min="11281" max="11281" width="14.33203125" style="103" bestFit="1" customWidth="1"/>
    <col min="11282" max="11520" width="9.33203125" style="103"/>
    <col min="11521" max="11521" width="6.1640625" style="103" customWidth="1"/>
    <col min="11522" max="11522" width="8.83203125" style="103" customWidth="1"/>
    <col min="11523" max="11523" width="48.83203125" style="103" customWidth="1"/>
    <col min="11524" max="11524" width="30.1640625" style="103" customWidth="1"/>
    <col min="11525" max="11525" width="11.5" style="103" customWidth="1"/>
    <col min="11526" max="11526" width="8.83203125" style="103" customWidth="1"/>
    <col min="11527" max="11534" width="18.1640625" style="103" customWidth="1"/>
    <col min="11535" max="11535" width="8.83203125" style="103" customWidth="1"/>
    <col min="11536" max="11536" width="9.33203125" style="103"/>
    <col min="11537" max="11537" width="14.33203125" style="103" bestFit="1" customWidth="1"/>
    <col min="11538" max="11776" width="9.33203125" style="103"/>
    <col min="11777" max="11777" width="6.1640625" style="103" customWidth="1"/>
    <col min="11778" max="11778" width="8.83203125" style="103" customWidth="1"/>
    <col min="11779" max="11779" width="48.83203125" style="103" customWidth="1"/>
    <col min="11780" max="11780" width="30.1640625" style="103" customWidth="1"/>
    <col min="11781" max="11781" width="11.5" style="103" customWidth="1"/>
    <col min="11782" max="11782" width="8.83203125" style="103" customWidth="1"/>
    <col min="11783" max="11790" width="18.1640625" style="103" customWidth="1"/>
    <col min="11791" max="11791" width="8.83203125" style="103" customWidth="1"/>
    <col min="11792" max="11792" width="9.33203125" style="103"/>
    <col min="11793" max="11793" width="14.33203125" style="103" bestFit="1" customWidth="1"/>
    <col min="11794" max="12032" width="9.33203125" style="103"/>
    <col min="12033" max="12033" width="6.1640625" style="103" customWidth="1"/>
    <col min="12034" max="12034" width="8.83203125" style="103" customWidth="1"/>
    <col min="12035" max="12035" width="48.83203125" style="103" customWidth="1"/>
    <col min="12036" max="12036" width="30.1640625" style="103" customWidth="1"/>
    <col min="12037" max="12037" width="11.5" style="103" customWidth="1"/>
    <col min="12038" max="12038" width="8.83203125" style="103" customWidth="1"/>
    <col min="12039" max="12046" width="18.1640625" style="103" customWidth="1"/>
    <col min="12047" max="12047" width="8.83203125" style="103" customWidth="1"/>
    <col min="12048" max="12048" width="9.33203125" style="103"/>
    <col min="12049" max="12049" width="14.33203125" style="103" bestFit="1" customWidth="1"/>
    <col min="12050" max="12288" width="9.33203125" style="103"/>
    <col min="12289" max="12289" width="6.1640625" style="103" customWidth="1"/>
    <col min="12290" max="12290" width="8.83203125" style="103" customWidth="1"/>
    <col min="12291" max="12291" width="48.83203125" style="103" customWidth="1"/>
    <col min="12292" max="12292" width="30.1640625" style="103" customWidth="1"/>
    <col min="12293" max="12293" width="11.5" style="103" customWidth="1"/>
    <col min="12294" max="12294" width="8.83203125" style="103" customWidth="1"/>
    <col min="12295" max="12302" width="18.1640625" style="103" customWidth="1"/>
    <col min="12303" max="12303" width="8.83203125" style="103" customWidth="1"/>
    <col min="12304" max="12304" width="9.33203125" style="103"/>
    <col min="12305" max="12305" width="14.33203125" style="103" bestFit="1" customWidth="1"/>
    <col min="12306" max="12544" width="9.33203125" style="103"/>
    <col min="12545" max="12545" width="6.1640625" style="103" customWidth="1"/>
    <col min="12546" max="12546" width="8.83203125" style="103" customWidth="1"/>
    <col min="12547" max="12547" width="48.83203125" style="103" customWidth="1"/>
    <col min="12548" max="12548" width="30.1640625" style="103" customWidth="1"/>
    <col min="12549" max="12549" width="11.5" style="103" customWidth="1"/>
    <col min="12550" max="12550" width="8.83203125" style="103" customWidth="1"/>
    <col min="12551" max="12558" width="18.1640625" style="103" customWidth="1"/>
    <col min="12559" max="12559" width="8.83203125" style="103" customWidth="1"/>
    <col min="12560" max="12560" width="9.33203125" style="103"/>
    <col min="12561" max="12561" width="14.33203125" style="103" bestFit="1" customWidth="1"/>
    <col min="12562" max="12800" width="9.33203125" style="103"/>
    <col min="12801" max="12801" width="6.1640625" style="103" customWidth="1"/>
    <col min="12802" max="12802" width="8.83203125" style="103" customWidth="1"/>
    <col min="12803" max="12803" width="48.83203125" style="103" customWidth="1"/>
    <col min="12804" max="12804" width="30.1640625" style="103" customWidth="1"/>
    <col min="12805" max="12805" width="11.5" style="103" customWidth="1"/>
    <col min="12806" max="12806" width="8.83203125" style="103" customWidth="1"/>
    <col min="12807" max="12814" width="18.1640625" style="103" customWidth="1"/>
    <col min="12815" max="12815" width="8.83203125" style="103" customWidth="1"/>
    <col min="12816" max="12816" width="9.33203125" style="103"/>
    <col min="12817" max="12817" width="14.33203125" style="103" bestFit="1" customWidth="1"/>
    <col min="12818" max="13056" width="9.33203125" style="103"/>
    <col min="13057" max="13057" width="6.1640625" style="103" customWidth="1"/>
    <col min="13058" max="13058" width="8.83203125" style="103" customWidth="1"/>
    <col min="13059" max="13059" width="48.83203125" style="103" customWidth="1"/>
    <col min="13060" max="13060" width="30.1640625" style="103" customWidth="1"/>
    <col min="13061" max="13061" width="11.5" style="103" customWidth="1"/>
    <col min="13062" max="13062" width="8.83203125" style="103" customWidth="1"/>
    <col min="13063" max="13070" width="18.1640625" style="103" customWidth="1"/>
    <col min="13071" max="13071" width="8.83203125" style="103" customWidth="1"/>
    <col min="13072" max="13072" width="9.33203125" style="103"/>
    <col min="13073" max="13073" width="14.33203125" style="103" bestFit="1" customWidth="1"/>
    <col min="13074" max="13312" width="9.33203125" style="103"/>
    <col min="13313" max="13313" width="6.1640625" style="103" customWidth="1"/>
    <col min="13314" max="13314" width="8.83203125" style="103" customWidth="1"/>
    <col min="13315" max="13315" width="48.83203125" style="103" customWidth="1"/>
    <col min="13316" max="13316" width="30.1640625" style="103" customWidth="1"/>
    <col min="13317" max="13317" width="11.5" style="103" customWidth="1"/>
    <col min="13318" max="13318" width="8.83203125" style="103" customWidth="1"/>
    <col min="13319" max="13326" width="18.1640625" style="103" customWidth="1"/>
    <col min="13327" max="13327" width="8.83203125" style="103" customWidth="1"/>
    <col min="13328" max="13328" width="9.33203125" style="103"/>
    <col min="13329" max="13329" width="14.33203125" style="103" bestFit="1" customWidth="1"/>
    <col min="13330" max="13568" width="9.33203125" style="103"/>
    <col min="13569" max="13569" width="6.1640625" style="103" customWidth="1"/>
    <col min="13570" max="13570" width="8.83203125" style="103" customWidth="1"/>
    <col min="13571" max="13571" width="48.83203125" style="103" customWidth="1"/>
    <col min="13572" max="13572" width="30.1640625" style="103" customWidth="1"/>
    <col min="13573" max="13573" width="11.5" style="103" customWidth="1"/>
    <col min="13574" max="13574" width="8.83203125" style="103" customWidth="1"/>
    <col min="13575" max="13582" width="18.1640625" style="103" customWidth="1"/>
    <col min="13583" max="13583" width="8.83203125" style="103" customWidth="1"/>
    <col min="13584" max="13584" width="9.33203125" style="103"/>
    <col min="13585" max="13585" width="14.33203125" style="103" bestFit="1" customWidth="1"/>
    <col min="13586" max="13824" width="9.33203125" style="103"/>
    <col min="13825" max="13825" width="6.1640625" style="103" customWidth="1"/>
    <col min="13826" max="13826" width="8.83203125" style="103" customWidth="1"/>
    <col min="13827" max="13827" width="48.83203125" style="103" customWidth="1"/>
    <col min="13828" max="13828" width="30.1640625" style="103" customWidth="1"/>
    <col min="13829" max="13829" width="11.5" style="103" customWidth="1"/>
    <col min="13830" max="13830" width="8.83203125" style="103" customWidth="1"/>
    <col min="13831" max="13838" width="18.1640625" style="103" customWidth="1"/>
    <col min="13839" max="13839" width="8.83203125" style="103" customWidth="1"/>
    <col min="13840" max="13840" width="9.33203125" style="103"/>
    <col min="13841" max="13841" width="14.33203125" style="103" bestFit="1" customWidth="1"/>
    <col min="13842" max="14080" width="9.33203125" style="103"/>
    <col min="14081" max="14081" width="6.1640625" style="103" customWidth="1"/>
    <col min="14082" max="14082" width="8.83203125" style="103" customWidth="1"/>
    <col min="14083" max="14083" width="48.83203125" style="103" customWidth="1"/>
    <col min="14084" max="14084" width="30.1640625" style="103" customWidth="1"/>
    <col min="14085" max="14085" width="11.5" style="103" customWidth="1"/>
    <col min="14086" max="14086" width="8.83203125" style="103" customWidth="1"/>
    <col min="14087" max="14094" width="18.1640625" style="103" customWidth="1"/>
    <col min="14095" max="14095" width="8.83203125" style="103" customWidth="1"/>
    <col min="14096" max="14096" width="9.33203125" style="103"/>
    <col min="14097" max="14097" width="14.33203125" style="103" bestFit="1" customWidth="1"/>
    <col min="14098" max="14336" width="9.33203125" style="103"/>
    <col min="14337" max="14337" width="6.1640625" style="103" customWidth="1"/>
    <col min="14338" max="14338" width="8.83203125" style="103" customWidth="1"/>
    <col min="14339" max="14339" width="48.83203125" style="103" customWidth="1"/>
    <col min="14340" max="14340" width="30.1640625" style="103" customWidth="1"/>
    <col min="14341" max="14341" width="11.5" style="103" customWidth="1"/>
    <col min="14342" max="14342" width="8.83203125" style="103" customWidth="1"/>
    <col min="14343" max="14350" width="18.1640625" style="103" customWidth="1"/>
    <col min="14351" max="14351" width="8.83203125" style="103" customWidth="1"/>
    <col min="14352" max="14352" width="9.33203125" style="103"/>
    <col min="14353" max="14353" width="14.33203125" style="103" bestFit="1" customWidth="1"/>
    <col min="14354" max="14592" width="9.33203125" style="103"/>
    <col min="14593" max="14593" width="6.1640625" style="103" customWidth="1"/>
    <col min="14594" max="14594" width="8.83203125" style="103" customWidth="1"/>
    <col min="14595" max="14595" width="48.83203125" style="103" customWidth="1"/>
    <col min="14596" max="14596" width="30.1640625" style="103" customWidth="1"/>
    <col min="14597" max="14597" width="11.5" style="103" customWidth="1"/>
    <col min="14598" max="14598" width="8.83203125" style="103" customWidth="1"/>
    <col min="14599" max="14606" width="18.1640625" style="103" customWidth="1"/>
    <col min="14607" max="14607" width="8.83203125" style="103" customWidth="1"/>
    <col min="14608" max="14608" width="9.33203125" style="103"/>
    <col min="14609" max="14609" width="14.33203125" style="103" bestFit="1" customWidth="1"/>
    <col min="14610" max="14848" width="9.33203125" style="103"/>
    <col min="14849" max="14849" width="6.1640625" style="103" customWidth="1"/>
    <col min="14850" max="14850" width="8.83203125" style="103" customWidth="1"/>
    <col min="14851" max="14851" width="48.83203125" style="103" customWidth="1"/>
    <col min="14852" max="14852" width="30.1640625" style="103" customWidth="1"/>
    <col min="14853" max="14853" width="11.5" style="103" customWidth="1"/>
    <col min="14854" max="14854" width="8.83203125" style="103" customWidth="1"/>
    <col min="14855" max="14862" width="18.1640625" style="103" customWidth="1"/>
    <col min="14863" max="14863" width="8.83203125" style="103" customWidth="1"/>
    <col min="14864" max="14864" width="9.33203125" style="103"/>
    <col min="14865" max="14865" width="14.33203125" style="103" bestFit="1" customWidth="1"/>
    <col min="14866" max="15104" width="9.33203125" style="103"/>
    <col min="15105" max="15105" width="6.1640625" style="103" customWidth="1"/>
    <col min="15106" max="15106" width="8.83203125" style="103" customWidth="1"/>
    <col min="15107" max="15107" width="48.83203125" style="103" customWidth="1"/>
    <col min="15108" max="15108" width="30.1640625" style="103" customWidth="1"/>
    <col min="15109" max="15109" width="11.5" style="103" customWidth="1"/>
    <col min="15110" max="15110" width="8.83203125" style="103" customWidth="1"/>
    <col min="15111" max="15118" width="18.1640625" style="103" customWidth="1"/>
    <col min="15119" max="15119" width="8.83203125" style="103" customWidth="1"/>
    <col min="15120" max="15120" width="9.33203125" style="103"/>
    <col min="15121" max="15121" width="14.33203125" style="103" bestFit="1" customWidth="1"/>
    <col min="15122" max="15360" width="9.33203125" style="103"/>
    <col min="15361" max="15361" width="6.1640625" style="103" customWidth="1"/>
    <col min="15362" max="15362" width="8.83203125" style="103" customWidth="1"/>
    <col min="15363" max="15363" width="48.83203125" style="103" customWidth="1"/>
    <col min="15364" max="15364" width="30.1640625" style="103" customWidth="1"/>
    <col min="15365" max="15365" width="11.5" style="103" customWidth="1"/>
    <col min="15366" max="15366" width="8.83203125" style="103" customWidth="1"/>
    <col min="15367" max="15374" width="18.1640625" style="103" customWidth="1"/>
    <col min="15375" max="15375" width="8.83203125" style="103" customWidth="1"/>
    <col min="15376" max="15376" width="9.33203125" style="103"/>
    <col min="15377" max="15377" width="14.33203125" style="103" bestFit="1" customWidth="1"/>
    <col min="15378" max="15616" width="9.33203125" style="103"/>
    <col min="15617" max="15617" width="6.1640625" style="103" customWidth="1"/>
    <col min="15618" max="15618" width="8.83203125" style="103" customWidth="1"/>
    <col min="15619" max="15619" width="48.83203125" style="103" customWidth="1"/>
    <col min="15620" max="15620" width="30.1640625" style="103" customWidth="1"/>
    <col min="15621" max="15621" width="11.5" style="103" customWidth="1"/>
    <col min="15622" max="15622" width="8.83203125" style="103" customWidth="1"/>
    <col min="15623" max="15630" width="18.1640625" style="103" customWidth="1"/>
    <col min="15631" max="15631" width="8.83203125" style="103" customWidth="1"/>
    <col min="15632" max="15632" width="9.33203125" style="103"/>
    <col min="15633" max="15633" width="14.33203125" style="103" bestFit="1" customWidth="1"/>
    <col min="15634" max="15872" width="9.33203125" style="103"/>
    <col min="15873" max="15873" width="6.1640625" style="103" customWidth="1"/>
    <col min="15874" max="15874" width="8.83203125" style="103" customWidth="1"/>
    <col min="15875" max="15875" width="48.83203125" style="103" customWidth="1"/>
    <col min="15876" max="15876" width="30.1640625" style="103" customWidth="1"/>
    <col min="15877" max="15877" width="11.5" style="103" customWidth="1"/>
    <col min="15878" max="15878" width="8.83203125" style="103" customWidth="1"/>
    <col min="15879" max="15886" width="18.1640625" style="103" customWidth="1"/>
    <col min="15887" max="15887" width="8.83203125" style="103" customWidth="1"/>
    <col min="15888" max="15888" width="9.33203125" style="103"/>
    <col min="15889" max="15889" width="14.33203125" style="103" bestFit="1" customWidth="1"/>
    <col min="15890" max="16128" width="9.33203125" style="103"/>
    <col min="16129" max="16129" width="6.1640625" style="103" customWidth="1"/>
    <col min="16130" max="16130" width="8.83203125" style="103" customWidth="1"/>
    <col min="16131" max="16131" width="48.83203125" style="103" customWidth="1"/>
    <col min="16132" max="16132" width="30.1640625" style="103" customWidth="1"/>
    <col min="16133" max="16133" width="11.5" style="103" customWidth="1"/>
    <col min="16134" max="16134" width="8.83203125" style="103" customWidth="1"/>
    <col min="16135" max="16142" width="18.1640625" style="103" customWidth="1"/>
    <col min="16143" max="16143" width="8.83203125" style="103" customWidth="1"/>
    <col min="16144" max="16144" width="9.33203125" style="103"/>
    <col min="16145" max="16145" width="14.33203125" style="103" bestFit="1" customWidth="1"/>
    <col min="16146" max="16384" width="9.33203125" style="103"/>
  </cols>
  <sheetData>
    <row r="1" spans="2:15" s="51" customFormat="1" ht="39.950000000000003" customHeight="1">
      <c r="B1" s="28" t="s">
        <v>357</v>
      </c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2:15" s="52" customFormat="1" ht="20.100000000000001" customHeight="1">
      <c r="B2" s="30" t="s">
        <v>358</v>
      </c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53"/>
      <c r="O2" s="31"/>
    </row>
    <row r="3" spans="2:15" s="52" customFormat="1" ht="20.100000000000001" customHeight="1">
      <c r="B3" s="285" t="s">
        <v>10</v>
      </c>
      <c r="C3" s="285"/>
      <c r="D3" s="285" t="s">
        <v>20</v>
      </c>
      <c r="E3" s="285" t="s">
        <v>19</v>
      </c>
      <c r="F3" s="285" t="s">
        <v>18</v>
      </c>
      <c r="G3" s="285" t="s">
        <v>5</v>
      </c>
      <c r="H3" s="285" t="s">
        <v>0</v>
      </c>
      <c r="I3" s="285" t="s">
        <v>4</v>
      </c>
      <c r="J3" s="285" t="s">
        <v>0</v>
      </c>
      <c r="K3" s="285" t="s">
        <v>3</v>
      </c>
      <c r="L3" s="285" t="s">
        <v>0</v>
      </c>
      <c r="M3" s="285" t="s">
        <v>6</v>
      </c>
      <c r="N3" s="285" t="s">
        <v>0</v>
      </c>
      <c r="O3" s="286" t="s">
        <v>2</v>
      </c>
    </row>
    <row r="4" spans="2:15" s="55" customFormat="1" ht="20.100000000000001" customHeight="1">
      <c r="B4" s="285"/>
      <c r="C4" s="285"/>
      <c r="D4" s="285" t="s">
        <v>0</v>
      </c>
      <c r="E4" s="285" t="s">
        <v>0</v>
      </c>
      <c r="F4" s="285" t="s">
        <v>0</v>
      </c>
      <c r="G4" s="54" t="s">
        <v>17</v>
      </c>
      <c r="H4" s="54" t="s">
        <v>359</v>
      </c>
      <c r="I4" s="54" t="s">
        <v>17</v>
      </c>
      <c r="J4" s="54" t="s">
        <v>16</v>
      </c>
      <c r="K4" s="54" t="s">
        <v>17</v>
      </c>
      <c r="L4" s="54" t="s">
        <v>16</v>
      </c>
      <c r="M4" s="54" t="s">
        <v>17</v>
      </c>
      <c r="N4" s="54" t="s">
        <v>16</v>
      </c>
      <c r="O4" s="286" t="s">
        <v>0</v>
      </c>
    </row>
    <row r="5" spans="2:15" s="52" customFormat="1" ht="20.100000000000001" customHeight="1">
      <c r="B5" s="56"/>
      <c r="C5" s="57" t="s">
        <v>584</v>
      </c>
      <c r="D5" s="58">
        <v>700</v>
      </c>
      <c r="E5" s="59"/>
      <c r="F5" s="60"/>
      <c r="G5" s="61"/>
      <c r="H5" s="62">
        <f>SUM(H6:H17)</f>
        <v>17790853</v>
      </c>
      <c r="I5" s="61"/>
      <c r="J5" s="62">
        <f>SUM(J6:J17)</f>
        <v>6225792</v>
      </c>
      <c r="K5" s="61"/>
      <c r="L5" s="62">
        <f>SUM(L6:L17)</f>
        <v>8067650</v>
      </c>
      <c r="M5" s="63"/>
      <c r="N5" s="63">
        <f t="shared" ref="N5:N17" si="0">H5+J5+L5</f>
        <v>32084295</v>
      </c>
      <c r="O5" s="64"/>
    </row>
    <row r="6" spans="2:15" s="52" customFormat="1" ht="20.100000000000001" customHeight="1">
      <c r="B6" s="56">
        <v>1</v>
      </c>
      <c r="C6" s="65" t="s">
        <v>530</v>
      </c>
      <c r="D6" s="58">
        <v>700</v>
      </c>
      <c r="E6" s="59">
        <v>1</v>
      </c>
      <c r="F6" s="60" t="s">
        <v>360</v>
      </c>
      <c r="G6" s="61">
        <f>H25</f>
        <v>282</v>
      </c>
      <c r="H6" s="62">
        <f t="shared" ref="H6:H17" si="1">TRUNC(G6*$E6,0)</f>
        <v>282</v>
      </c>
      <c r="I6" s="61">
        <f>J25</f>
        <v>70448</v>
      </c>
      <c r="J6" s="62">
        <f t="shared" ref="J6:J17" si="2">TRUNC(I6*$E6,0)</f>
        <v>70448</v>
      </c>
      <c r="K6" s="61">
        <f>L25</f>
        <v>394</v>
      </c>
      <c r="L6" s="62">
        <f t="shared" ref="L6:L17" si="3">TRUNC(K6*$E6,0)</f>
        <v>394</v>
      </c>
      <c r="M6" s="63">
        <f t="shared" ref="M6:M17" si="4">G6+I6+K6</f>
        <v>71124</v>
      </c>
      <c r="N6" s="63">
        <f t="shared" si="0"/>
        <v>71124</v>
      </c>
      <c r="O6" s="64">
        <f>B31</f>
        <v>3</v>
      </c>
    </row>
    <row r="7" spans="2:15" s="52" customFormat="1" ht="20.100000000000001" customHeight="1">
      <c r="B7" s="56">
        <v>2</v>
      </c>
      <c r="C7" s="57" t="s">
        <v>532</v>
      </c>
      <c r="D7" s="58">
        <v>700</v>
      </c>
      <c r="E7" s="59">
        <v>1</v>
      </c>
      <c r="F7" s="60" t="s">
        <v>360</v>
      </c>
      <c r="G7" s="61">
        <f>H40</f>
        <v>7828000</v>
      </c>
      <c r="H7" s="62">
        <f t="shared" si="1"/>
        <v>7828000</v>
      </c>
      <c r="I7" s="61">
        <f>J40</f>
        <v>740074</v>
      </c>
      <c r="J7" s="62">
        <f t="shared" si="2"/>
        <v>740074</v>
      </c>
      <c r="K7" s="61">
        <f>L40</f>
        <v>84200</v>
      </c>
      <c r="L7" s="62">
        <f t="shared" si="3"/>
        <v>84200</v>
      </c>
      <c r="M7" s="63">
        <f t="shared" si="4"/>
        <v>8652274</v>
      </c>
      <c r="N7" s="63">
        <f t="shared" si="0"/>
        <v>8652274</v>
      </c>
      <c r="O7" s="64">
        <f>B37</f>
        <v>4</v>
      </c>
    </row>
    <row r="8" spans="2:15" s="52" customFormat="1" ht="20.100000000000001" customHeight="1">
      <c r="B8" s="56">
        <v>3</v>
      </c>
      <c r="C8" s="57" t="s">
        <v>274</v>
      </c>
      <c r="D8" s="66">
        <v>600</v>
      </c>
      <c r="E8" s="59">
        <v>1</v>
      </c>
      <c r="F8" s="60" t="s">
        <v>360</v>
      </c>
      <c r="G8" s="61">
        <f>H52</f>
        <v>136480</v>
      </c>
      <c r="H8" s="62">
        <f t="shared" si="1"/>
        <v>136480</v>
      </c>
      <c r="I8" s="61">
        <f>J52</f>
        <v>345719</v>
      </c>
      <c r="J8" s="62">
        <f t="shared" si="2"/>
        <v>345719</v>
      </c>
      <c r="K8" s="61">
        <f>L52</f>
        <v>636188</v>
      </c>
      <c r="L8" s="62">
        <f t="shared" si="3"/>
        <v>636188</v>
      </c>
      <c r="M8" s="63">
        <f t="shared" si="4"/>
        <v>1118387</v>
      </c>
      <c r="N8" s="63">
        <f t="shared" si="0"/>
        <v>1118387</v>
      </c>
      <c r="O8" s="64">
        <f>B48</f>
        <v>6</v>
      </c>
    </row>
    <row r="9" spans="2:15" s="52" customFormat="1" ht="20.100000000000001" customHeight="1">
      <c r="B9" s="56">
        <v>4</v>
      </c>
      <c r="C9" s="57" t="s">
        <v>275</v>
      </c>
      <c r="D9" s="66">
        <v>600</v>
      </c>
      <c r="E9" s="59">
        <v>1</v>
      </c>
      <c r="F9" s="60" t="s">
        <v>360</v>
      </c>
      <c r="G9" s="61">
        <f>H73</f>
        <v>2363365</v>
      </c>
      <c r="H9" s="62">
        <f t="shared" si="1"/>
        <v>2363365</v>
      </c>
      <c r="I9" s="61">
        <f>J73</f>
        <v>1376841</v>
      </c>
      <c r="J9" s="62">
        <f t="shared" si="2"/>
        <v>1376841</v>
      </c>
      <c r="K9" s="61">
        <f>L73</f>
        <v>4274817</v>
      </c>
      <c r="L9" s="62">
        <f t="shared" si="3"/>
        <v>4274817</v>
      </c>
      <c r="M9" s="63">
        <f t="shared" si="4"/>
        <v>8015023</v>
      </c>
      <c r="N9" s="63">
        <f t="shared" si="0"/>
        <v>8015023</v>
      </c>
      <c r="O9" s="64">
        <f>B60</f>
        <v>8</v>
      </c>
    </row>
    <row r="10" spans="2:15" s="52" customFormat="1" ht="20.100000000000001" customHeight="1">
      <c r="B10" s="56">
        <v>5</v>
      </c>
      <c r="C10" s="57" t="s">
        <v>276</v>
      </c>
      <c r="D10" s="67">
        <v>50</v>
      </c>
      <c r="E10" s="59">
        <v>1</v>
      </c>
      <c r="F10" s="60" t="s">
        <v>360</v>
      </c>
      <c r="G10" s="61">
        <f>H126</f>
        <v>441000</v>
      </c>
      <c r="H10" s="62">
        <f t="shared" si="1"/>
        <v>441000</v>
      </c>
      <c r="I10" s="61">
        <f>J126</f>
        <v>166348</v>
      </c>
      <c r="J10" s="62">
        <f t="shared" si="2"/>
        <v>166348</v>
      </c>
      <c r="K10" s="61">
        <f>L126</f>
        <v>5229</v>
      </c>
      <c r="L10" s="62">
        <f t="shared" si="3"/>
        <v>5229</v>
      </c>
      <c r="M10" s="63">
        <f t="shared" si="4"/>
        <v>612577</v>
      </c>
      <c r="N10" s="63">
        <f t="shared" si="0"/>
        <v>612577</v>
      </c>
      <c r="O10" s="64">
        <f>B119</f>
        <v>16</v>
      </c>
    </row>
    <row r="11" spans="2:15" s="52" customFormat="1" ht="20.100000000000001" customHeight="1">
      <c r="B11" s="56">
        <v>6</v>
      </c>
      <c r="C11" s="57" t="s">
        <v>277</v>
      </c>
      <c r="D11" s="58">
        <v>700</v>
      </c>
      <c r="E11" s="59">
        <v>1</v>
      </c>
      <c r="F11" s="60" t="s">
        <v>360</v>
      </c>
      <c r="G11" s="61">
        <f>H151</f>
        <v>3391044</v>
      </c>
      <c r="H11" s="62">
        <f t="shared" si="1"/>
        <v>3391044</v>
      </c>
      <c r="I11" s="61">
        <f>J151</f>
        <v>1962104</v>
      </c>
      <c r="J11" s="62">
        <f t="shared" si="2"/>
        <v>1962104</v>
      </c>
      <c r="K11" s="61">
        <f>L151</f>
        <v>2303647</v>
      </c>
      <c r="L11" s="62">
        <f t="shared" si="3"/>
        <v>2303647</v>
      </c>
      <c r="M11" s="63">
        <f t="shared" si="4"/>
        <v>7656795</v>
      </c>
      <c r="N11" s="63">
        <f t="shared" si="0"/>
        <v>7656795</v>
      </c>
      <c r="O11" s="64">
        <f>B143</f>
        <v>19</v>
      </c>
    </row>
    <row r="12" spans="2:15" s="52" customFormat="1" ht="20.100000000000001" customHeight="1">
      <c r="B12" s="56">
        <v>7</v>
      </c>
      <c r="C12" s="57" t="s">
        <v>278</v>
      </c>
      <c r="D12" s="66">
        <v>600</v>
      </c>
      <c r="E12" s="59">
        <v>1</v>
      </c>
      <c r="F12" s="60" t="s">
        <v>360</v>
      </c>
      <c r="G12" s="61">
        <f>H183</f>
        <v>2939562</v>
      </c>
      <c r="H12" s="62">
        <f t="shared" si="1"/>
        <v>2939562</v>
      </c>
      <c r="I12" s="61">
        <f>J183</f>
        <v>496549</v>
      </c>
      <c r="J12" s="62">
        <f t="shared" si="2"/>
        <v>496549</v>
      </c>
      <c r="K12" s="61">
        <f>L183</f>
        <v>403725</v>
      </c>
      <c r="L12" s="62">
        <f t="shared" si="3"/>
        <v>403725</v>
      </c>
      <c r="M12" s="63">
        <f t="shared" si="4"/>
        <v>3839836</v>
      </c>
      <c r="N12" s="63">
        <f t="shared" si="0"/>
        <v>3839836</v>
      </c>
      <c r="O12" s="64">
        <f>B176</f>
        <v>24</v>
      </c>
    </row>
    <row r="13" spans="2:15" s="52" customFormat="1" ht="20.100000000000001" customHeight="1">
      <c r="B13" s="56">
        <v>8</v>
      </c>
      <c r="C13" s="57" t="s">
        <v>279</v>
      </c>
      <c r="D13" s="66">
        <v>600</v>
      </c>
      <c r="E13" s="59">
        <v>1</v>
      </c>
      <c r="F13" s="60" t="s">
        <v>360</v>
      </c>
      <c r="G13" s="61">
        <f>H208</f>
        <v>0</v>
      </c>
      <c r="H13" s="62">
        <f t="shared" si="1"/>
        <v>0</v>
      </c>
      <c r="I13" s="61">
        <f>J208</f>
        <v>138450</v>
      </c>
      <c r="J13" s="62">
        <f t="shared" si="2"/>
        <v>138450</v>
      </c>
      <c r="K13" s="61">
        <f>L208</f>
        <v>38090</v>
      </c>
      <c r="L13" s="62">
        <f t="shared" si="3"/>
        <v>38090</v>
      </c>
      <c r="M13" s="63">
        <f t="shared" si="4"/>
        <v>176540</v>
      </c>
      <c r="N13" s="63">
        <f t="shared" si="0"/>
        <v>176540</v>
      </c>
      <c r="O13" s="64">
        <f>B204</f>
        <v>28</v>
      </c>
    </row>
    <row r="14" spans="2:15" s="52" customFormat="1" ht="20.100000000000001" customHeight="1">
      <c r="B14" s="56">
        <v>9</v>
      </c>
      <c r="C14" s="57" t="s">
        <v>280</v>
      </c>
      <c r="D14" s="66">
        <v>600</v>
      </c>
      <c r="E14" s="59">
        <v>1</v>
      </c>
      <c r="F14" s="60" t="s">
        <v>360</v>
      </c>
      <c r="G14" s="61">
        <f>H215</f>
        <v>691120</v>
      </c>
      <c r="H14" s="62">
        <f t="shared" si="1"/>
        <v>691120</v>
      </c>
      <c r="I14" s="61">
        <f>J215</f>
        <v>160272</v>
      </c>
      <c r="J14" s="62">
        <f t="shared" si="2"/>
        <v>160272</v>
      </c>
      <c r="K14" s="61">
        <f>L215</f>
        <v>18006</v>
      </c>
      <c r="L14" s="62">
        <f t="shared" si="3"/>
        <v>18006</v>
      </c>
      <c r="M14" s="63">
        <f t="shared" si="4"/>
        <v>869398</v>
      </c>
      <c r="N14" s="63">
        <f t="shared" si="0"/>
        <v>869398</v>
      </c>
      <c r="O14" s="64">
        <f>B210</f>
        <v>29</v>
      </c>
    </row>
    <row r="15" spans="2:15" s="52" customFormat="1" ht="20.100000000000001" customHeight="1">
      <c r="B15" s="56">
        <v>10</v>
      </c>
      <c r="C15" s="57" t="s">
        <v>281</v>
      </c>
      <c r="D15" s="58">
        <v>700</v>
      </c>
      <c r="E15" s="59">
        <v>1</v>
      </c>
      <c r="F15" s="60" t="s">
        <v>378</v>
      </c>
      <c r="G15" s="61">
        <f>H230</f>
        <v>0</v>
      </c>
      <c r="H15" s="62">
        <f t="shared" si="1"/>
        <v>0</v>
      </c>
      <c r="I15" s="61">
        <f>J230</f>
        <v>335379</v>
      </c>
      <c r="J15" s="62">
        <f t="shared" si="2"/>
        <v>335379</v>
      </c>
      <c r="K15" s="61">
        <f>L230</f>
        <v>0</v>
      </c>
      <c r="L15" s="62">
        <f t="shared" si="3"/>
        <v>0</v>
      </c>
      <c r="M15" s="63">
        <f t="shared" si="4"/>
        <v>335379</v>
      </c>
      <c r="N15" s="63">
        <f t="shared" si="0"/>
        <v>335379</v>
      </c>
      <c r="O15" s="64">
        <f>B228</f>
        <v>32</v>
      </c>
    </row>
    <row r="16" spans="2:15" s="52" customFormat="1" ht="20.100000000000001" customHeight="1">
      <c r="B16" s="56">
        <v>11</v>
      </c>
      <c r="C16" s="57" t="s">
        <v>282</v>
      </c>
      <c r="D16" s="58">
        <v>700</v>
      </c>
      <c r="E16" s="59">
        <v>1</v>
      </c>
      <c r="F16" s="60" t="s">
        <v>393</v>
      </c>
      <c r="G16" s="61">
        <f>H234</f>
        <v>0</v>
      </c>
      <c r="H16" s="62">
        <f t="shared" si="1"/>
        <v>0</v>
      </c>
      <c r="I16" s="61">
        <f>J234</f>
        <v>0</v>
      </c>
      <c r="J16" s="62">
        <f t="shared" si="2"/>
        <v>0</v>
      </c>
      <c r="K16" s="61">
        <f>L234</f>
        <v>303354</v>
      </c>
      <c r="L16" s="62">
        <f t="shared" si="3"/>
        <v>303354</v>
      </c>
      <c r="M16" s="63">
        <f t="shared" si="4"/>
        <v>303354</v>
      </c>
      <c r="N16" s="63">
        <f t="shared" si="0"/>
        <v>303354</v>
      </c>
      <c r="O16" s="64">
        <f>B232</f>
        <v>33</v>
      </c>
    </row>
    <row r="17" spans="2:15" s="52" customFormat="1" ht="20.100000000000001" customHeight="1">
      <c r="B17" s="56">
        <v>12</v>
      </c>
      <c r="C17" s="57" t="s">
        <v>283</v>
      </c>
      <c r="D17" s="66">
        <v>600</v>
      </c>
      <c r="E17" s="59">
        <v>1</v>
      </c>
      <c r="F17" s="60" t="s">
        <v>378</v>
      </c>
      <c r="G17" s="61">
        <f>H238</f>
        <v>0</v>
      </c>
      <c r="H17" s="62">
        <f t="shared" si="1"/>
        <v>0</v>
      </c>
      <c r="I17" s="61">
        <f>J238</f>
        <v>433608</v>
      </c>
      <c r="J17" s="62">
        <f t="shared" si="2"/>
        <v>433608</v>
      </c>
      <c r="K17" s="61">
        <f>L238</f>
        <v>0</v>
      </c>
      <c r="L17" s="62">
        <f t="shared" si="3"/>
        <v>0</v>
      </c>
      <c r="M17" s="63">
        <f t="shared" si="4"/>
        <v>433608</v>
      </c>
      <c r="N17" s="63">
        <f t="shared" si="0"/>
        <v>433608</v>
      </c>
      <c r="O17" s="64">
        <f>B236</f>
        <v>34</v>
      </c>
    </row>
    <row r="18" spans="2:15" s="52" customFormat="1" ht="20.100000000000001" customHeight="1">
      <c r="B18" s="32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O18" s="33"/>
    </row>
    <row r="19" spans="2:15" s="52" customFormat="1" ht="20.100000000000001" customHeight="1">
      <c r="B19" s="30" t="s">
        <v>585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53"/>
      <c r="O19" s="31"/>
    </row>
    <row r="20" spans="2:15" s="52" customFormat="1" ht="20.100000000000001" customHeight="1">
      <c r="B20" s="285" t="s">
        <v>10</v>
      </c>
      <c r="C20" s="285"/>
      <c r="D20" s="285" t="s">
        <v>20</v>
      </c>
      <c r="E20" s="285" t="s">
        <v>19</v>
      </c>
      <c r="F20" s="285" t="s">
        <v>18</v>
      </c>
      <c r="G20" s="285" t="s">
        <v>5</v>
      </c>
      <c r="H20" s="285" t="s">
        <v>0</v>
      </c>
      <c r="I20" s="285" t="s">
        <v>4</v>
      </c>
      <c r="J20" s="285" t="s">
        <v>0</v>
      </c>
      <c r="K20" s="285" t="s">
        <v>3</v>
      </c>
      <c r="L20" s="285" t="s">
        <v>0</v>
      </c>
      <c r="M20" s="285" t="s">
        <v>6</v>
      </c>
      <c r="N20" s="285" t="s">
        <v>0</v>
      </c>
      <c r="O20" s="286" t="s">
        <v>2</v>
      </c>
    </row>
    <row r="21" spans="2:15" s="55" customFormat="1" ht="20.100000000000001" customHeight="1">
      <c r="B21" s="285"/>
      <c r="C21" s="285"/>
      <c r="D21" s="285" t="s">
        <v>0</v>
      </c>
      <c r="E21" s="285" t="s">
        <v>0</v>
      </c>
      <c r="F21" s="285" t="s">
        <v>0</v>
      </c>
      <c r="G21" s="54" t="s">
        <v>17</v>
      </c>
      <c r="H21" s="54" t="s">
        <v>16</v>
      </c>
      <c r="I21" s="54" t="s">
        <v>17</v>
      </c>
      <c r="J21" s="54" t="s">
        <v>16</v>
      </c>
      <c r="K21" s="54" t="s">
        <v>17</v>
      </c>
      <c r="L21" s="54" t="s">
        <v>16</v>
      </c>
      <c r="M21" s="54" t="s">
        <v>17</v>
      </c>
      <c r="N21" s="54" t="s">
        <v>16</v>
      </c>
      <c r="O21" s="286" t="s">
        <v>0</v>
      </c>
    </row>
    <row r="22" spans="2:15" s="68" customFormat="1" ht="20.100000000000001" customHeight="1">
      <c r="B22" s="69">
        <v>1</v>
      </c>
      <c r="C22" s="70" t="s">
        <v>586</v>
      </c>
      <c r="D22" s="71">
        <v>700</v>
      </c>
      <c r="E22" s="72">
        <v>1</v>
      </c>
      <c r="F22" s="73" t="s">
        <v>284</v>
      </c>
      <c r="G22" s="74"/>
      <c r="H22" s="74"/>
      <c r="I22" s="74"/>
      <c r="J22" s="74"/>
      <c r="K22" s="74"/>
      <c r="L22" s="74"/>
      <c r="M22" s="74"/>
      <c r="N22" s="74"/>
      <c r="O22" s="75" t="s">
        <v>0</v>
      </c>
    </row>
    <row r="23" spans="2:15" s="55" customFormat="1" ht="20.100000000000001" customHeight="1">
      <c r="B23" s="56"/>
      <c r="C23" s="57" t="s">
        <v>536</v>
      </c>
      <c r="D23" s="76"/>
      <c r="E23" s="59">
        <v>1</v>
      </c>
      <c r="F23" s="60" t="s">
        <v>378</v>
      </c>
      <c r="G23" s="61">
        <v>0</v>
      </c>
      <c r="H23" s="62">
        <f>TRUNC(G23*$E23,0)</f>
        <v>0</v>
      </c>
      <c r="I23" s="61">
        <v>57298</v>
      </c>
      <c r="J23" s="62">
        <f>TRUNC(I23*$E23,0)</f>
        <v>57298</v>
      </c>
      <c r="K23" s="61">
        <v>0</v>
      </c>
      <c r="L23" s="62">
        <f>TRUNC(K23*$E23,0)</f>
        <v>0</v>
      </c>
      <c r="M23" s="63">
        <f>G23+I23+K23</f>
        <v>57298</v>
      </c>
      <c r="N23" s="63">
        <f>H23+J23+L23</f>
        <v>57298</v>
      </c>
      <c r="O23" s="64">
        <f>B27</f>
        <v>2</v>
      </c>
    </row>
    <row r="24" spans="2:15" s="55" customFormat="1" ht="20.100000000000001" customHeight="1">
      <c r="B24" s="56"/>
      <c r="C24" s="57" t="s">
        <v>286</v>
      </c>
      <c r="D24" s="77" t="s">
        <v>587</v>
      </c>
      <c r="E24" s="59">
        <v>1</v>
      </c>
      <c r="F24" s="60" t="s">
        <v>378</v>
      </c>
      <c r="G24" s="61">
        <v>282</v>
      </c>
      <c r="H24" s="62">
        <f>TRUNC(G24*$E24,0)</f>
        <v>282</v>
      </c>
      <c r="I24" s="61">
        <v>13150</v>
      </c>
      <c r="J24" s="62">
        <f>TRUNC(I24*$E24,0)</f>
        <v>13150</v>
      </c>
      <c r="K24" s="61">
        <v>394</v>
      </c>
      <c r="L24" s="62">
        <f>TRUNC(K24*$E24,0)</f>
        <v>394</v>
      </c>
      <c r="M24" s="63">
        <f>G24+I24+K24</f>
        <v>13826</v>
      </c>
      <c r="N24" s="63">
        <f>H24+J24+L24</f>
        <v>13826</v>
      </c>
      <c r="O24" s="64">
        <f>B31</f>
        <v>3</v>
      </c>
    </row>
    <row r="25" spans="2:15" s="55" customFormat="1" ht="20.100000000000001" customHeight="1">
      <c r="B25" s="78"/>
      <c r="C25" s="79" t="s">
        <v>379</v>
      </c>
      <c r="D25" s="80"/>
      <c r="E25" s="81"/>
      <c r="F25" s="81"/>
      <c r="G25" s="82"/>
      <c r="H25" s="83">
        <f>SUM(H23:H24)</f>
        <v>282</v>
      </c>
      <c r="I25" s="82"/>
      <c r="J25" s="83">
        <f>SUM(J23:J24)</f>
        <v>70448</v>
      </c>
      <c r="K25" s="82"/>
      <c r="L25" s="83">
        <f>SUM(L23:L24)</f>
        <v>394</v>
      </c>
      <c r="M25" s="84"/>
      <c r="N25" s="84">
        <f>H25+J25+L25</f>
        <v>71124</v>
      </c>
      <c r="O25" s="85"/>
    </row>
    <row r="26" spans="2:15" s="55" customFormat="1" ht="20.100000000000001" customHeight="1">
      <c r="B26" s="86"/>
      <c r="C26" s="87"/>
      <c r="D26" s="87"/>
      <c r="E26" s="88"/>
      <c r="F26" s="88"/>
      <c r="G26" s="89"/>
      <c r="H26" s="90"/>
      <c r="I26" s="89"/>
      <c r="J26" s="90"/>
      <c r="K26" s="89"/>
      <c r="L26" s="90"/>
      <c r="M26" s="91"/>
      <c r="N26" s="91"/>
      <c r="O26" s="92"/>
    </row>
    <row r="27" spans="2:15" s="55" customFormat="1" ht="20.100000000000001" customHeight="1">
      <c r="B27" s="69">
        <f>B22+1</f>
        <v>2</v>
      </c>
      <c r="C27" s="93" t="s">
        <v>588</v>
      </c>
      <c r="D27" s="71">
        <v>700</v>
      </c>
      <c r="E27" s="72">
        <v>1</v>
      </c>
      <c r="F27" s="73" t="s">
        <v>284</v>
      </c>
      <c r="G27" s="74"/>
      <c r="H27" s="74"/>
      <c r="I27" s="74"/>
      <c r="J27" s="74"/>
      <c r="K27" s="74"/>
      <c r="L27" s="74"/>
      <c r="M27" s="74"/>
      <c r="N27" s="74"/>
      <c r="O27" s="75" t="s">
        <v>0</v>
      </c>
    </row>
    <row r="28" spans="2:15" s="55" customFormat="1" ht="20.100000000000001" customHeight="1">
      <c r="B28" s="56"/>
      <c r="C28" s="94" t="s">
        <v>45</v>
      </c>
      <c r="D28" s="76"/>
      <c r="E28" s="59">
        <v>0.33300000000000002</v>
      </c>
      <c r="F28" s="60" t="s">
        <v>380</v>
      </c>
      <c r="G28" s="61"/>
      <c r="H28" s="62">
        <f>TRUNC(G28*$E28,0)</f>
        <v>0</v>
      </c>
      <c r="I28" s="61">
        <v>172068</v>
      </c>
      <c r="J28" s="62">
        <f>TRUNC(I28*$E28,0)</f>
        <v>57298</v>
      </c>
      <c r="K28" s="61"/>
      <c r="L28" s="62">
        <f>TRUNC(K28*$E28,0)</f>
        <v>0</v>
      </c>
      <c r="M28" s="63">
        <f>G28+I28+K28</f>
        <v>172068</v>
      </c>
      <c r="N28" s="63">
        <f>H28+J28+L28</f>
        <v>57298</v>
      </c>
      <c r="O28" s="95"/>
    </row>
    <row r="29" spans="2:15" s="55" customFormat="1" ht="20.100000000000001" customHeight="1">
      <c r="B29" s="78"/>
      <c r="C29" s="79" t="s">
        <v>379</v>
      </c>
      <c r="D29" s="80"/>
      <c r="E29" s="81"/>
      <c r="F29" s="81"/>
      <c r="G29" s="82"/>
      <c r="H29" s="83">
        <f>SUM(H28:H28)</f>
        <v>0</v>
      </c>
      <c r="I29" s="82"/>
      <c r="J29" s="83">
        <f>SUM(J28:J28)</f>
        <v>57298</v>
      </c>
      <c r="K29" s="82"/>
      <c r="L29" s="83">
        <f>SUM(L28:L28)</f>
        <v>0</v>
      </c>
      <c r="M29" s="84"/>
      <c r="N29" s="84">
        <f>H29+J29+L29</f>
        <v>57298</v>
      </c>
      <c r="O29" s="85"/>
    </row>
    <row r="30" spans="2:15" s="55" customFormat="1" ht="20.100000000000001" customHeight="1">
      <c r="B30" s="86"/>
      <c r="C30" s="87"/>
      <c r="D30" s="87"/>
      <c r="E30" s="88"/>
      <c r="F30" s="88"/>
      <c r="G30" s="89"/>
      <c r="H30" s="90"/>
      <c r="I30" s="89"/>
      <c r="J30" s="90"/>
      <c r="K30" s="89"/>
      <c r="L30" s="90"/>
      <c r="M30" s="91"/>
      <c r="N30" s="91"/>
      <c r="O30" s="92"/>
    </row>
    <row r="31" spans="2:15" s="68" customFormat="1" ht="20.100000000000001" customHeight="1">
      <c r="B31" s="69">
        <f>B27+1</f>
        <v>3</v>
      </c>
      <c r="C31" s="93" t="s">
        <v>589</v>
      </c>
      <c r="D31" s="71">
        <v>700</v>
      </c>
      <c r="E31" s="72">
        <v>1</v>
      </c>
      <c r="F31" s="73" t="s">
        <v>284</v>
      </c>
      <c r="G31" s="74"/>
      <c r="H31" s="74"/>
      <c r="I31" s="74"/>
      <c r="J31" s="74"/>
      <c r="K31" s="74"/>
      <c r="L31" s="74"/>
      <c r="M31" s="74"/>
      <c r="N31" s="74"/>
      <c r="O31" s="75" t="s">
        <v>0</v>
      </c>
    </row>
    <row r="32" spans="2:15" s="55" customFormat="1" ht="20.100000000000001" customHeight="1">
      <c r="B32" s="56"/>
      <c r="C32" s="94" t="s">
        <v>289</v>
      </c>
      <c r="D32" s="76"/>
      <c r="E32" s="59">
        <v>0.05</v>
      </c>
      <c r="F32" s="60" t="s">
        <v>380</v>
      </c>
      <c r="G32" s="61"/>
      <c r="H32" s="62">
        <f>TRUNC(G32*$E32,0)</f>
        <v>0</v>
      </c>
      <c r="I32" s="61">
        <v>263017</v>
      </c>
      <c r="J32" s="62">
        <f>TRUNC(I32*$E32,0)</f>
        <v>13150</v>
      </c>
      <c r="K32" s="61"/>
      <c r="L32" s="62">
        <f>TRUNC(K32*$E32,0)</f>
        <v>0</v>
      </c>
      <c r="M32" s="63">
        <f t="shared" ref="M32:N34" si="5">G32+I32+K32</f>
        <v>263017</v>
      </c>
      <c r="N32" s="63">
        <f t="shared" si="5"/>
        <v>13150</v>
      </c>
      <c r="O32" s="95"/>
    </row>
    <row r="33" spans="2:15" s="55" customFormat="1" ht="20.100000000000001" customHeight="1">
      <c r="B33" s="56"/>
      <c r="C33" s="94" t="s">
        <v>290</v>
      </c>
      <c r="D33" s="77" t="s">
        <v>587</v>
      </c>
      <c r="E33" s="59">
        <v>0.83</v>
      </c>
      <c r="F33" s="60" t="s">
        <v>590</v>
      </c>
      <c r="G33" s="61">
        <v>340</v>
      </c>
      <c r="H33" s="62">
        <f t="shared" ref="H33:J34" si="6">TRUNC(G33*$E33,0)</f>
        <v>282</v>
      </c>
      <c r="I33" s="61"/>
      <c r="J33" s="62">
        <f t="shared" si="6"/>
        <v>0</v>
      </c>
      <c r="K33" s="61"/>
      <c r="L33" s="62">
        <f>TRUNC(K33*$E33,0)</f>
        <v>0</v>
      </c>
      <c r="M33" s="63">
        <f t="shared" si="5"/>
        <v>340</v>
      </c>
      <c r="N33" s="63">
        <f t="shared" si="5"/>
        <v>282</v>
      </c>
      <c r="O33" s="95"/>
    </row>
    <row r="34" spans="2:15" s="55" customFormat="1" ht="20.100000000000001" customHeight="1">
      <c r="B34" s="56"/>
      <c r="C34" s="94" t="s">
        <v>291</v>
      </c>
      <c r="D34" s="77" t="s">
        <v>591</v>
      </c>
      <c r="E34" s="96">
        <v>0.03</v>
      </c>
      <c r="F34" s="60"/>
      <c r="G34" s="61"/>
      <c r="H34" s="62">
        <f t="shared" si="6"/>
        <v>0</v>
      </c>
      <c r="I34" s="61"/>
      <c r="J34" s="62">
        <f t="shared" si="6"/>
        <v>0</v>
      </c>
      <c r="K34" s="61">
        <v>13150</v>
      </c>
      <c r="L34" s="62">
        <f>TRUNC(K34*$E34,0)</f>
        <v>394</v>
      </c>
      <c r="M34" s="63">
        <f t="shared" si="5"/>
        <v>13150</v>
      </c>
      <c r="N34" s="63">
        <f t="shared" si="5"/>
        <v>394</v>
      </c>
      <c r="O34" s="95"/>
    </row>
    <row r="35" spans="2:15" s="55" customFormat="1" ht="20.100000000000001" customHeight="1">
      <c r="B35" s="78"/>
      <c r="C35" s="79" t="s">
        <v>379</v>
      </c>
      <c r="D35" s="80"/>
      <c r="E35" s="81"/>
      <c r="F35" s="81"/>
      <c r="G35" s="82"/>
      <c r="H35" s="83">
        <f>SUM(H32:H34)</f>
        <v>282</v>
      </c>
      <c r="I35" s="82"/>
      <c r="J35" s="83">
        <f>SUM(J32:J34)</f>
        <v>13150</v>
      </c>
      <c r="K35" s="82"/>
      <c r="L35" s="83">
        <f>SUM(L32:L34)</f>
        <v>394</v>
      </c>
      <c r="M35" s="84"/>
      <c r="N35" s="84">
        <f>H35+J35+L35</f>
        <v>13826</v>
      </c>
      <c r="O35" s="85"/>
    </row>
    <row r="36" spans="2:15" s="55" customFormat="1" ht="20.100000000000001" customHeight="1">
      <c r="B36" s="86"/>
      <c r="C36" s="87"/>
      <c r="D36" s="87"/>
      <c r="E36" s="88"/>
      <c r="F36" s="88"/>
      <c r="G36" s="89"/>
      <c r="H36" s="90"/>
      <c r="I36" s="89"/>
      <c r="J36" s="90"/>
      <c r="K36" s="89"/>
      <c r="L36" s="90"/>
      <c r="M36" s="91"/>
      <c r="N36" s="91"/>
      <c r="O36" s="92"/>
    </row>
    <row r="37" spans="2:15" s="68" customFormat="1" ht="20.100000000000001" customHeight="1">
      <c r="B37" s="69">
        <f>B31+1</f>
        <v>4</v>
      </c>
      <c r="C37" s="93" t="s">
        <v>592</v>
      </c>
      <c r="D37" s="71">
        <v>700</v>
      </c>
      <c r="E37" s="72">
        <v>1</v>
      </c>
      <c r="F37" s="73" t="s">
        <v>284</v>
      </c>
      <c r="G37" s="74"/>
      <c r="H37" s="74"/>
      <c r="I37" s="74"/>
      <c r="J37" s="74"/>
      <c r="K37" s="74"/>
      <c r="L37" s="74"/>
      <c r="M37" s="74"/>
      <c r="N37" s="74"/>
      <c r="O37" s="75" t="s">
        <v>0</v>
      </c>
    </row>
    <row r="38" spans="2:15" s="55" customFormat="1" ht="19.5" customHeight="1">
      <c r="B38" s="56"/>
      <c r="C38" s="57" t="s">
        <v>544</v>
      </c>
      <c r="D38" s="97">
        <v>700</v>
      </c>
      <c r="E38" s="59">
        <v>1</v>
      </c>
      <c r="F38" s="60" t="s">
        <v>272</v>
      </c>
      <c r="G38" s="61">
        <v>0</v>
      </c>
      <c r="H38" s="62">
        <f>TRUNC(G38*$E38,0)</f>
        <v>0</v>
      </c>
      <c r="I38" s="61">
        <v>740074</v>
      </c>
      <c r="J38" s="62">
        <f>TRUNC(I38*$E38,0)</f>
        <v>740074</v>
      </c>
      <c r="K38" s="61">
        <v>84200</v>
      </c>
      <c r="L38" s="62">
        <f>TRUNC(K38*$E38,0)</f>
        <v>84200</v>
      </c>
      <c r="M38" s="63">
        <f>G38+I38+K38</f>
        <v>824274</v>
      </c>
      <c r="N38" s="63">
        <f>H38+J38+L38</f>
        <v>824274</v>
      </c>
      <c r="O38" s="64">
        <f>B42</f>
        <v>5</v>
      </c>
    </row>
    <row r="39" spans="2:15" s="55" customFormat="1" ht="20.100000000000001" customHeight="1">
      <c r="B39" s="56"/>
      <c r="C39" s="94" t="s">
        <v>295</v>
      </c>
      <c r="D39" s="97">
        <v>800</v>
      </c>
      <c r="E39" s="59">
        <v>1</v>
      </c>
      <c r="F39" s="60" t="s">
        <v>272</v>
      </c>
      <c r="G39" s="106">
        <v>7828000</v>
      </c>
      <c r="H39" s="62">
        <f>TRUNC(G39*$E39,0)</f>
        <v>7828000</v>
      </c>
      <c r="I39" s="61"/>
      <c r="J39" s="62">
        <f>TRUNC(I39*$E39,0)</f>
        <v>0</v>
      </c>
      <c r="K39" s="61"/>
      <c r="L39" s="62">
        <f>TRUNC(K39*$E39,0)</f>
        <v>0</v>
      </c>
      <c r="M39" s="63">
        <f>G39+I39+K39</f>
        <v>7828000</v>
      </c>
      <c r="N39" s="63">
        <f>H39+J39+L39</f>
        <v>7828000</v>
      </c>
      <c r="O39" s="95"/>
    </row>
    <row r="40" spans="2:15" s="55" customFormat="1" ht="20.100000000000001" customHeight="1">
      <c r="B40" s="78"/>
      <c r="C40" s="79" t="s">
        <v>379</v>
      </c>
      <c r="D40" s="80"/>
      <c r="E40" s="81"/>
      <c r="F40" s="81"/>
      <c r="G40" s="82"/>
      <c r="H40" s="83">
        <f>SUM(H38:H39)</f>
        <v>7828000</v>
      </c>
      <c r="I40" s="82"/>
      <c r="J40" s="83">
        <f>SUM(J38:J39)</f>
        <v>740074</v>
      </c>
      <c r="K40" s="82"/>
      <c r="L40" s="83">
        <f>SUM(L38:L39)</f>
        <v>84200</v>
      </c>
      <c r="M40" s="84"/>
      <c r="N40" s="84">
        <f>H40+J40+L40</f>
        <v>8652274</v>
      </c>
      <c r="O40" s="85"/>
    </row>
    <row r="41" spans="2:15" s="55" customFormat="1" ht="20.100000000000001" customHeight="1">
      <c r="B41" s="86"/>
      <c r="C41" s="87"/>
      <c r="D41" s="87"/>
      <c r="E41" s="88"/>
      <c r="F41" s="88"/>
      <c r="G41" s="89"/>
      <c r="H41" s="90"/>
      <c r="I41" s="89"/>
      <c r="J41" s="90"/>
      <c r="K41" s="89"/>
      <c r="L41" s="90"/>
      <c r="M41" s="91"/>
      <c r="N41" s="91"/>
      <c r="O41" s="92"/>
    </row>
    <row r="42" spans="2:15" s="68" customFormat="1" ht="20.100000000000001" customHeight="1">
      <c r="B42" s="69">
        <f>B37+1</f>
        <v>5</v>
      </c>
      <c r="C42" s="93" t="s">
        <v>546</v>
      </c>
      <c r="D42" s="71">
        <v>700</v>
      </c>
      <c r="E42" s="72">
        <v>1</v>
      </c>
      <c r="F42" s="73" t="s">
        <v>284</v>
      </c>
      <c r="G42" s="74"/>
      <c r="H42" s="74"/>
      <c r="I42" s="74"/>
      <c r="J42" s="74"/>
      <c r="K42" s="74"/>
      <c r="L42" s="74"/>
      <c r="M42" s="74"/>
      <c r="N42" s="74"/>
      <c r="O42" s="75" t="s">
        <v>0</v>
      </c>
    </row>
    <row r="43" spans="2:15" s="55" customFormat="1" ht="20.100000000000001" customHeight="1">
      <c r="B43" s="56"/>
      <c r="C43" s="94" t="s">
        <v>296</v>
      </c>
      <c r="D43" s="77"/>
      <c r="E43" s="59">
        <v>1.77</v>
      </c>
      <c r="F43" s="60" t="s">
        <v>380</v>
      </c>
      <c r="G43" s="61"/>
      <c r="H43" s="62">
        <f>TRUNC(G43*$E43,0)</f>
        <v>0</v>
      </c>
      <c r="I43" s="61">
        <v>262580</v>
      </c>
      <c r="J43" s="62">
        <f>TRUNC(I43*$E43,0)</f>
        <v>464766</v>
      </c>
      <c r="K43" s="61"/>
      <c r="L43" s="62">
        <f>TRUNC(K43*$E43,0)</f>
        <v>0</v>
      </c>
      <c r="M43" s="63">
        <f t="shared" ref="M43:N45" si="7">G43+I43+K43</f>
        <v>262580</v>
      </c>
      <c r="N43" s="63">
        <f t="shared" si="7"/>
        <v>464766</v>
      </c>
      <c r="O43" s="95"/>
    </row>
    <row r="44" spans="2:15" s="55" customFormat="1" ht="20.100000000000001" customHeight="1">
      <c r="B44" s="56"/>
      <c r="C44" s="94" t="s">
        <v>45</v>
      </c>
      <c r="D44" s="77"/>
      <c r="E44" s="59">
        <v>1.6</v>
      </c>
      <c r="F44" s="60" t="s">
        <v>380</v>
      </c>
      <c r="G44" s="61"/>
      <c r="H44" s="62">
        <f>TRUNC(G44*$E44,0)</f>
        <v>0</v>
      </c>
      <c r="I44" s="61">
        <v>172068</v>
      </c>
      <c r="J44" s="62">
        <f>TRUNC(I44*$E44,0)</f>
        <v>275308</v>
      </c>
      <c r="K44" s="61"/>
      <c r="L44" s="62">
        <f>TRUNC(K44*$E44,0)</f>
        <v>0</v>
      </c>
      <c r="M44" s="63">
        <f t="shared" si="7"/>
        <v>172068</v>
      </c>
      <c r="N44" s="63">
        <f t="shared" si="7"/>
        <v>275308</v>
      </c>
      <c r="O44" s="95"/>
    </row>
    <row r="45" spans="2:15" s="55" customFormat="1" ht="20.100000000000001" customHeight="1">
      <c r="B45" s="56"/>
      <c r="C45" s="94" t="s">
        <v>364</v>
      </c>
      <c r="D45" s="99">
        <v>10</v>
      </c>
      <c r="E45" s="59">
        <v>0.93</v>
      </c>
      <c r="F45" s="60" t="s">
        <v>365</v>
      </c>
      <c r="G45" s="61"/>
      <c r="H45" s="62">
        <f>TRUNC(G45*$E45,0)</f>
        <v>0</v>
      </c>
      <c r="I45" s="61"/>
      <c r="J45" s="62">
        <f>TRUNC(I45*$E45,0)</f>
        <v>0</v>
      </c>
      <c r="K45" s="61">
        <v>90538</v>
      </c>
      <c r="L45" s="62">
        <f>TRUNC(K45*$E45,0)</f>
        <v>84200</v>
      </c>
      <c r="M45" s="63">
        <f t="shared" si="7"/>
        <v>90538</v>
      </c>
      <c r="N45" s="63">
        <f t="shared" si="7"/>
        <v>84200</v>
      </c>
      <c r="O45" s="95"/>
    </row>
    <row r="46" spans="2:15" s="55" customFormat="1" ht="20.100000000000001" customHeight="1">
      <c r="B46" s="78"/>
      <c r="C46" s="79" t="s">
        <v>379</v>
      </c>
      <c r="D46" s="80"/>
      <c r="E46" s="81"/>
      <c r="F46" s="81"/>
      <c r="G46" s="82"/>
      <c r="H46" s="83">
        <f>SUM(H43:H45)</f>
        <v>0</v>
      </c>
      <c r="I46" s="82"/>
      <c r="J46" s="83">
        <f>SUM(J43:J45)</f>
        <v>740074</v>
      </c>
      <c r="K46" s="82"/>
      <c r="L46" s="83">
        <f>SUM(L43:L45)</f>
        <v>84200</v>
      </c>
      <c r="M46" s="84"/>
      <c r="N46" s="84">
        <f>H46+J46+L46</f>
        <v>824274</v>
      </c>
      <c r="O46" s="85"/>
    </row>
    <row r="47" spans="2:15" s="55" customFormat="1" ht="20.100000000000001" customHeight="1">
      <c r="B47" s="86"/>
      <c r="C47" s="87"/>
      <c r="D47" s="87"/>
      <c r="E47" s="88"/>
      <c r="F47" s="88"/>
      <c r="G47" s="89"/>
      <c r="H47" s="90"/>
      <c r="I47" s="89"/>
      <c r="J47" s="90"/>
      <c r="K47" s="89"/>
      <c r="L47" s="90"/>
      <c r="M47" s="91"/>
      <c r="N47" s="91"/>
      <c r="O47" s="92"/>
    </row>
    <row r="48" spans="2:15" s="68" customFormat="1" ht="20.100000000000001" customHeight="1">
      <c r="B48" s="69">
        <f>B42+1</f>
        <v>6</v>
      </c>
      <c r="C48" s="93" t="s">
        <v>549</v>
      </c>
      <c r="D48" s="100">
        <v>600</v>
      </c>
      <c r="E48" s="72">
        <v>1</v>
      </c>
      <c r="F48" s="73" t="s">
        <v>284</v>
      </c>
      <c r="G48" s="74"/>
      <c r="H48" s="74"/>
      <c r="I48" s="74"/>
      <c r="J48" s="74"/>
      <c r="K48" s="74"/>
      <c r="L48" s="74"/>
      <c r="M48" s="74"/>
      <c r="N48" s="74"/>
      <c r="O48" s="75" t="s">
        <v>0</v>
      </c>
    </row>
    <row r="49" spans="2:16" s="55" customFormat="1" ht="19.5" customHeight="1">
      <c r="B49" s="56"/>
      <c r="C49" s="57" t="s">
        <v>303</v>
      </c>
      <c r="D49" s="66">
        <v>600</v>
      </c>
      <c r="E49" s="59">
        <v>1</v>
      </c>
      <c r="F49" s="60" t="s">
        <v>378</v>
      </c>
      <c r="G49" s="61">
        <v>0</v>
      </c>
      <c r="H49" s="62">
        <f>TRUNC(G49*$E49,0)</f>
        <v>0</v>
      </c>
      <c r="I49" s="61">
        <v>345719</v>
      </c>
      <c r="J49" s="62">
        <f>TRUNC(I49*$E49,0)</f>
        <v>345719</v>
      </c>
      <c r="K49" s="61">
        <v>94879</v>
      </c>
      <c r="L49" s="62">
        <f>TRUNC(K49*$E49,0)</f>
        <v>94879</v>
      </c>
      <c r="M49" s="63">
        <f t="shared" ref="M49:N51" si="8">G49+I49+K49</f>
        <v>440598</v>
      </c>
      <c r="N49" s="63">
        <f t="shared" si="8"/>
        <v>440598</v>
      </c>
      <c r="O49" s="64">
        <f>B54</f>
        <v>7</v>
      </c>
    </row>
    <row r="50" spans="2:16" s="55" customFormat="1" ht="20.100000000000001" customHeight="1">
      <c r="B50" s="56"/>
      <c r="C50" s="57" t="s">
        <v>550</v>
      </c>
      <c r="D50" s="58">
        <v>700</v>
      </c>
      <c r="E50" s="59">
        <v>37.96</v>
      </c>
      <c r="F50" s="60" t="s">
        <v>381</v>
      </c>
      <c r="G50" s="61"/>
      <c r="H50" s="62">
        <f>TRUNC(G50*$E50,0)</f>
        <v>0</v>
      </c>
      <c r="I50" s="61"/>
      <c r="J50" s="62">
        <f>TRUNC(I50*$E50,0)</f>
        <v>0</v>
      </c>
      <c r="K50" s="61">
        <v>14260</v>
      </c>
      <c r="L50" s="62">
        <f>TRUNC(K50*$E50,0)</f>
        <v>541309</v>
      </c>
      <c r="M50" s="63">
        <f t="shared" si="8"/>
        <v>14260</v>
      </c>
      <c r="N50" s="63">
        <f t="shared" si="8"/>
        <v>541309</v>
      </c>
      <c r="O50" s="64"/>
    </row>
    <row r="51" spans="2:16" s="55" customFormat="1" ht="20.100000000000001" customHeight="1">
      <c r="B51" s="56"/>
      <c r="C51" s="94" t="s">
        <v>551</v>
      </c>
      <c r="D51" s="66">
        <v>600</v>
      </c>
      <c r="E51" s="59">
        <v>1</v>
      </c>
      <c r="F51" s="60" t="s">
        <v>378</v>
      </c>
      <c r="G51" s="61">
        <v>136480</v>
      </c>
      <c r="H51" s="62">
        <f>TRUNC(G51*$E51,0)</f>
        <v>136480</v>
      </c>
      <c r="I51" s="61"/>
      <c r="J51" s="62">
        <f>TRUNC(I51*$E51,0)</f>
        <v>0</v>
      </c>
      <c r="K51" s="61"/>
      <c r="L51" s="62">
        <f>TRUNC(K51*$E51,0)</f>
        <v>0</v>
      </c>
      <c r="M51" s="63">
        <f t="shared" si="8"/>
        <v>136480</v>
      </c>
      <c r="N51" s="63">
        <f t="shared" si="8"/>
        <v>136480</v>
      </c>
      <c r="O51" s="95"/>
    </row>
    <row r="52" spans="2:16" s="55" customFormat="1" ht="20.100000000000001" customHeight="1">
      <c r="B52" s="78"/>
      <c r="C52" s="79" t="s">
        <v>287</v>
      </c>
      <c r="D52" s="80"/>
      <c r="E52" s="81"/>
      <c r="F52" s="81"/>
      <c r="G52" s="82"/>
      <c r="H52" s="83">
        <f>SUM(H49:H51)</f>
        <v>136480</v>
      </c>
      <c r="I52" s="82"/>
      <c r="J52" s="83">
        <f>SUM(J49:J51)</f>
        <v>345719</v>
      </c>
      <c r="K52" s="82"/>
      <c r="L52" s="83">
        <f>SUM(L49:L51)</f>
        <v>636188</v>
      </c>
      <c r="M52" s="84"/>
      <c r="N52" s="84">
        <f>H52+J52+L52</f>
        <v>1118387</v>
      </c>
      <c r="O52" s="85"/>
    </row>
    <row r="53" spans="2:16" s="55" customFormat="1" ht="20.100000000000001" customHeight="1">
      <c r="B53" s="86"/>
      <c r="C53" s="87"/>
      <c r="D53" s="87"/>
      <c r="E53" s="88"/>
      <c r="F53" s="88"/>
      <c r="G53" s="89"/>
      <c r="H53" s="90"/>
      <c r="I53" s="89"/>
      <c r="J53" s="90"/>
      <c r="K53" s="89"/>
      <c r="L53" s="90"/>
      <c r="M53" s="91"/>
      <c r="N53" s="91"/>
      <c r="O53" s="92"/>
    </row>
    <row r="54" spans="2:16" s="68" customFormat="1" ht="20.100000000000001" customHeight="1">
      <c r="B54" s="69">
        <f>B48+1</f>
        <v>7</v>
      </c>
      <c r="C54" s="93" t="s">
        <v>552</v>
      </c>
      <c r="D54" s="100">
        <v>600</v>
      </c>
      <c r="E54" s="72">
        <v>1</v>
      </c>
      <c r="F54" s="73" t="s">
        <v>284</v>
      </c>
      <c r="G54" s="74"/>
      <c r="H54" s="74"/>
      <c r="I54" s="74"/>
      <c r="J54" s="74"/>
      <c r="K54" s="74"/>
      <c r="L54" s="74"/>
      <c r="M54" s="74"/>
      <c r="N54" s="74"/>
      <c r="O54" s="75" t="s">
        <v>0</v>
      </c>
    </row>
    <row r="55" spans="2:16" s="55" customFormat="1" ht="20.100000000000001" customHeight="1">
      <c r="B55" s="56"/>
      <c r="C55" s="94" t="s">
        <v>296</v>
      </c>
      <c r="D55" s="77"/>
      <c r="E55" s="59">
        <v>0.93</v>
      </c>
      <c r="F55" s="60" t="s">
        <v>380</v>
      </c>
      <c r="G55" s="61"/>
      <c r="H55" s="62">
        <f>TRUNC(G55*$E55,0)</f>
        <v>0</v>
      </c>
      <c r="I55" s="61">
        <v>262580</v>
      </c>
      <c r="J55" s="62">
        <f>TRUNC(I55*$E55,0)</f>
        <v>244199</v>
      </c>
      <c r="K55" s="61"/>
      <c r="L55" s="62">
        <f>TRUNC(K55*$E55,0)</f>
        <v>0</v>
      </c>
      <c r="M55" s="63">
        <f t="shared" ref="M55:N57" si="9">G55+I55+K55</f>
        <v>262580</v>
      </c>
      <c r="N55" s="63">
        <f t="shared" si="9"/>
        <v>244199</v>
      </c>
      <c r="O55" s="95"/>
    </row>
    <row r="56" spans="2:16" s="55" customFormat="1" ht="20.100000000000001" customHeight="1">
      <c r="B56" s="56"/>
      <c r="C56" s="94" t="s">
        <v>45</v>
      </c>
      <c r="D56" s="77"/>
      <c r="E56" s="59">
        <v>0.59</v>
      </c>
      <c r="F56" s="60" t="s">
        <v>380</v>
      </c>
      <c r="G56" s="61"/>
      <c r="H56" s="62">
        <f>TRUNC(G56*$E56,0)</f>
        <v>0</v>
      </c>
      <c r="I56" s="61">
        <v>172068</v>
      </c>
      <c r="J56" s="62">
        <f>TRUNC(I56*$E56,0)</f>
        <v>101520</v>
      </c>
      <c r="K56" s="61"/>
      <c r="L56" s="62">
        <f>TRUNC(K56*$E56,0)</f>
        <v>0</v>
      </c>
      <c r="M56" s="63">
        <f t="shared" si="9"/>
        <v>172068</v>
      </c>
      <c r="N56" s="63">
        <f t="shared" si="9"/>
        <v>101520</v>
      </c>
      <c r="O56" s="95"/>
    </row>
    <row r="57" spans="2:16" s="55" customFormat="1" ht="20.100000000000001" customHeight="1">
      <c r="B57" s="56"/>
      <c r="C57" s="94" t="s">
        <v>548</v>
      </c>
      <c r="D57" s="99">
        <v>5</v>
      </c>
      <c r="E57" s="59">
        <v>1.37</v>
      </c>
      <c r="F57" s="60" t="s">
        <v>381</v>
      </c>
      <c r="G57" s="61"/>
      <c r="H57" s="62">
        <f>TRUNC(G57*$E57,0)</f>
        <v>0</v>
      </c>
      <c r="I57" s="61"/>
      <c r="J57" s="62">
        <f>TRUNC(I57*$E57,0)</f>
        <v>0</v>
      </c>
      <c r="K57" s="61">
        <v>69255</v>
      </c>
      <c r="L57" s="62">
        <f>TRUNC(K57*$E57,0)</f>
        <v>94879</v>
      </c>
      <c r="M57" s="63">
        <f t="shared" si="9"/>
        <v>69255</v>
      </c>
      <c r="N57" s="63">
        <f t="shared" si="9"/>
        <v>94879</v>
      </c>
      <c r="O57" s="95"/>
    </row>
    <row r="58" spans="2:16" s="55" customFormat="1" ht="20.100000000000001" customHeight="1">
      <c r="B58" s="78"/>
      <c r="C58" s="79" t="s">
        <v>287</v>
      </c>
      <c r="D58" s="80"/>
      <c r="E58" s="81"/>
      <c r="F58" s="81"/>
      <c r="G58" s="82"/>
      <c r="H58" s="83">
        <f>SUM(H55:H57)</f>
        <v>0</v>
      </c>
      <c r="I58" s="82"/>
      <c r="J58" s="83">
        <f>SUM(J55:J57)</f>
        <v>345719</v>
      </c>
      <c r="K58" s="82"/>
      <c r="L58" s="83">
        <f>SUM(L55:L57)</f>
        <v>94879</v>
      </c>
      <c r="M58" s="84"/>
      <c r="N58" s="84">
        <f>H58+J58+L58</f>
        <v>440598</v>
      </c>
      <c r="O58" s="85"/>
    </row>
    <row r="59" spans="2:16" s="55" customFormat="1" ht="20.100000000000001" customHeight="1">
      <c r="B59" s="86"/>
      <c r="C59" s="87"/>
      <c r="D59" s="87"/>
      <c r="E59" s="88"/>
      <c r="F59" s="88"/>
      <c r="G59" s="89"/>
      <c r="H59" s="90"/>
      <c r="I59" s="89"/>
      <c r="J59" s="90"/>
      <c r="K59" s="89"/>
      <c r="L59" s="90"/>
      <c r="M59" s="91"/>
      <c r="N59" s="91"/>
      <c r="O59" s="92"/>
    </row>
    <row r="60" spans="2:16" s="101" customFormat="1" ht="20.100000000000001" customHeight="1">
      <c r="B60" s="69">
        <f>B54+1</f>
        <v>8</v>
      </c>
      <c r="C60" s="93" t="s">
        <v>553</v>
      </c>
      <c r="D60" s="100">
        <v>600</v>
      </c>
      <c r="E60" s="72">
        <v>1</v>
      </c>
      <c r="F60" s="73" t="s">
        <v>284</v>
      </c>
      <c r="G60" s="74"/>
      <c r="H60" s="74"/>
      <c r="I60" s="74"/>
      <c r="J60" s="74"/>
      <c r="K60" s="74"/>
      <c r="L60" s="74"/>
      <c r="M60" s="74"/>
      <c r="N60" s="74"/>
      <c r="O60" s="75" t="s">
        <v>0</v>
      </c>
      <c r="P60" s="68"/>
    </row>
    <row r="61" spans="2:16" s="102" customFormat="1" ht="19.5" customHeight="1">
      <c r="B61" s="56"/>
      <c r="C61" s="57" t="s">
        <v>304</v>
      </c>
      <c r="D61" s="66">
        <v>600</v>
      </c>
      <c r="E61" s="59">
        <v>1</v>
      </c>
      <c r="F61" s="60" t="s">
        <v>378</v>
      </c>
      <c r="G61" s="61">
        <v>0</v>
      </c>
      <c r="H61" s="62">
        <f t="shared" ref="H61:H72" si="10">TRUNC(G61*$E61,0)</f>
        <v>0</v>
      </c>
      <c r="I61" s="61">
        <v>706113</v>
      </c>
      <c r="J61" s="62">
        <f t="shared" ref="J61:J72" si="11">TRUNC(I61*$E61,0)</f>
        <v>706113</v>
      </c>
      <c r="K61" s="61">
        <v>244470</v>
      </c>
      <c r="L61" s="62">
        <f t="shared" ref="L61:L69" si="12">TRUNC(K61*$E61,0)</f>
        <v>244470</v>
      </c>
      <c r="M61" s="63">
        <f>G61+I61+K61</f>
        <v>950583</v>
      </c>
      <c r="N61" s="63">
        <f>H61+J61+L61</f>
        <v>950583</v>
      </c>
      <c r="O61" s="64">
        <f>B75</f>
        <v>9</v>
      </c>
      <c r="P61" s="55"/>
    </row>
    <row r="62" spans="2:16" s="102" customFormat="1" ht="20.100000000000001" customHeight="1">
      <c r="B62" s="56"/>
      <c r="C62" s="57" t="s">
        <v>554</v>
      </c>
      <c r="D62" s="58">
        <v>700</v>
      </c>
      <c r="E62" s="59">
        <v>37.96</v>
      </c>
      <c r="F62" s="60" t="s">
        <v>381</v>
      </c>
      <c r="G62" s="61"/>
      <c r="H62" s="62">
        <f t="shared" si="10"/>
        <v>0</v>
      </c>
      <c r="I62" s="61"/>
      <c r="J62" s="62">
        <f t="shared" si="11"/>
        <v>0</v>
      </c>
      <c r="K62" s="61">
        <v>97785</v>
      </c>
      <c r="L62" s="62">
        <f t="shared" si="12"/>
        <v>3711918</v>
      </c>
      <c r="M62" s="63">
        <f t="shared" ref="M62:N73" si="13">G62+I62+K62</f>
        <v>97785</v>
      </c>
      <c r="N62" s="63">
        <f t="shared" si="13"/>
        <v>3711918</v>
      </c>
      <c r="O62" s="64"/>
      <c r="P62" s="55"/>
    </row>
    <row r="63" spans="2:16" s="102" customFormat="1" ht="20.100000000000001" customHeight="1">
      <c r="B63" s="56"/>
      <c r="C63" s="57" t="s">
        <v>305</v>
      </c>
      <c r="D63" s="66">
        <v>600</v>
      </c>
      <c r="E63" s="59">
        <v>1.86</v>
      </c>
      <c r="F63" s="60" t="s">
        <v>381</v>
      </c>
      <c r="G63" s="61">
        <v>9766</v>
      </c>
      <c r="H63" s="62">
        <f t="shared" si="10"/>
        <v>18164</v>
      </c>
      <c r="I63" s="61">
        <v>0</v>
      </c>
      <c r="J63" s="62">
        <f t="shared" si="11"/>
        <v>0</v>
      </c>
      <c r="K63" s="61">
        <v>0</v>
      </c>
      <c r="L63" s="62">
        <f t="shared" si="12"/>
        <v>0</v>
      </c>
      <c r="M63" s="63">
        <f t="shared" si="13"/>
        <v>9766</v>
      </c>
      <c r="N63" s="63">
        <f t="shared" si="13"/>
        <v>18164</v>
      </c>
      <c r="O63" s="64">
        <f>B82</f>
        <v>10</v>
      </c>
      <c r="P63" s="55"/>
    </row>
    <row r="64" spans="2:16" s="102" customFormat="1" ht="20.100000000000001" customHeight="1">
      <c r="B64" s="56"/>
      <c r="C64" s="57" t="s">
        <v>306</v>
      </c>
      <c r="D64" s="58">
        <v>700</v>
      </c>
      <c r="E64" s="59">
        <v>1</v>
      </c>
      <c r="F64" s="60" t="s">
        <v>378</v>
      </c>
      <c r="G64" s="61">
        <v>2773</v>
      </c>
      <c r="H64" s="62">
        <f t="shared" si="10"/>
        <v>2773</v>
      </c>
      <c r="I64" s="61">
        <v>92464</v>
      </c>
      <c r="J64" s="62">
        <f t="shared" si="11"/>
        <v>92464</v>
      </c>
      <c r="K64" s="61">
        <v>0</v>
      </c>
      <c r="L64" s="62">
        <f>TRUNC(K64*$E64,0)</f>
        <v>0</v>
      </c>
      <c r="M64" s="63">
        <f>G64+I64+K64</f>
        <v>95237</v>
      </c>
      <c r="N64" s="63">
        <f t="shared" si="13"/>
        <v>95237</v>
      </c>
      <c r="O64" s="64">
        <f>B87</f>
        <v>11</v>
      </c>
      <c r="P64" s="55"/>
    </row>
    <row r="65" spans="2:16" s="102" customFormat="1" ht="20.100000000000001" customHeight="1">
      <c r="B65" s="56"/>
      <c r="C65" s="57" t="s">
        <v>307</v>
      </c>
      <c r="D65" s="66">
        <v>600</v>
      </c>
      <c r="E65" s="59">
        <v>1</v>
      </c>
      <c r="F65" s="60" t="s">
        <v>272</v>
      </c>
      <c r="G65" s="61">
        <v>0</v>
      </c>
      <c r="H65" s="62">
        <f t="shared" si="10"/>
        <v>0</v>
      </c>
      <c r="I65" s="61">
        <v>211300</v>
      </c>
      <c r="J65" s="62">
        <f t="shared" si="11"/>
        <v>211300</v>
      </c>
      <c r="K65" s="61">
        <v>73410</v>
      </c>
      <c r="L65" s="62">
        <f t="shared" si="12"/>
        <v>73410</v>
      </c>
      <c r="M65" s="63">
        <f t="shared" si="13"/>
        <v>284710</v>
      </c>
      <c r="N65" s="63">
        <f t="shared" si="13"/>
        <v>284710</v>
      </c>
      <c r="O65" s="64">
        <f>B93</f>
        <v>12</v>
      </c>
      <c r="P65" s="55"/>
    </row>
    <row r="66" spans="2:16" s="102" customFormat="1" ht="20.100000000000001" customHeight="1">
      <c r="B66" s="56"/>
      <c r="C66" s="57" t="s">
        <v>555</v>
      </c>
      <c r="D66" s="58">
        <v>700</v>
      </c>
      <c r="E66" s="59">
        <v>37.96</v>
      </c>
      <c r="F66" s="60" t="s">
        <v>381</v>
      </c>
      <c r="G66" s="61"/>
      <c r="H66" s="62">
        <f t="shared" si="10"/>
        <v>0</v>
      </c>
      <c r="I66" s="61"/>
      <c r="J66" s="62">
        <f t="shared" si="11"/>
        <v>0</v>
      </c>
      <c r="K66" s="61">
        <v>3116</v>
      </c>
      <c r="L66" s="62">
        <f t="shared" si="12"/>
        <v>118283</v>
      </c>
      <c r="M66" s="63">
        <f t="shared" si="13"/>
        <v>3116</v>
      </c>
      <c r="N66" s="63">
        <f t="shared" si="13"/>
        <v>118283</v>
      </c>
      <c r="O66" s="64"/>
      <c r="P66" s="55"/>
    </row>
    <row r="67" spans="2:16" s="102" customFormat="1" ht="20.100000000000001" customHeight="1">
      <c r="B67" s="56"/>
      <c r="C67" s="57" t="s">
        <v>308</v>
      </c>
      <c r="D67" s="66">
        <v>600</v>
      </c>
      <c r="E67" s="59">
        <v>0.56000000000000005</v>
      </c>
      <c r="F67" s="60" t="s">
        <v>299</v>
      </c>
      <c r="G67" s="61">
        <v>9766</v>
      </c>
      <c r="H67" s="62">
        <f t="shared" si="10"/>
        <v>5468</v>
      </c>
      <c r="I67" s="61">
        <v>0</v>
      </c>
      <c r="J67" s="62">
        <f t="shared" si="11"/>
        <v>0</v>
      </c>
      <c r="K67" s="61">
        <v>0</v>
      </c>
      <c r="L67" s="62">
        <f t="shared" si="12"/>
        <v>0</v>
      </c>
      <c r="M67" s="63">
        <f t="shared" si="13"/>
        <v>9766</v>
      </c>
      <c r="N67" s="63">
        <f t="shared" si="13"/>
        <v>5468</v>
      </c>
      <c r="O67" s="64">
        <f>B100</f>
        <v>13</v>
      </c>
      <c r="P67" s="55"/>
    </row>
    <row r="68" spans="2:16" s="102" customFormat="1" ht="20.100000000000001" customHeight="1">
      <c r="B68" s="56"/>
      <c r="C68" s="57" t="s">
        <v>309</v>
      </c>
      <c r="D68" s="66">
        <v>600</v>
      </c>
      <c r="E68" s="59">
        <v>1</v>
      </c>
      <c r="F68" s="60" t="s">
        <v>378</v>
      </c>
      <c r="G68" s="61">
        <v>0</v>
      </c>
      <c r="H68" s="62">
        <f t="shared" si="10"/>
        <v>0</v>
      </c>
      <c r="I68" s="61">
        <v>280883</v>
      </c>
      <c r="J68" s="62">
        <f t="shared" si="11"/>
        <v>280883</v>
      </c>
      <c r="K68" s="61">
        <v>97649</v>
      </c>
      <c r="L68" s="62">
        <f t="shared" si="12"/>
        <v>97649</v>
      </c>
      <c r="M68" s="63">
        <f t="shared" si="13"/>
        <v>378532</v>
      </c>
      <c r="N68" s="63">
        <f t="shared" si="13"/>
        <v>378532</v>
      </c>
      <c r="O68" s="64">
        <f>B105</f>
        <v>14</v>
      </c>
      <c r="P68" s="55"/>
    </row>
    <row r="69" spans="2:16" s="102" customFormat="1" ht="20.100000000000001" customHeight="1">
      <c r="B69" s="56"/>
      <c r="C69" s="57" t="s">
        <v>310</v>
      </c>
      <c r="D69" s="66">
        <v>600</v>
      </c>
      <c r="E69" s="59">
        <v>1</v>
      </c>
      <c r="F69" s="60" t="s">
        <v>378</v>
      </c>
      <c r="G69" s="61">
        <v>0</v>
      </c>
      <c r="H69" s="62">
        <f t="shared" si="10"/>
        <v>0</v>
      </c>
      <c r="I69" s="61">
        <v>86081</v>
      </c>
      <c r="J69" s="62">
        <f t="shared" si="11"/>
        <v>86081</v>
      </c>
      <c r="K69" s="61">
        <v>29087</v>
      </c>
      <c r="L69" s="62">
        <f t="shared" si="12"/>
        <v>29087</v>
      </c>
      <c r="M69" s="63">
        <f t="shared" si="13"/>
        <v>115168</v>
      </c>
      <c r="N69" s="63">
        <f t="shared" si="13"/>
        <v>115168</v>
      </c>
      <c r="O69" s="64">
        <f>B112</f>
        <v>15</v>
      </c>
      <c r="P69" s="55"/>
    </row>
    <row r="70" spans="2:16" s="102" customFormat="1" ht="20.100000000000001" customHeight="1">
      <c r="B70" s="56"/>
      <c r="C70" s="94" t="s">
        <v>311</v>
      </c>
      <c r="D70" s="66">
        <v>600</v>
      </c>
      <c r="E70" s="59">
        <v>1</v>
      </c>
      <c r="F70" s="60" t="s">
        <v>368</v>
      </c>
      <c r="G70" s="61">
        <v>1680000</v>
      </c>
      <c r="H70" s="62">
        <f t="shared" si="10"/>
        <v>1680000</v>
      </c>
      <c r="I70" s="61"/>
      <c r="J70" s="62">
        <f t="shared" si="11"/>
        <v>0</v>
      </c>
      <c r="K70" s="61"/>
      <c r="L70" s="62">
        <f>TRUNC(K70*$E70,0)</f>
        <v>0</v>
      </c>
      <c r="M70" s="63">
        <f>G70+I70+K70</f>
        <v>1680000</v>
      </c>
      <c r="N70" s="63">
        <f t="shared" si="13"/>
        <v>1680000</v>
      </c>
      <c r="O70" s="95"/>
      <c r="P70" s="55"/>
    </row>
    <row r="71" spans="2:16" s="102" customFormat="1" ht="20.100000000000001" customHeight="1">
      <c r="B71" s="56"/>
      <c r="C71" s="94" t="s">
        <v>312</v>
      </c>
      <c r="D71" s="66">
        <v>600</v>
      </c>
      <c r="E71" s="59">
        <v>1</v>
      </c>
      <c r="F71" s="60" t="s">
        <v>378</v>
      </c>
      <c r="G71" s="61">
        <v>384000</v>
      </c>
      <c r="H71" s="62">
        <f t="shared" si="10"/>
        <v>384000</v>
      </c>
      <c r="I71" s="61"/>
      <c r="J71" s="62">
        <f t="shared" si="11"/>
        <v>0</v>
      </c>
      <c r="K71" s="61"/>
      <c r="L71" s="62">
        <f>TRUNC(K71*$E71,0)</f>
        <v>0</v>
      </c>
      <c r="M71" s="63">
        <f>G71+I71+K71</f>
        <v>384000</v>
      </c>
      <c r="N71" s="63">
        <f t="shared" si="13"/>
        <v>384000</v>
      </c>
      <c r="O71" s="95"/>
      <c r="P71" s="55"/>
    </row>
    <row r="72" spans="2:16" s="102" customFormat="1" ht="20.100000000000001" customHeight="1">
      <c r="B72" s="56"/>
      <c r="C72" s="94" t="s">
        <v>313</v>
      </c>
      <c r="D72" s="66">
        <v>600</v>
      </c>
      <c r="E72" s="59">
        <v>2</v>
      </c>
      <c r="F72" s="60" t="s">
        <v>378</v>
      </c>
      <c r="G72" s="61">
        <v>136480</v>
      </c>
      <c r="H72" s="62">
        <f t="shared" si="10"/>
        <v>272960</v>
      </c>
      <c r="I72" s="61"/>
      <c r="J72" s="62">
        <f t="shared" si="11"/>
        <v>0</v>
      </c>
      <c r="K72" s="61"/>
      <c r="L72" s="62">
        <f>TRUNC(K72*$E72,0)</f>
        <v>0</v>
      </c>
      <c r="M72" s="63">
        <f>G72+I72+K72</f>
        <v>136480</v>
      </c>
      <c r="N72" s="63">
        <f t="shared" si="13"/>
        <v>272960</v>
      </c>
      <c r="O72" s="95"/>
      <c r="P72" s="55"/>
    </row>
    <row r="73" spans="2:16" s="102" customFormat="1" ht="20.100000000000001" customHeight="1">
      <c r="B73" s="78"/>
      <c r="C73" s="79" t="s">
        <v>371</v>
      </c>
      <c r="D73" s="80"/>
      <c r="E73" s="81"/>
      <c r="F73" s="81"/>
      <c r="G73" s="82"/>
      <c r="H73" s="83">
        <f>SUM(H61:H72)</f>
        <v>2363365</v>
      </c>
      <c r="I73" s="82"/>
      <c r="J73" s="83">
        <f>SUM(J61:J70)</f>
        <v>1376841</v>
      </c>
      <c r="K73" s="82"/>
      <c r="L73" s="83">
        <f>SUM(L61:L70)</f>
        <v>4274817</v>
      </c>
      <c r="M73" s="84"/>
      <c r="N73" s="84">
        <f t="shared" si="13"/>
        <v>8015023</v>
      </c>
      <c r="O73" s="85"/>
      <c r="P73" s="55"/>
    </row>
    <row r="74" spans="2:16" s="102" customFormat="1" ht="20.100000000000001" customHeight="1">
      <c r="B74" s="86"/>
      <c r="C74" s="87"/>
      <c r="D74" s="87"/>
      <c r="E74" s="88"/>
      <c r="F74" s="88"/>
      <c r="G74" s="89"/>
      <c r="H74" s="90"/>
      <c r="I74" s="89"/>
      <c r="J74" s="90"/>
      <c r="K74" s="89"/>
      <c r="L74" s="90"/>
      <c r="M74" s="91"/>
      <c r="N74" s="91"/>
      <c r="O74" s="92"/>
      <c r="P74" s="55"/>
    </row>
    <row r="75" spans="2:16" s="101" customFormat="1" ht="20.100000000000001" customHeight="1">
      <c r="B75" s="69">
        <f>B60+1</f>
        <v>9</v>
      </c>
      <c r="C75" s="93" t="s">
        <v>556</v>
      </c>
      <c r="D75" s="100">
        <v>600</v>
      </c>
      <c r="E75" s="72">
        <v>1</v>
      </c>
      <c r="F75" s="73" t="s">
        <v>284</v>
      </c>
      <c r="G75" s="74"/>
      <c r="H75" s="74"/>
      <c r="I75" s="74"/>
      <c r="J75" s="74"/>
      <c r="K75" s="74"/>
      <c r="L75" s="74"/>
      <c r="M75" s="74"/>
      <c r="N75" s="74"/>
      <c r="O75" s="75" t="s">
        <v>0</v>
      </c>
      <c r="P75" s="68"/>
    </row>
    <row r="76" spans="2:16" s="102" customFormat="1" ht="20.100000000000001" customHeight="1">
      <c r="B76" s="56"/>
      <c r="C76" s="94" t="s">
        <v>34</v>
      </c>
      <c r="D76" s="77"/>
      <c r="E76" s="59">
        <v>0.23</v>
      </c>
      <c r="F76" s="60" t="s">
        <v>380</v>
      </c>
      <c r="G76" s="61"/>
      <c r="H76" s="62">
        <f>TRUNC(G76*$E76,0)</f>
        <v>0</v>
      </c>
      <c r="I76" s="61">
        <v>173995</v>
      </c>
      <c r="J76" s="62">
        <f>TRUNC(I76*$E76,0)</f>
        <v>40018</v>
      </c>
      <c r="K76" s="61"/>
      <c r="L76" s="62">
        <f>TRUNC(K76*$E76,0)</f>
        <v>0</v>
      </c>
      <c r="M76" s="63">
        <f t="shared" ref="M76:N79" si="14">G76+I76+K76</f>
        <v>173995</v>
      </c>
      <c r="N76" s="63">
        <f t="shared" si="14"/>
        <v>40018</v>
      </c>
      <c r="O76" s="95"/>
      <c r="P76" s="55"/>
    </row>
    <row r="77" spans="2:16" s="102" customFormat="1" ht="20.100000000000001" customHeight="1">
      <c r="B77" s="56"/>
      <c r="C77" s="94" t="s">
        <v>296</v>
      </c>
      <c r="D77" s="77"/>
      <c r="E77" s="59">
        <v>1.58</v>
      </c>
      <c r="F77" s="60" t="s">
        <v>366</v>
      </c>
      <c r="G77" s="61"/>
      <c r="H77" s="62">
        <f>TRUNC(G77*$E77,0)</f>
        <v>0</v>
      </c>
      <c r="I77" s="61">
        <v>262580</v>
      </c>
      <c r="J77" s="62">
        <f>TRUNC(I77*$E77,0)</f>
        <v>414876</v>
      </c>
      <c r="K77" s="61"/>
      <c r="L77" s="62">
        <f>TRUNC(K77*$E77,0)</f>
        <v>0</v>
      </c>
      <c r="M77" s="63">
        <f t="shared" si="14"/>
        <v>262580</v>
      </c>
      <c r="N77" s="63">
        <f t="shared" si="14"/>
        <v>414876</v>
      </c>
      <c r="O77" s="95"/>
      <c r="P77" s="55"/>
    </row>
    <row r="78" spans="2:16" s="102" customFormat="1" ht="20.100000000000001" customHeight="1">
      <c r="B78" s="56"/>
      <c r="C78" s="94" t="s">
        <v>45</v>
      </c>
      <c r="D78" s="77"/>
      <c r="E78" s="59">
        <v>1.46</v>
      </c>
      <c r="F78" s="60" t="s">
        <v>380</v>
      </c>
      <c r="G78" s="61"/>
      <c r="H78" s="62">
        <f>TRUNC(G78*$E78,0)</f>
        <v>0</v>
      </c>
      <c r="I78" s="61">
        <v>172068</v>
      </c>
      <c r="J78" s="62">
        <f>TRUNC(I78*$E78,0)</f>
        <v>251219</v>
      </c>
      <c r="K78" s="61"/>
      <c r="L78" s="62">
        <f>TRUNC(K78*$E78,0)</f>
        <v>0</v>
      </c>
      <c r="M78" s="63">
        <f t="shared" si="14"/>
        <v>172068</v>
      </c>
      <c r="N78" s="63">
        <f t="shared" si="14"/>
        <v>251219</v>
      </c>
      <c r="O78" s="95"/>
      <c r="P78" s="55"/>
    </row>
    <row r="79" spans="2:16" s="102" customFormat="1" ht="20.100000000000001" customHeight="1">
      <c r="B79" s="56"/>
      <c r="C79" s="94" t="s">
        <v>548</v>
      </c>
      <c r="D79" s="99">
        <v>5</v>
      </c>
      <c r="E79" s="59">
        <v>3.53</v>
      </c>
      <c r="F79" s="60" t="s">
        <v>299</v>
      </c>
      <c r="G79" s="61"/>
      <c r="H79" s="62">
        <f>TRUNC(G79*$E79,0)</f>
        <v>0</v>
      </c>
      <c r="I79" s="61"/>
      <c r="J79" s="62">
        <f>TRUNC(I79*$E79,0)</f>
        <v>0</v>
      </c>
      <c r="K79" s="61">
        <v>69255</v>
      </c>
      <c r="L79" s="62">
        <f>TRUNC(K79*$E79,0)</f>
        <v>244470</v>
      </c>
      <c r="M79" s="63">
        <f t="shared" si="14"/>
        <v>69255</v>
      </c>
      <c r="N79" s="63">
        <f t="shared" si="14"/>
        <v>244470</v>
      </c>
      <c r="O79" s="95"/>
      <c r="P79" s="55"/>
    </row>
    <row r="80" spans="2:16" s="102" customFormat="1" ht="20.100000000000001" customHeight="1">
      <c r="B80" s="78"/>
      <c r="C80" s="79" t="s">
        <v>287</v>
      </c>
      <c r="D80" s="80"/>
      <c r="E80" s="81"/>
      <c r="F80" s="81"/>
      <c r="G80" s="82"/>
      <c r="H80" s="83">
        <f>SUM(H76:H79)</f>
        <v>0</v>
      </c>
      <c r="I80" s="82"/>
      <c r="J80" s="83">
        <f>SUM(J76:J79)</f>
        <v>706113</v>
      </c>
      <c r="K80" s="82"/>
      <c r="L80" s="83">
        <f>SUM(L76:L79)</f>
        <v>244470</v>
      </c>
      <c r="M80" s="84"/>
      <c r="N80" s="84">
        <f>H80+J80+L80</f>
        <v>950583</v>
      </c>
      <c r="O80" s="85"/>
      <c r="P80" s="55"/>
    </row>
    <row r="81" spans="2:16" ht="20.100000000000001" customHeight="1">
      <c r="B81" s="86"/>
      <c r="C81" s="87"/>
      <c r="D81" s="87"/>
      <c r="E81" s="88"/>
      <c r="F81" s="88"/>
      <c r="G81" s="89"/>
      <c r="H81" s="90"/>
      <c r="I81" s="89"/>
      <c r="J81" s="90"/>
      <c r="K81" s="89"/>
      <c r="L81" s="90"/>
      <c r="M81" s="91"/>
      <c r="N81" s="91"/>
      <c r="O81" s="92"/>
    </row>
    <row r="82" spans="2:16" s="101" customFormat="1" ht="20.100000000000001" customHeight="1">
      <c r="B82" s="69">
        <f>B75+1</f>
        <v>10</v>
      </c>
      <c r="C82" s="93" t="s">
        <v>593</v>
      </c>
      <c r="D82" s="100">
        <v>600</v>
      </c>
      <c r="E82" s="72">
        <v>1</v>
      </c>
      <c r="F82" s="73" t="s">
        <v>381</v>
      </c>
      <c r="G82" s="74"/>
      <c r="H82" s="74"/>
      <c r="I82" s="74"/>
      <c r="J82" s="74"/>
      <c r="K82" s="74"/>
      <c r="L82" s="74"/>
      <c r="M82" s="74"/>
      <c r="N82" s="74"/>
      <c r="O82" s="75" t="s">
        <v>0</v>
      </c>
      <c r="P82" s="68"/>
    </row>
    <row r="83" spans="2:16" s="102" customFormat="1" ht="20.100000000000001" customHeight="1">
      <c r="B83" s="56"/>
      <c r="C83" s="94" t="s">
        <v>314</v>
      </c>
      <c r="D83" s="66" t="s">
        <v>382</v>
      </c>
      <c r="E83" s="59">
        <v>5.0999999999999996</v>
      </c>
      <c r="F83" s="60" t="s">
        <v>332</v>
      </c>
      <c r="G83" s="61">
        <v>1596</v>
      </c>
      <c r="H83" s="62">
        <f>TRUNC(G83*$E83,0)</f>
        <v>8139</v>
      </c>
      <c r="I83" s="61"/>
      <c r="J83" s="62">
        <f>TRUNC(I83*$E83,0)</f>
        <v>0</v>
      </c>
      <c r="K83" s="61"/>
      <c r="L83" s="62">
        <f>TRUNC(K83*$E83,0)</f>
        <v>0</v>
      </c>
      <c r="M83" s="63">
        <f>G83+I83+K83</f>
        <v>1596</v>
      </c>
      <c r="N83" s="63">
        <f>H83+J83+L83</f>
        <v>8139</v>
      </c>
      <c r="O83" s="95"/>
      <c r="P83" s="55"/>
    </row>
    <row r="84" spans="2:16" s="102" customFormat="1" ht="20.100000000000001" customHeight="1">
      <c r="B84" s="56"/>
      <c r="C84" s="94" t="s">
        <v>316</v>
      </c>
      <c r="D84" s="77" t="s">
        <v>369</v>
      </c>
      <c r="E84" s="96">
        <v>0.2</v>
      </c>
      <c r="F84" s="60"/>
      <c r="G84" s="61">
        <v>8139</v>
      </c>
      <c r="H84" s="62">
        <f>TRUNC(G84*$E84,0)</f>
        <v>1627</v>
      </c>
      <c r="I84" s="61"/>
      <c r="J84" s="62">
        <f>TRUNC(I84*$E84,0)</f>
        <v>0</v>
      </c>
      <c r="K84" s="61"/>
      <c r="L84" s="62">
        <f>TRUNC(K84*$E84,0)</f>
        <v>0</v>
      </c>
      <c r="M84" s="63">
        <f>G84+I84+K84</f>
        <v>8139</v>
      </c>
      <c r="N84" s="63">
        <f>H84+J84+L84</f>
        <v>1627</v>
      </c>
      <c r="O84" s="95"/>
      <c r="P84" s="55"/>
    </row>
    <row r="85" spans="2:16" s="102" customFormat="1" ht="20.100000000000001" customHeight="1">
      <c r="B85" s="78"/>
      <c r="C85" s="79" t="s">
        <v>287</v>
      </c>
      <c r="D85" s="80"/>
      <c r="E85" s="81"/>
      <c r="F85" s="81"/>
      <c r="G85" s="82"/>
      <c r="H85" s="83">
        <f>SUM(H83:H84)</f>
        <v>9766</v>
      </c>
      <c r="I85" s="82"/>
      <c r="J85" s="83">
        <f>SUM(J83:J84)</f>
        <v>0</v>
      </c>
      <c r="K85" s="82"/>
      <c r="L85" s="83">
        <f>SUM(L83:L84)</f>
        <v>0</v>
      </c>
      <c r="M85" s="84"/>
      <c r="N85" s="84">
        <f>H85+J85+L85</f>
        <v>9766</v>
      </c>
      <c r="O85" s="85"/>
      <c r="P85" s="55"/>
    </row>
    <row r="86" spans="2:16" s="102" customFormat="1" ht="20.100000000000001" customHeight="1">
      <c r="B86" s="86"/>
      <c r="C86" s="87"/>
      <c r="D86" s="87"/>
      <c r="E86" s="88"/>
      <c r="F86" s="88"/>
      <c r="G86" s="89"/>
      <c r="H86" s="90"/>
      <c r="I86" s="89"/>
      <c r="J86" s="90"/>
      <c r="K86" s="89"/>
      <c r="L86" s="90"/>
      <c r="M86" s="91"/>
      <c r="N86" s="91"/>
      <c r="O86" s="92"/>
      <c r="P86" s="55"/>
    </row>
    <row r="87" spans="2:16" s="102" customFormat="1" ht="20.100000000000001" customHeight="1">
      <c r="B87" s="69">
        <f>B82+1</f>
        <v>11</v>
      </c>
      <c r="C87" s="93" t="s">
        <v>561</v>
      </c>
      <c r="D87" s="71">
        <v>700</v>
      </c>
      <c r="E87" s="72">
        <v>1</v>
      </c>
      <c r="F87" s="73" t="s">
        <v>381</v>
      </c>
      <c r="G87" s="74"/>
      <c r="H87" s="74"/>
      <c r="I87" s="74"/>
      <c r="J87" s="74"/>
      <c r="K87" s="74"/>
      <c r="L87" s="74"/>
      <c r="M87" s="74"/>
      <c r="N87" s="74"/>
      <c r="O87" s="75" t="s">
        <v>0</v>
      </c>
      <c r="P87" s="55"/>
    </row>
    <row r="88" spans="2:16" s="102" customFormat="1" ht="20.100000000000001" customHeight="1">
      <c r="B88" s="56"/>
      <c r="C88" s="94" t="s">
        <v>44</v>
      </c>
      <c r="D88" s="66"/>
      <c r="E88" s="59">
        <v>0.25</v>
      </c>
      <c r="F88" s="60" t="s">
        <v>288</v>
      </c>
      <c r="G88" s="61"/>
      <c r="H88" s="62">
        <f>TRUNC(G88*$E88,0)</f>
        <v>0</v>
      </c>
      <c r="I88" s="61">
        <v>197788</v>
      </c>
      <c r="J88" s="62">
        <f>TRUNC(I88*$E88,0)</f>
        <v>49447</v>
      </c>
      <c r="K88" s="61"/>
      <c r="L88" s="62">
        <f>TRUNC(K88*$E88,0)</f>
        <v>0</v>
      </c>
      <c r="M88" s="63">
        <f t="shared" ref="M88:N90" si="15">G88+I88+K88</f>
        <v>197788</v>
      </c>
      <c r="N88" s="63">
        <f t="shared" si="15"/>
        <v>49447</v>
      </c>
      <c r="O88" s="95"/>
      <c r="P88" s="55"/>
    </row>
    <row r="89" spans="2:16" s="102" customFormat="1" ht="20.100000000000001" customHeight="1">
      <c r="B89" s="56"/>
      <c r="C89" s="94" t="s">
        <v>45</v>
      </c>
      <c r="D89" s="77"/>
      <c r="E89" s="59">
        <v>0.25</v>
      </c>
      <c r="F89" s="60" t="s">
        <v>380</v>
      </c>
      <c r="G89" s="61"/>
      <c r="H89" s="62">
        <f>TRUNC(G89*$E89,0)</f>
        <v>0</v>
      </c>
      <c r="I89" s="61">
        <v>172068</v>
      </c>
      <c r="J89" s="62">
        <f>TRUNC(I89*$E89,0)</f>
        <v>43017</v>
      </c>
      <c r="K89" s="61"/>
      <c r="L89" s="62">
        <f>TRUNC(K89*$E89,0)</f>
        <v>0</v>
      </c>
      <c r="M89" s="63">
        <f t="shared" si="15"/>
        <v>172068</v>
      </c>
      <c r="N89" s="63">
        <f t="shared" si="15"/>
        <v>43017</v>
      </c>
      <c r="O89" s="95"/>
      <c r="P89" s="55"/>
    </row>
    <row r="90" spans="2:16" s="102" customFormat="1" ht="20.100000000000001" customHeight="1">
      <c r="B90" s="56"/>
      <c r="C90" s="94" t="s">
        <v>370</v>
      </c>
      <c r="D90" s="77" t="s">
        <v>395</v>
      </c>
      <c r="E90" s="96">
        <v>0.03</v>
      </c>
      <c r="F90" s="60"/>
      <c r="G90" s="61">
        <v>92464</v>
      </c>
      <c r="H90" s="62">
        <f>TRUNC(G90*$E90,0)</f>
        <v>2773</v>
      </c>
      <c r="I90" s="61"/>
      <c r="J90" s="62">
        <f>TRUNC(I90*$E90,0)</f>
        <v>0</v>
      </c>
      <c r="K90" s="61"/>
      <c r="L90" s="62">
        <f>TRUNC(K90*$E90,0)</f>
        <v>0</v>
      </c>
      <c r="M90" s="63">
        <f t="shared" si="15"/>
        <v>92464</v>
      </c>
      <c r="N90" s="63">
        <f t="shared" si="15"/>
        <v>2773</v>
      </c>
      <c r="O90" s="95"/>
      <c r="P90" s="55"/>
    </row>
    <row r="91" spans="2:16" s="102" customFormat="1" ht="20.100000000000001" customHeight="1">
      <c r="B91" s="78"/>
      <c r="C91" s="79" t="s">
        <v>287</v>
      </c>
      <c r="D91" s="80"/>
      <c r="E91" s="81"/>
      <c r="F91" s="81"/>
      <c r="G91" s="82"/>
      <c r="H91" s="83">
        <f>SUM(H88:H90)</f>
        <v>2773</v>
      </c>
      <c r="I91" s="82"/>
      <c r="J91" s="83">
        <f>SUM(J88:J90)</f>
        <v>92464</v>
      </c>
      <c r="K91" s="82"/>
      <c r="L91" s="83">
        <f>SUM(L88:L90)</f>
        <v>0</v>
      </c>
      <c r="M91" s="84"/>
      <c r="N91" s="84">
        <f>H91+J91+L91</f>
        <v>95237</v>
      </c>
      <c r="O91" s="85"/>
      <c r="P91" s="55"/>
    </row>
    <row r="92" spans="2:16" s="102" customFormat="1" ht="20.100000000000001" customHeight="1">
      <c r="B92" s="86"/>
      <c r="C92" s="87"/>
      <c r="D92" s="87"/>
      <c r="E92" s="88"/>
      <c r="F92" s="88"/>
      <c r="G92" s="89"/>
      <c r="H92" s="90"/>
      <c r="I92" s="89"/>
      <c r="J92" s="90"/>
      <c r="K92" s="89"/>
      <c r="L92" s="90"/>
      <c r="M92" s="91"/>
      <c r="N92" s="91"/>
      <c r="O92" s="92"/>
      <c r="P92" s="55"/>
    </row>
    <row r="93" spans="2:16" s="101" customFormat="1" ht="20.100000000000001" customHeight="1">
      <c r="B93" s="69">
        <f>B87+1</f>
        <v>12</v>
      </c>
      <c r="C93" s="93" t="s">
        <v>563</v>
      </c>
      <c r="D93" s="100">
        <v>600</v>
      </c>
      <c r="E93" s="72">
        <v>1</v>
      </c>
      <c r="F93" s="73" t="s">
        <v>284</v>
      </c>
      <c r="G93" s="74"/>
      <c r="H93" s="74"/>
      <c r="I93" s="74"/>
      <c r="J93" s="74"/>
      <c r="K93" s="74"/>
      <c r="L93" s="74"/>
      <c r="M93" s="74"/>
      <c r="N93" s="74"/>
      <c r="O93" s="75" t="s">
        <v>0</v>
      </c>
      <c r="P93" s="68"/>
    </row>
    <row r="94" spans="2:16" s="102" customFormat="1" ht="20.100000000000001" customHeight="1">
      <c r="B94" s="56"/>
      <c r="C94" s="94" t="s">
        <v>34</v>
      </c>
      <c r="D94" s="77"/>
      <c r="E94" s="59">
        <v>7.0000000000000007E-2</v>
      </c>
      <c r="F94" s="60" t="s">
        <v>380</v>
      </c>
      <c r="G94" s="61"/>
      <c r="H94" s="62">
        <f>TRUNC(G94*$E94,0)</f>
        <v>0</v>
      </c>
      <c r="I94" s="61">
        <v>173995</v>
      </c>
      <c r="J94" s="62">
        <f>TRUNC(I94*$E94,0)</f>
        <v>12179</v>
      </c>
      <c r="K94" s="61"/>
      <c r="L94" s="62">
        <f>TRUNC(K94*$E94,0)</f>
        <v>0</v>
      </c>
      <c r="M94" s="63">
        <f t="shared" ref="M94:N97" si="16">G94+I94+K94</f>
        <v>173995</v>
      </c>
      <c r="N94" s="63">
        <f t="shared" si="16"/>
        <v>12179</v>
      </c>
      <c r="O94" s="95"/>
      <c r="P94" s="55"/>
    </row>
    <row r="95" spans="2:16" s="102" customFormat="1" ht="20.100000000000001" customHeight="1">
      <c r="B95" s="56"/>
      <c r="C95" s="94" t="s">
        <v>296</v>
      </c>
      <c r="D95" s="77"/>
      <c r="E95" s="59">
        <v>0.47</v>
      </c>
      <c r="F95" s="60" t="s">
        <v>288</v>
      </c>
      <c r="G95" s="61"/>
      <c r="H95" s="62">
        <f>TRUNC(G95*$E95,0)</f>
        <v>0</v>
      </c>
      <c r="I95" s="61">
        <v>262580</v>
      </c>
      <c r="J95" s="62">
        <f>TRUNC(I95*$E95,0)</f>
        <v>123412</v>
      </c>
      <c r="K95" s="61"/>
      <c r="L95" s="62">
        <f>TRUNC(K95*$E95,0)</f>
        <v>0</v>
      </c>
      <c r="M95" s="63">
        <f t="shared" si="16"/>
        <v>262580</v>
      </c>
      <c r="N95" s="63">
        <f t="shared" si="16"/>
        <v>123412</v>
      </c>
      <c r="O95" s="95"/>
      <c r="P95" s="55"/>
    </row>
    <row r="96" spans="2:16" s="102" customFormat="1" ht="20.100000000000001" customHeight="1">
      <c r="B96" s="56"/>
      <c r="C96" s="94" t="s">
        <v>45</v>
      </c>
      <c r="D96" s="77"/>
      <c r="E96" s="59">
        <v>0.44</v>
      </c>
      <c r="F96" s="60" t="s">
        <v>380</v>
      </c>
      <c r="G96" s="61"/>
      <c r="H96" s="62">
        <f>TRUNC(G96*$E96,0)</f>
        <v>0</v>
      </c>
      <c r="I96" s="61">
        <v>172068</v>
      </c>
      <c r="J96" s="62">
        <f>TRUNC(I96*$E96,0)</f>
        <v>75709</v>
      </c>
      <c r="K96" s="61"/>
      <c r="L96" s="62">
        <f>TRUNC(K96*$E96,0)</f>
        <v>0</v>
      </c>
      <c r="M96" s="63">
        <f t="shared" si="16"/>
        <v>172068</v>
      </c>
      <c r="N96" s="63">
        <f t="shared" si="16"/>
        <v>75709</v>
      </c>
      <c r="O96" s="95"/>
      <c r="P96" s="55"/>
    </row>
    <row r="97" spans="2:16" s="102" customFormat="1" ht="20.100000000000001" customHeight="1">
      <c r="B97" s="56"/>
      <c r="C97" s="94" t="s">
        <v>317</v>
      </c>
      <c r="D97" s="99">
        <v>5</v>
      </c>
      <c r="E97" s="59">
        <v>1.06</v>
      </c>
      <c r="F97" s="60" t="s">
        <v>381</v>
      </c>
      <c r="G97" s="61"/>
      <c r="H97" s="62">
        <f>TRUNC(G97*$E97,0)</f>
        <v>0</v>
      </c>
      <c r="I97" s="61"/>
      <c r="J97" s="62">
        <f>TRUNC(I97*$E97,0)</f>
        <v>0</v>
      </c>
      <c r="K97" s="61">
        <v>69255</v>
      </c>
      <c r="L97" s="62">
        <f>TRUNC(K97*$E97,0)</f>
        <v>73410</v>
      </c>
      <c r="M97" s="63">
        <f t="shared" si="16"/>
        <v>69255</v>
      </c>
      <c r="N97" s="63">
        <f t="shared" si="16"/>
        <v>73410</v>
      </c>
      <c r="O97" s="95"/>
      <c r="P97" s="55"/>
    </row>
    <row r="98" spans="2:16" s="102" customFormat="1" ht="20.100000000000001" customHeight="1">
      <c r="B98" s="78"/>
      <c r="C98" s="79" t="s">
        <v>287</v>
      </c>
      <c r="D98" s="80"/>
      <c r="E98" s="81"/>
      <c r="F98" s="81"/>
      <c r="G98" s="82"/>
      <c r="H98" s="83">
        <f>SUM(H94:H97)</f>
        <v>0</v>
      </c>
      <c r="I98" s="82"/>
      <c r="J98" s="83">
        <f>SUM(J94:J97)</f>
        <v>211300</v>
      </c>
      <c r="K98" s="82"/>
      <c r="L98" s="83">
        <f>SUM(L94:L97)</f>
        <v>73410</v>
      </c>
      <c r="M98" s="84"/>
      <c r="N98" s="84">
        <f>H98+J98+L98</f>
        <v>284710</v>
      </c>
      <c r="O98" s="85"/>
      <c r="P98" s="55"/>
    </row>
    <row r="99" spans="2:16" s="102" customFormat="1" ht="20.100000000000001" customHeight="1">
      <c r="B99" s="86"/>
      <c r="C99" s="87"/>
      <c r="D99" s="87"/>
      <c r="E99" s="88"/>
      <c r="F99" s="88"/>
      <c r="G99" s="89"/>
      <c r="H99" s="90"/>
      <c r="I99" s="89"/>
      <c r="J99" s="90"/>
      <c r="K99" s="89"/>
      <c r="L99" s="90"/>
      <c r="M99" s="91"/>
      <c r="N99" s="91"/>
      <c r="O99" s="92"/>
      <c r="P99" s="55"/>
    </row>
    <row r="100" spans="2:16" s="101" customFormat="1" ht="20.100000000000001" customHeight="1">
      <c r="B100" s="69">
        <f>B93+1</f>
        <v>13</v>
      </c>
      <c r="C100" s="93" t="s">
        <v>594</v>
      </c>
      <c r="D100" s="100">
        <v>600</v>
      </c>
      <c r="E100" s="72">
        <v>1</v>
      </c>
      <c r="F100" s="73" t="s">
        <v>365</v>
      </c>
      <c r="G100" s="74"/>
      <c r="H100" s="74"/>
      <c r="I100" s="74"/>
      <c r="J100" s="74"/>
      <c r="K100" s="74"/>
      <c r="L100" s="74"/>
      <c r="M100" s="74"/>
      <c r="N100" s="74"/>
      <c r="O100" s="75" t="s">
        <v>0</v>
      </c>
      <c r="P100" s="68"/>
    </row>
    <row r="101" spans="2:16" s="102" customFormat="1" ht="20.100000000000001" customHeight="1">
      <c r="B101" s="56"/>
      <c r="C101" s="94" t="s">
        <v>314</v>
      </c>
      <c r="D101" s="66" t="s">
        <v>315</v>
      </c>
      <c r="E101" s="59">
        <v>5.0999999999999996</v>
      </c>
      <c r="F101" s="60" t="s">
        <v>383</v>
      </c>
      <c r="G101" s="61">
        <v>1596</v>
      </c>
      <c r="H101" s="62">
        <f>TRUNC(G101*$E101,0)</f>
        <v>8139</v>
      </c>
      <c r="I101" s="61"/>
      <c r="J101" s="62">
        <f>TRUNC(I101*$E101,0)</f>
        <v>0</v>
      </c>
      <c r="K101" s="61"/>
      <c r="L101" s="62">
        <f>TRUNC(K101*$E101,0)</f>
        <v>0</v>
      </c>
      <c r="M101" s="63">
        <f>G101+I101+K101</f>
        <v>1596</v>
      </c>
      <c r="N101" s="63">
        <f>H101+J101+L101</f>
        <v>8139</v>
      </c>
      <c r="O101" s="95"/>
      <c r="P101" s="55"/>
    </row>
    <row r="102" spans="2:16" s="102" customFormat="1" ht="20.100000000000001" customHeight="1">
      <c r="B102" s="56"/>
      <c r="C102" s="94" t="s">
        <v>316</v>
      </c>
      <c r="D102" s="77" t="s">
        <v>369</v>
      </c>
      <c r="E102" s="96">
        <v>0.2</v>
      </c>
      <c r="F102" s="60"/>
      <c r="G102" s="61">
        <v>8139</v>
      </c>
      <c r="H102" s="62">
        <f>TRUNC(G102*$E102,0)</f>
        <v>1627</v>
      </c>
      <c r="I102" s="61"/>
      <c r="J102" s="62">
        <f>TRUNC(I102*$E102,0)</f>
        <v>0</v>
      </c>
      <c r="K102" s="61"/>
      <c r="L102" s="62">
        <f>TRUNC(K102*$E102,0)</f>
        <v>0</v>
      </c>
      <c r="M102" s="63">
        <f>G102+I102+K102</f>
        <v>8139</v>
      </c>
      <c r="N102" s="63">
        <f>H102+J102+L102</f>
        <v>1627</v>
      </c>
      <c r="O102" s="95"/>
      <c r="P102" s="55"/>
    </row>
    <row r="103" spans="2:16" s="102" customFormat="1" ht="20.100000000000001" customHeight="1">
      <c r="B103" s="78"/>
      <c r="C103" s="79" t="s">
        <v>371</v>
      </c>
      <c r="D103" s="80"/>
      <c r="E103" s="81"/>
      <c r="F103" s="81"/>
      <c r="G103" s="82"/>
      <c r="H103" s="83">
        <f>SUM(H101:H102)</f>
        <v>9766</v>
      </c>
      <c r="I103" s="82"/>
      <c r="J103" s="83">
        <f>SUM(J101:J102)</f>
        <v>0</v>
      </c>
      <c r="K103" s="82"/>
      <c r="L103" s="83">
        <f>SUM(L101:L102)</f>
        <v>0</v>
      </c>
      <c r="M103" s="84"/>
      <c r="N103" s="84">
        <f>H103+J103+L103</f>
        <v>9766</v>
      </c>
      <c r="O103" s="85"/>
      <c r="P103" s="55"/>
    </row>
    <row r="104" spans="2:16" s="102" customFormat="1" ht="20.100000000000001" customHeight="1">
      <c r="B104" s="86"/>
      <c r="C104" s="87"/>
      <c r="D104" s="87"/>
      <c r="E104" s="88"/>
      <c r="F104" s="88"/>
      <c r="G104" s="89"/>
      <c r="H104" s="90"/>
      <c r="I104" s="89"/>
      <c r="J104" s="90"/>
      <c r="K104" s="89"/>
      <c r="L104" s="90"/>
      <c r="M104" s="91"/>
      <c r="N104" s="91"/>
      <c r="O104" s="92"/>
      <c r="P104" s="55"/>
    </row>
    <row r="105" spans="2:16" s="101" customFormat="1" ht="20.100000000000001" customHeight="1">
      <c r="B105" s="69">
        <f>B100+1</f>
        <v>14</v>
      </c>
      <c r="C105" s="93" t="s">
        <v>565</v>
      </c>
      <c r="D105" s="100">
        <v>600</v>
      </c>
      <c r="E105" s="72">
        <v>1</v>
      </c>
      <c r="F105" s="73" t="s">
        <v>284</v>
      </c>
      <c r="G105" s="74"/>
      <c r="H105" s="74"/>
      <c r="I105" s="74"/>
      <c r="J105" s="74"/>
      <c r="K105" s="74"/>
      <c r="L105" s="74"/>
      <c r="M105" s="74"/>
      <c r="N105" s="74"/>
      <c r="O105" s="75" t="s">
        <v>0</v>
      </c>
      <c r="P105" s="68"/>
    </row>
    <row r="106" spans="2:16" s="102" customFormat="1" ht="20.100000000000001" customHeight="1">
      <c r="B106" s="56"/>
      <c r="C106" s="94" t="s">
        <v>34</v>
      </c>
      <c r="D106" s="77"/>
      <c r="E106" s="59">
        <v>0.09</v>
      </c>
      <c r="F106" s="60" t="s">
        <v>288</v>
      </c>
      <c r="G106" s="61"/>
      <c r="H106" s="62">
        <f>TRUNC(G106*$E106,0)</f>
        <v>0</v>
      </c>
      <c r="I106" s="61">
        <v>173995</v>
      </c>
      <c r="J106" s="62">
        <f>TRUNC(I106*$E106,0)</f>
        <v>15659</v>
      </c>
      <c r="K106" s="61"/>
      <c r="L106" s="62">
        <f>TRUNC(K106*$E106,0)</f>
        <v>0</v>
      </c>
      <c r="M106" s="63">
        <f t="shared" ref="M106:N109" si="17">G106+I106+K106</f>
        <v>173995</v>
      </c>
      <c r="N106" s="63">
        <f t="shared" si="17"/>
        <v>15659</v>
      </c>
      <c r="O106" s="95"/>
      <c r="P106" s="55"/>
    </row>
    <row r="107" spans="2:16" s="102" customFormat="1" ht="20.100000000000001" customHeight="1">
      <c r="B107" s="56"/>
      <c r="C107" s="94" t="s">
        <v>296</v>
      </c>
      <c r="D107" s="77"/>
      <c r="E107" s="59">
        <v>0.63</v>
      </c>
      <c r="F107" s="60" t="s">
        <v>366</v>
      </c>
      <c r="G107" s="61"/>
      <c r="H107" s="62">
        <f>TRUNC(G107*$E107,0)</f>
        <v>0</v>
      </c>
      <c r="I107" s="61">
        <v>262580</v>
      </c>
      <c r="J107" s="62">
        <f>TRUNC(I107*$E107,0)</f>
        <v>165425</v>
      </c>
      <c r="K107" s="61"/>
      <c r="L107" s="62">
        <f>TRUNC(K107*$E107,0)</f>
        <v>0</v>
      </c>
      <c r="M107" s="63">
        <f t="shared" si="17"/>
        <v>262580</v>
      </c>
      <c r="N107" s="63">
        <f t="shared" si="17"/>
        <v>165425</v>
      </c>
      <c r="O107" s="95"/>
      <c r="P107" s="55"/>
    </row>
    <row r="108" spans="2:16" s="102" customFormat="1" ht="20.100000000000001" customHeight="1">
      <c r="B108" s="56"/>
      <c r="C108" s="94" t="s">
        <v>45</v>
      </c>
      <c r="D108" s="77"/>
      <c r="E108" s="59">
        <v>0.57999999999999996</v>
      </c>
      <c r="F108" s="60" t="s">
        <v>380</v>
      </c>
      <c r="G108" s="61"/>
      <c r="H108" s="62">
        <f>TRUNC(G108*$E108,0)</f>
        <v>0</v>
      </c>
      <c r="I108" s="61">
        <v>172068</v>
      </c>
      <c r="J108" s="62">
        <f>TRUNC(I108*$E108,0)</f>
        <v>99799</v>
      </c>
      <c r="K108" s="61"/>
      <c r="L108" s="62">
        <f>TRUNC(K108*$E108,0)</f>
        <v>0</v>
      </c>
      <c r="M108" s="63">
        <f t="shared" si="17"/>
        <v>172068</v>
      </c>
      <c r="N108" s="63">
        <f t="shared" si="17"/>
        <v>99799</v>
      </c>
      <c r="O108" s="95"/>
      <c r="P108" s="55"/>
    </row>
    <row r="109" spans="2:16" s="102" customFormat="1" ht="20.100000000000001" customHeight="1">
      <c r="B109" s="56"/>
      <c r="C109" s="94" t="s">
        <v>364</v>
      </c>
      <c r="D109" s="99">
        <v>5</v>
      </c>
      <c r="E109" s="59">
        <v>1.41</v>
      </c>
      <c r="F109" s="60" t="s">
        <v>299</v>
      </c>
      <c r="G109" s="61"/>
      <c r="H109" s="62">
        <f>TRUNC(G109*$E109,0)</f>
        <v>0</v>
      </c>
      <c r="I109" s="61"/>
      <c r="J109" s="62">
        <f>TRUNC(I109*$E109,0)</f>
        <v>0</v>
      </c>
      <c r="K109" s="61">
        <v>69255</v>
      </c>
      <c r="L109" s="62">
        <f>TRUNC(K109*$E109,0)</f>
        <v>97649</v>
      </c>
      <c r="M109" s="63">
        <f t="shared" si="17"/>
        <v>69255</v>
      </c>
      <c r="N109" s="63">
        <f t="shared" si="17"/>
        <v>97649</v>
      </c>
      <c r="O109" s="95"/>
      <c r="P109" s="55"/>
    </row>
    <row r="110" spans="2:16" s="102" customFormat="1" ht="20.100000000000001" customHeight="1">
      <c r="B110" s="78"/>
      <c r="C110" s="79" t="s">
        <v>379</v>
      </c>
      <c r="D110" s="80"/>
      <c r="E110" s="81"/>
      <c r="F110" s="81"/>
      <c r="G110" s="82"/>
      <c r="H110" s="83">
        <f>SUM(H106:H109)</f>
        <v>0</v>
      </c>
      <c r="I110" s="82"/>
      <c r="J110" s="83">
        <f>SUM(J106:J109)</f>
        <v>280883</v>
      </c>
      <c r="K110" s="82"/>
      <c r="L110" s="83">
        <f>SUM(L106:L109)</f>
        <v>97649</v>
      </c>
      <c r="M110" s="84"/>
      <c r="N110" s="84">
        <f>H110+J110+L110</f>
        <v>378532</v>
      </c>
      <c r="O110" s="85"/>
      <c r="P110" s="55"/>
    </row>
    <row r="111" spans="2:16" ht="20.100000000000001" customHeight="1">
      <c r="B111" s="86"/>
      <c r="C111" s="87"/>
      <c r="D111" s="87"/>
      <c r="E111" s="88"/>
      <c r="F111" s="88"/>
      <c r="G111" s="89"/>
      <c r="H111" s="90"/>
      <c r="I111" s="89"/>
      <c r="J111" s="90"/>
      <c r="K111" s="89"/>
      <c r="L111" s="90"/>
      <c r="M111" s="91"/>
      <c r="N111" s="91"/>
      <c r="O111" s="92"/>
    </row>
    <row r="112" spans="2:16" s="101" customFormat="1" ht="20.100000000000001" customHeight="1">
      <c r="B112" s="69">
        <f>B105+1</f>
        <v>15</v>
      </c>
      <c r="C112" s="93" t="s">
        <v>372</v>
      </c>
      <c r="D112" s="100">
        <v>600</v>
      </c>
      <c r="E112" s="72">
        <v>1</v>
      </c>
      <c r="F112" s="73" t="s">
        <v>284</v>
      </c>
      <c r="G112" s="74"/>
      <c r="H112" s="74"/>
      <c r="I112" s="74"/>
      <c r="J112" s="74"/>
      <c r="K112" s="74"/>
      <c r="L112" s="74"/>
      <c r="M112" s="74"/>
      <c r="N112" s="74"/>
      <c r="O112" s="75" t="s">
        <v>0</v>
      </c>
      <c r="P112" s="68"/>
    </row>
    <row r="113" spans="2:16" s="102" customFormat="1" ht="20.100000000000001" customHeight="1">
      <c r="B113" s="56"/>
      <c r="C113" s="94" t="s">
        <v>34</v>
      </c>
      <c r="D113" s="77"/>
      <c r="E113" s="59">
        <v>0.03</v>
      </c>
      <c r="F113" s="60" t="s">
        <v>380</v>
      </c>
      <c r="G113" s="61"/>
      <c r="H113" s="62">
        <f>TRUNC(G113*$E113,0)</f>
        <v>0</v>
      </c>
      <c r="I113" s="61">
        <v>173995</v>
      </c>
      <c r="J113" s="62">
        <f>TRUNC(I113*$E113,0)</f>
        <v>5219</v>
      </c>
      <c r="K113" s="61"/>
      <c r="L113" s="62">
        <f>TRUNC(K113*$E113,0)</f>
        <v>0</v>
      </c>
      <c r="M113" s="63">
        <f t="shared" ref="M113:N116" si="18">G113+I113+K113</f>
        <v>173995</v>
      </c>
      <c r="N113" s="63">
        <f t="shared" si="18"/>
        <v>5219</v>
      </c>
      <c r="O113" s="95"/>
      <c r="P113" s="55"/>
    </row>
    <row r="114" spans="2:16" s="102" customFormat="1" ht="20.100000000000001" customHeight="1">
      <c r="B114" s="56"/>
      <c r="C114" s="94" t="s">
        <v>296</v>
      </c>
      <c r="D114" s="77"/>
      <c r="E114" s="59">
        <v>0.19</v>
      </c>
      <c r="F114" s="60" t="s">
        <v>366</v>
      </c>
      <c r="G114" s="61"/>
      <c r="H114" s="62">
        <f>TRUNC(G114*$E114,0)</f>
        <v>0</v>
      </c>
      <c r="I114" s="61">
        <v>262580</v>
      </c>
      <c r="J114" s="62">
        <f>TRUNC(I114*$E114,0)</f>
        <v>49890</v>
      </c>
      <c r="K114" s="61"/>
      <c r="L114" s="62">
        <f>TRUNC(K114*$E114,0)</f>
        <v>0</v>
      </c>
      <c r="M114" s="63">
        <f t="shared" si="18"/>
        <v>262580</v>
      </c>
      <c r="N114" s="63">
        <f t="shared" si="18"/>
        <v>49890</v>
      </c>
      <c r="O114" s="95"/>
      <c r="P114" s="55"/>
    </row>
    <row r="115" spans="2:16" s="102" customFormat="1" ht="20.100000000000001" customHeight="1">
      <c r="B115" s="56"/>
      <c r="C115" s="94" t="s">
        <v>45</v>
      </c>
      <c r="D115" s="77"/>
      <c r="E115" s="59">
        <v>0.18</v>
      </c>
      <c r="F115" s="60" t="s">
        <v>380</v>
      </c>
      <c r="G115" s="61"/>
      <c r="H115" s="62">
        <f>TRUNC(G115*$E115,0)</f>
        <v>0</v>
      </c>
      <c r="I115" s="61">
        <v>172068</v>
      </c>
      <c r="J115" s="62">
        <f>TRUNC(I115*$E115,0)</f>
        <v>30972</v>
      </c>
      <c r="K115" s="61"/>
      <c r="L115" s="62">
        <f>TRUNC(K115*$E115,0)</f>
        <v>0</v>
      </c>
      <c r="M115" s="63">
        <f t="shared" si="18"/>
        <v>172068</v>
      </c>
      <c r="N115" s="63">
        <f t="shared" si="18"/>
        <v>30972</v>
      </c>
      <c r="O115" s="95"/>
      <c r="P115" s="55"/>
    </row>
    <row r="116" spans="2:16" s="102" customFormat="1" ht="20.100000000000001" customHeight="1">
      <c r="B116" s="56"/>
      <c r="C116" s="94" t="s">
        <v>317</v>
      </c>
      <c r="D116" s="99">
        <v>5</v>
      </c>
      <c r="E116" s="59">
        <v>0.42</v>
      </c>
      <c r="F116" s="60" t="s">
        <v>365</v>
      </c>
      <c r="G116" s="61"/>
      <c r="H116" s="62">
        <f>TRUNC(G116*$E116,0)</f>
        <v>0</v>
      </c>
      <c r="I116" s="61"/>
      <c r="J116" s="62">
        <f>TRUNC(I116*$E116,0)</f>
        <v>0</v>
      </c>
      <c r="K116" s="61">
        <v>69255</v>
      </c>
      <c r="L116" s="62">
        <f>TRUNC(K116*$E116,0)</f>
        <v>29087</v>
      </c>
      <c r="M116" s="63">
        <f t="shared" si="18"/>
        <v>69255</v>
      </c>
      <c r="N116" s="63">
        <f t="shared" si="18"/>
        <v>29087</v>
      </c>
      <c r="O116" s="95"/>
      <c r="P116" s="55"/>
    </row>
    <row r="117" spans="2:16" s="102" customFormat="1" ht="20.100000000000001" customHeight="1">
      <c r="B117" s="78"/>
      <c r="C117" s="79" t="s">
        <v>379</v>
      </c>
      <c r="D117" s="80"/>
      <c r="E117" s="81"/>
      <c r="F117" s="81"/>
      <c r="G117" s="82"/>
      <c r="H117" s="83">
        <f>SUM(H113:H116)</f>
        <v>0</v>
      </c>
      <c r="I117" s="82"/>
      <c r="J117" s="83">
        <f>SUM(J113:J116)</f>
        <v>86081</v>
      </c>
      <c r="K117" s="82"/>
      <c r="L117" s="83">
        <f>SUM(L113:L116)</f>
        <v>29087</v>
      </c>
      <c r="M117" s="84"/>
      <c r="N117" s="84">
        <f>H117+J117+L117</f>
        <v>115168</v>
      </c>
      <c r="O117" s="85"/>
      <c r="P117" s="55"/>
    </row>
    <row r="118" spans="2:16" ht="20.100000000000001" customHeight="1">
      <c r="B118" s="86"/>
      <c r="C118" s="87"/>
      <c r="D118" s="87"/>
      <c r="E118" s="88"/>
      <c r="F118" s="88"/>
      <c r="G118" s="89"/>
      <c r="H118" s="90"/>
      <c r="I118" s="89"/>
      <c r="J118" s="90"/>
      <c r="K118" s="89"/>
      <c r="L118" s="90"/>
      <c r="M118" s="91"/>
      <c r="N118" s="91"/>
      <c r="O118" s="92"/>
    </row>
    <row r="119" spans="2:16" s="101" customFormat="1" ht="20.100000000000001" customHeight="1">
      <c r="B119" s="69">
        <f>B112+1</f>
        <v>16</v>
      </c>
      <c r="C119" s="93" t="s">
        <v>595</v>
      </c>
      <c r="D119" s="104">
        <v>50</v>
      </c>
      <c r="E119" s="72">
        <v>1</v>
      </c>
      <c r="F119" s="73" t="s">
        <v>284</v>
      </c>
      <c r="G119" s="74"/>
      <c r="H119" s="74"/>
      <c r="I119" s="74"/>
      <c r="J119" s="74"/>
      <c r="K119" s="74"/>
      <c r="L119" s="74"/>
      <c r="M119" s="74"/>
      <c r="N119" s="74"/>
      <c r="O119" s="75" t="s">
        <v>0</v>
      </c>
      <c r="P119" s="68"/>
    </row>
    <row r="120" spans="2:16" s="102" customFormat="1" ht="19.5" customHeight="1">
      <c r="B120" s="56"/>
      <c r="C120" s="57" t="s">
        <v>318</v>
      </c>
      <c r="D120" s="67">
        <v>50</v>
      </c>
      <c r="E120" s="59">
        <v>1</v>
      </c>
      <c r="F120" s="60" t="s">
        <v>368</v>
      </c>
      <c r="G120" s="61">
        <v>0</v>
      </c>
      <c r="H120" s="62">
        <f t="shared" ref="H120:H125" si="19">TRUNC(G120*$E120,0)</f>
        <v>0</v>
      </c>
      <c r="I120" s="61">
        <v>108297</v>
      </c>
      <c r="J120" s="62">
        <f t="shared" ref="J120:J125" si="20">TRUNC(I120*$E120,0)</f>
        <v>108297</v>
      </c>
      <c r="K120" s="61">
        <v>411</v>
      </c>
      <c r="L120" s="62">
        <f t="shared" ref="L120:L125" si="21">TRUNC(K120*$E120,0)</f>
        <v>411</v>
      </c>
      <c r="M120" s="63">
        <f>G120+I120+K120</f>
        <v>108708</v>
      </c>
      <c r="N120" s="63">
        <f>H120+J120+L120</f>
        <v>108708</v>
      </c>
      <c r="O120" s="64">
        <f>B128</f>
        <v>17</v>
      </c>
      <c r="P120" s="55"/>
    </row>
    <row r="121" spans="2:16" s="102" customFormat="1" ht="20.100000000000001" customHeight="1">
      <c r="B121" s="56"/>
      <c r="C121" s="57" t="s">
        <v>320</v>
      </c>
      <c r="D121" s="67">
        <v>50</v>
      </c>
      <c r="E121" s="59">
        <v>1</v>
      </c>
      <c r="F121" s="60" t="s">
        <v>368</v>
      </c>
      <c r="G121" s="61">
        <v>0</v>
      </c>
      <c r="H121" s="62">
        <f t="shared" si="19"/>
        <v>0</v>
      </c>
      <c r="I121" s="61">
        <v>58051</v>
      </c>
      <c r="J121" s="62">
        <f t="shared" si="20"/>
        <v>58051</v>
      </c>
      <c r="K121" s="61">
        <v>4818</v>
      </c>
      <c r="L121" s="62">
        <f t="shared" si="21"/>
        <v>4818</v>
      </c>
      <c r="M121" s="63">
        <f>G121+I121+K121</f>
        <v>62869</v>
      </c>
      <c r="N121" s="63">
        <f t="shared" ref="N121:N126" si="22">H121+J121+L121</f>
        <v>62869</v>
      </c>
      <c r="O121" s="64">
        <f>B136</f>
        <v>18</v>
      </c>
      <c r="P121" s="55"/>
    </row>
    <row r="122" spans="2:16" s="102" customFormat="1" ht="20.100000000000001" customHeight="1">
      <c r="B122" s="56"/>
      <c r="C122" s="94" t="s">
        <v>321</v>
      </c>
      <c r="D122" s="67">
        <v>50</v>
      </c>
      <c r="E122" s="59">
        <v>1</v>
      </c>
      <c r="F122" s="60" t="s">
        <v>368</v>
      </c>
      <c r="G122" s="61">
        <v>150000</v>
      </c>
      <c r="H122" s="62">
        <f t="shared" si="19"/>
        <v>150000</v>
      </c>
      <c r="I122" s="61"/>
      <c r="J122" s="62">
        <f t="shared" si="20"/>
        <v>0</v>
      </c>
      <c r="K122" s="61"/>
      <c r="L122" s="62">
        <f t="shared" si="21"/>
        <v>0</v>
      </c>
      <c r="M122" s="63">
        <f>G122+I122+K122</f>
        <v>150000</v>
      </c>
      <c r="N122" s="63">
        <f t="shared" si="22"/>
        <v>150000</v>
      </c>
      <c r="O122" s="64"/>
      <c r="P122" s="55"/>
    </row>
    <row r="123" spans="2:16" s="102" customFormat="1" ht="20.100000000000001" customHeight="1">
      <c r="B123" s="56"/>
      <c r="C123" s="94" t="s">
        <v>322</v>
      </c>
      <c r="D123" s="67">
        <v>50</v>
      </c>
      <c r="E123" s="59">
        <v>1</v>
      </c>
      <c r="F123" s="60" t="s">
        <v>368</v>
      </c>
      <c r="G123" s="61">
        <v>211000</v>
      </c>
      <c r="H123" s="62">
        <f t="shared" si="19"/>
        <v>211000</v>
      </c>
      <c r="I123" s="61"/>
      <c r="J123" s="62">
        <f t="shared" si="20"/>
        <v>0</v>
      </c>
      <c r="K123" s="61"/>
      <c r="L123" s="62">
        <f t="shared" si="21"/>
        <v>0</v>
      </c>
      <c r="M123" s="63">
        <f>G123+I123+K123</f>
        <v>211000</v>
      </c>
      <c r="N123" s="63">
        <f t="shared" si="22"/>
        <v>211000</v>
      </c>
      <c r="O123" s="64"/>
      <c r="P123" s="55"/>
    </row>
    <row r="124" spans="2:16" s="102" customFormat="1" ht="20.100000000000001" customHeight="1">
      <c r="B124" s="56"/>
      <c r="C124" s="94" t="s">
        <v>323</v>
      </c>
      <c r="D124" s="67">
        <v>50</v>
      </c>
      <c r="E124" s="59">
        <v>1</v>
      </c>
      <c r="F124" s="60" t="s">
        <v>368</v>
      </c>
      <c r="G124" s="61">
        <v>50000</v>
      </c>
      <c r="H124" s="62">
        <f t="shared" si="19"/>
        <v>50000</v>
      </c>
      <c r="I124" s="61"/>
      <c r="J124" s="62">
        <f t="shared" si="20"/>
        <v>0</v>
      </c>
      <c r="K124" s="61"/>
      <c r="L124" s="62">
        <f t="shared" si="21"/>
        <v>0</v>
      </c>
      <c r="M124" s="63">
        <f>G124+I124+K124</f>
        <v>50000</v>
      </c>
      <c r="N124" s="63">
        <f t="shared" si="22"/>
        <v>50000</v>
      </c>
      <c r="O124" s="64"/>
      <c r="P124" s="55"/>
    </row>
    <row r="125" spans="2:16" s="102" customFormat="1" ht="20.100000000000001" customHeight="1">
      <c r="B125" s="56"/>
      <c r="C125" s="94" t="s">
        <v>324</v>
      </c>
      <c r="D125" s="67">
        <v>50</v>
      </c>
      <c r="E125" s="59">
        <v>1</v>
      </c>
      <c r="F125" s="60" t="s">
        <v>368</v>
      </c>
      <c r="G125" s="61">
        <v>30000</v>
      </c>
      <c r="H125" s="62">
        <f t="shared" si="19"/>
        <v>30000</v>
      </c>
      <c r="I125" s="61"/>
      <c r="J125" s="62">
        <f t="shared" si="20"/>
        <v>0</v>
      </c>
      <c r="K125" s="61"/>
      <c r="L125" s="62">
        <f t="shared" si="21"/>
        <v>0</v>
      </c>
      <c r="M125" s="63">
        <f>G125+I125+K125</f>
        <v>30000</v>
      </c>
      <c r="N125" s="63">
        <f t="shared" si="22"/>
        <v>30000</v>
      </c>
      <c r="O125" s="64"/>
      <c r="P125" s="55"/>
    </row>
    <row r="126" spans="2:16" s="102" customFormat="1" ht="20.100000000000001" customHeight="1">
      <c r="B126" s="78"/>
      <c r="C126" s="79" t="s">
        <v>379</v>
      </c>
      <c r="D126" s="80"/>
      <c r="E126" s="81"/>
      <c r="F126" s="81"/>
      <c r="G126" s="82"/>
      <c r="H126" s="83">
        <f>SUM(H120:H125)</f>
        <v>441000</v>
      </c>
      <c r="I126" s="82"/>
      <c r="J126" s="83">
        <f>SUM(J120:J125)</f>
        <v>166348</v>
      </c>
      <c r="K126" s="82"/>
      <c r="L126" s="83">
        <f>SUM(L120:L125)</f>
        <v>5229</v>
      </c>
      <c r="M126" s="84"/>
      <c r="N126" s="84">
        <f t="shared" si="22"/>
        <v>612577</v>
      </c>
      <c r="O126" s="85"/>
      <c r="P126" s="55"/>
    </row>
    <row r="127" spans="2:16" s="102" customFormat="1" ht="20.100000000000001" customHeight="1">
      <c r="B127" s="86"/>
      <c r="C127" s="87"/>
      <c r="D127" s="87"/>
      <c r="E127" s="88"/>
      <c r="F127" s="88"/>
      <c r="G127" s="89"/>
      <c r="H127" s="90"/>
      <c r="I127" s="89"/>
      <c r="J127" s="90"/>
      <c r="K127" s="89"/>
      <c r="L127" s="90"/>
      <c r="M127" s="91"/>
      <c r="N127" s="91"/>
      <c r="O127" s="92"/>
      <c r="P127" s="55"/>
    </row>
    <row r="128" spans="2:16" s="101" customFormat="1" ht="20.100000000000001" customHeight="1">
      <c r="B128" s="69">
        <f>B119+1</f>
        <v>17</v>
      </c>
      <c r="C128" s="93" t="s">
        <v>566</v>
      </c>
      <c r="D128" s="104">
        <v>50</v>
      </c>
      <c r="E128" s="72">
        <v>1</v>
      </c>
      <c r="F128" s="73" t="s">
        <v>284</v>
      </c>
      <c r="G128" s="74"/>
      <c r="H128" s="74"/>
      <c r="I128" s="74"/>
      <c r="J128" s="74"/>
      <c r="K128" s="74"/>
      <c r="L128" s="74"/>
      <c r="M128" s="74"/>
      <c r="N128" s="74"/>
      <c r="O128" s="75" t="s">
        <v>0</v>
      </c>
      <c r="P128" s="68"/>
    </row>
    <row r="129" spans="2:16" s="102" customFormat="1" ht="20.100000000000001" customHeight="1">
      <c r="B129" s="56"/>
      <c r="C129" s="94" t="s">
        <v>34</v>
      </c>
      <c r="D129" s="77"/>
      <c r="E129" s="59">
        <v>0.09</v>
      </c>
      <c r="F129" s="60" t="s">
        <v>380</v>
      </c>
      <c r="G129" s="61"/>
      <c r="H129" s="62">
        <f>TRUNC(G129*$E129,0)</f>
        <v>0</v>
      </c>
      <c r="I129" s="61">
        <v>173995</v>
      </c>
      <c r="J129" s="62">
        <f>TRUNC(I129*$E129,0)</f>
        <v>15659</v>
      </c>
      <c r="K129" s="61"/>
      <c r="L129" s="62">
        <f>TRUNC(K129*$E129,0)</f>
        <v>0</v>
      </c>
      <c r="M129" s="63">
        <f t="shared" ref="M129:N133" si="23">G129+I129+K129</f>
        <v>173995</v>
      </c>
      <c r="N129" s="63">
        <f t="shared" si="23"/>
        <v>15659</v>
      </c>
      <c r="O129" s="95"/>
      <c r="P129" s="55"/>
    </row>
    <row r="130" spans="2:16" s="102" customFormat="1" ht="20.100000000000001" customHeight="1">
      <c r="B130" s="56"/>
      <c r="C130" s="94" t="s">
        <v>296</v>
      </c>
      <c r="D130" s="77"/>
      <c r="E130" s="59">
        <v>0.13</v>
      </c>
      <c r="F130" s="60" t="s">
        <v>380</v>
      </c>
      <c r="G130" s="61"/>
      <c r="H130" s="62">
        <f>TRUNC(G130*$E130,0)</f>
        <v>0</v>
      </c>
      <c r="I130" s="61">
        <v>262580</v>
      </c>
      <c r="J130" s="62">
        <f>TRUNC(I130*$E130,0)</f>
        <v>34135</v>
      </c>
      <c r="K130" s="61"/>
      <c r="L130" s="62">
        <f>TRUNC(K130*$E130,0)</f>
        <v>0</v>
      </c>
      <c r="M130" s="63">
        <f t="shared" si="23"/>
        <v>262580</v>
      </c>
      <c r="N130" s="63">
        <f t="shared" si="23"/>
        <v>34135</v>
      </c>
      <c r="O130" s="95"/>
      <c r="P130" s="55"/>
    </row>
    <row r="131" spans="2:16" s="102" customFormat="1" ht="20.100000000000001" customHeight="1">
      <c r="B131" s="56"/>
      <c r="C131" s="94" t="s">
        <v>45</v>
      </c>
      <c r="D131" s="77"/>
      <c r="E131" s="59">
        <v>0.34</v>
      </c>
      <c r="F131" s="60" t="s">
        <v>380</v>
      </c>
      <c r="G131" s="61"/>
      <c r="H131" s="62">
        <f>TRUNC(G131*$E131,0)</f>
        <v>0</v>
      </c>
      <c r="I131" s="61">
        <v>172068</v>
      </c>
      <c r="J131" s="62">
        <f>TRUNC(I131*$E131,0)</f>
        <v>58503</v>
      </c>
      <c r="K131" s="61"/>
      <c r="L131" s="62">
        <f>TRUNC(K131*$E131,0)</f>
        <v>0</v>
      </c>
      <c r="M131" s="63">
        <f t="shared" si="23"/>
        <v>172068</v>
      </c>
      <c r="N131" s="63">
        <f t="shared" si="23"/>
        <v>58503</v>
      </c>
      <c r="O131" s="95"/>
      <c r="P131" s="55"/>
    </row>
    <row r="132" spans="2:16" s="102" customFormat="1" ht="20.100000000000001" customHeight="1">
      <c r="B132" s="56"/>
      <c r="C132" s="94" t="s">
        <v>325</v>
      </c>
      <c r="D132" s="99"/>
      <c r="E132" s="59">
        <v>0.69</v>
      </c>
      <c r="F132" s="60" t="s">
        <v>381</v>
      </c>
      <c r="G132" s="61"/>
      <c r="H132" s="62">
        <f>TRUNC(G132*$E132,0)</f>
        <v>0</v>
      </c>
      <c r="I132" s="61"/>
      <c r="J132" s="62">
        <f>TRUNC(I132*$E132,0)</f>
        <v>0</v>
      </c>
      <c r="K132" s="61">
        <v>597</v>
      </c>
      <c r="L132" s="62">
        <f>TRUNC(K132*$E132,0)</f>
        <v>411</v>
      </c>
      <c r="M132" s="63">
        <f t="shared" si="23"/>
        <v>597</v>
      </c>
      <c r="N132" s="63">
        <f t="shared" si="23"/>
        <v>411</v>
      </c>
      <c r="O132" s="95"/>
      <c r="P132" s="55"/>
    </row>
    <row r="133" spans="2:16" s="102" customFormat="1" ht="20.100000000000001" customHeight="1">
      <c r="B133" s="56"/>
      <c r="C133" s="94" t="s">
        <v>317</v>
      </c>
      <c r="D133" s="99">
        <v>5</v>
      </c>
      <c r="E133" s="59">
        <v>0</v>
      </c>
      <c r="F133" s="60" t="s">
        <v>381</v>
      </c>
      <c r="G133" s="61"/>
      <c r="H133" s="62">
        <f>TRUNC(G133*$E133,0)</f>
        <v>0</v>
      </c>
      <c r="I133" s="61"/>
      <c r="J133" s="62">
        <f>TRUNC(I133*$E133,0)</f>
        <v>0</v>
      </c>
      <c r="K133" s="61">
        <v>69255</v>
      </c>
      <c r="L133" s="62">
        <f>TRUNC(K133*$E133,0)</f>
        <v>0</v>
      </c>
      <c r="M133" s="63">
        <f t="shared" si="23"/>
        <v>69255</v>
      </c>
      <c r="N133" s="63">
        <f t="shared" si="23"/>
        <v>0</v>
      </c>
      <c r="O133" s="95"/>
      <c r="P133" s="55"/>
    </row>
    <row r="134" spans="2:16" s="102" customFormat="1" ht="20.100000000000001" customHeight="1">
      <c r="B134" s="78"/>
      <c r="C134" s="79" t="s">
        <v>379</v>
      </c>
      <c r="D134" s="80"/>
      <c r="E134" s="81"/>
      <c r="F134" s="81"/>
      <c r="G134" s="82"/>
      <c r="H134" s="83">
        <f>SUM(H129:H133)</f>
        <v>0</v>
      </c>
      <c r="I134" s="82"/>
      <c r="J134" s="83">
        <f>SUM(J129:J133)</f>
        <v>108297</v>
      </c>
      <c r="K134" s="82"/>
      <c r="L134" s="83">
        <f>SUM(L129:L133)</f>
        <v>411</v>
      </c>
      <c r="M134" s="84"/>
      <c r="N134" s="84">
        <f>H134+J134+L134</f>
        <v>108708</v>
      </c>
      <c r="O134" s="85"/>
      <c r="P134" s="55"/>
    </row>
    <row r="135" spans="2:16" s="102" customFormat="1" ht="20.100000000000001" customHeight="1">
      <c r="B135" s="86"/>
      <c r="C135" s="87"/>
      <c r="D135" s="87"/>
      <c r="E135" s="88"/>
      <c r="F135" s="88"/>
      <c r="G135" s="89"/>
      <c r="H135" s="90"/>
      <c r="I135" s="89"/>
      <c r="J135" s="90"/>
      <c r="K135" s="89"/>
      <c r="L135" s="90"/>
      <c r="M135" s="91"/>
      <c r="N135" s="91"/>
      <c r="O135" s="92"/>
      <c r="P135" s="55"/>
    </row>
    <row r="136" spans="2:16" s="68" customFormat="1" ht="20.100000000000001" customHeight="1">
      <c r="B136" s="69">
        <f>B128+1</f>
        <v>18</v>
      </c>
      <c r="C136" s="93" t="s">
        <v>567</v>
      </c>
      <c r="D136" s="104">
        <v>50</v>
      </c>
      <c r="E136" s="72">
        <v>1</v>
      </c>
      <c r="F136" s="73" t="s">
        <v>284</v>
      </c>
      <c r="G136" s="74"/>
      <c r="H136" s="74"/>
      <c r="I136" s="74"/>
      <c r="J136" s="74"/>
      <c r="K136" s="74"/>
      <c r="L136" s="74"/>
      <c r="M136" s="74"/>
      <c r="N136" s="74"/>
      <c r="O136" s="75" t="s">
        <v>0</v>
      </c>
    </row>
    <row r="137" spans="2:16" s="55" customFormat="1" ht="20.100000000000001" customHeight="1">
      <c r="B137" s="56"/>
      <c r="C137" s="94" t="s">
        <v>34</v>
      </c>
      <c r="D137" s="77"/>
      <c r="E137" s="59">
        <v>0.05</v>
      </c>
      <c r="F137" s="60" t="s">
        <v>380</v>
      </c>
      <c r="G137" s="61"/>
      <c r="H137" s="62">
        <f>TRUNC(G137*$E137,0)</f>
        <v>0</v>
      </c>
      <c r="I137" s="61">
        <v>173995</v>
      </c>
      <c r="J137" s="62">
        <f>TRUNC(I137*$E137,0)</f>
        <v>8699</v>
      </c>
      <c r="K137" s="61"/>
      <c r="L137" s="62">
        <f>TRUNC(K137*$E137,0)</f>
        <v>0</v>
      </c>
      <c r="M137" s="63">
        <f t="shared" ref="M137:N140" si="24">G137+I137+K137</f>
        <v>173995</v>
      </c>
      <c r="N137" s="63">
        <f t="shared" si="24"/>
        <v>8699</v>
      </c>
      <c r="O137" s="95"/>
    </row>
    <row r="138" spans="2:16" s="55" customFormat="1" ht="20.100000000000001" customHeight="1">
      <c r="B138" s="56"/>
      <c r="C138" s="94" t="s">
        <v>296</v>
      </c>
      <c r="D138" s="77"/>
      <c r="E138" s="59">
        <v>7.0000000000000007E-2</v>
      </c>
      <c r="F138" s="60" t="s">
        <v>380</v>
      </c>
      <c r="G138" s="61"/>
      <c r="H138" s="62">
        <f>TRUNC(G138*$E138,0)</f>
        <v>0</v>
      </c>
      <c r="I138" s="61">
        <v>262580</v>
      </c>
      <c r="J138" s="62">
        <f>TRUNC(I138*$E138,0)</f>
        <v>18380</v>
      </c>
      <c r="K138" s="61"/>
      <c r="L138" s="62">
        <f>TRUNC(K138*$E138,0)</f>
        <v>0</v>
      </c>
      <c r="M138" s="63">
        <f t="shared" si="24"/>
        <v>262580</v>
      </c>
      <c r="N138" s="63">
        <f t="shared" si="24"/>
        <v>18380</v>
      </c>
      <c r="O138" s="95"/>
    </row>
    <row r="139" spans="2:16" s="55" customFormat="1" ht="20.100000000000001" customHeight="1">
      <c r="B139" s="56"/>
      <c r="C139" s="94" t="s">
        <v>45</v>
      </c>
      <c r="D139" s="77"/>
      <c r="E139" s="59">
        <v>0.18</v>
      </c>
      <c r="F139" s="60" t="s">
        <v>380</v>
      </c>
      <c r="G139" s="61"/>
      <c r="H139" s="62">
        <f>TRUNC(G139*$E139,0)</f>
        <v>0</v>
      </c>
      <c r="I139" s="61">
        <v>172068</v>
      </c>
      <c r="J139" s="62">
        <f>TRUNC(I139*$E139,0)</f>
        <v>30972</v>
      </c>
      <c r="K139" s="61"/>
      <c r="L139" s="62">
        <f>TRUNC(K139*$E139,0)</f>
        <v>0</v>
      </c>
      <c r="M139" s="63">
        <f t="shared" si="24"/>
        <v>172068</v>
      </c>
      <c r="N139" s="63">
        <f t="shared" si="24"/>
        <v>30972</v>
      </c>
      <c r="O139" s="95"/>
    </row>
    <row r="140" spans="2:16" s="55" customFormat="1" ht="20.100000000000001" customHeight="1">
      <c r="B140" s="56"/>
      <c r="C140" s="94" t="s">
        <v>326</v>
      </c>
      <c r="D140" s="67">
        <v>50</v>
      </c>
      <c r="E140" s="59">
        <v>0.35</v>
      </c>
      <c r="F140" s="60" t="s">
        <v>365</v>
      </c>
      <c r="G140" s="61"/>
      <c r="H140" s="62">
        <f>TRUNC(G140*$E140,0)</f>
        <v>0</v>
      </c>
      <c r="I140" s="61"/>
      <c r="J140" s="62">
        <f>TRUNC(I140*$E140,0)</f>
        <v>0</v>
      </c>
      <c r="K140" s="61">
        <v>13768</v>
      </c>
      <c r="L140" s="62">
        <f>TRUNC(K140*$E140,0)</f>
        <v>4818</v>
      </c>
      <c r="M140" s="63">
        <f t="shared" si="24"/>
        <v>13768</v>
      </c>
      <c r="N140" s="63">
        <f t="shared" si="24"/>
        <v>4818</v>
      </c>
      <c r="O140" s="95"/>
    </row>
    <row r="141" spans="2:16" s="55" customFormat="1" ht="20.100000000000001" customHeight="1">
      <c r="B141" s="78"/>
      <c r="C141" s="79" t="s">
        <v>379</v>
      </c>
      <c r="D141" s="80"/>
      <c r="E141" s="81"/>
      <c r="F141" s="81"/>
      <c r="G141" s="82"/>
      <c r="H141" s="83">
        <f>SUM(H137:H140)</f>
        <v>0</v>
      </c>
      <c r="I141" s="82"/>
      <c r="J141" s="83">
        <f>SUM(J137:J140)</f>
        <v>58051</v>
      </c>
      <c r="K141" s="82"/>
      <c r="L141" s="83">
        <f>SUM(L137:L140)</f>
        <v>4818</v>
      </c>
      <c r="M141" s="84"/>
      <c r="N141" s="84">
        <f>H141+J141+L141</f>
        <v>62869</v>
      </c>
      <c r="O141" s="85"/>
    </row>
    <row r="142" spans="2:16" ht="20.100000000000001" customHeight="1">
      <c r="B142" s="86"/>
      <c r="C142" s="87"/>
      <c r="D142" s="87"/>
      <c r="E142" s="88"/>
      <c r="F142" s="88"/>
      <c r="G142" s="89"/>
      <c r="H142" s="90"/>
      <c r="I142" s="89"/>
      <c r="J142" s="90"/>
      <c r="K142" s="89"/>
      <c r="L142" s="90"/>
      <c r="M142" s="91"/>
      <c r="N142" s="91"/>
      <c r="O142" s="92"/>
    </row>
    <row r="143" spans="2:16" s="68" customFormat="1" ht="20.100000000000001" customHeight="1">
      <c r="B143" s="69">
        <f>B136+1</f>
        <v>19</v>
      </c>
      <c r="C143" s="93" t="s">
        <v>374</v>
      </c>
      <c r="D143" s="71">
        <v>700</v>
      </c>
      <c r="E143" s="72">
        <v>1</v>
      </c>
      <c r="F143" s="73" t="s">
        <v>284</v>
      </c>
      <c r="G143" s="74"/>
      <c r="H143" s="74"/>
      <c r="I143" s="74"/>
      <c r="J143" s="74"/>
      <c r="K143" s="74"/>
      <c r="L143" s="74"/>
      <c r="M143" s="74"/>
      <c r="N143" s="74"/>
      <c r="O143" s="75" t="s">
        <v>0</v>
      </c>
    </row>
    <row r="144" spans="2:16" s="55" customFormat="1" ht="19.5" customHeight="1">
      <c r="B144" s="56"/>
      <c r="C144" s="57" t="s">
        <v>327</v>
      </c>
      <c r="D144" s="58">
        <v>700</v>
      </c>
      <c r="E144" s="59">
        <v>1</v>
      </c>
      <c r="F144" s="60" t="s">
        <v>368</v>
      </c>
      <c r="G144" s="61">
        <v>0</v>
      </c>
      <c r="H144" s="62">
        <f t="shared" ref="H144:H150" si="25">TRUNC(G144*$E144,0)</f>
        <v>0</v>
      </c>
      <c r="I144" s="61">
        <v>955152</v>
      </c>
      <c r="J144" s="62">
        <f t="shared" ref="J144:J150" si="26">TRUNC(I144*$E144,0)</f>
        <v>955152</v>
      </c>
      <c r="K144" s="61">
        <v>437298</v>
      </c>
      <c r="L144" s="62">
        <f t="shared" ref="L144:L150" si="27">TRUNC(K144*$E144,0)</f>
        <v>437298</v>
      </c>
      <c r="M144" s="63">
        <f t="shared" ref="M144:N150" si="28">G144+I144+K144</f>
        <v>1392450</v>
      </c>
      <c r="N144" s="63">
        <f t="shared" si="28"/>
        <v>1392450</v>
      </c>
      <c r="O144" s="64">
        <f>B153</f>
        <v>20</v>
      </c>
    </row>
    <row r="145" spans="2:15" s="55" customFormat="1" ht="20.100000000000001" customHeight="1">
      <c r="B145" s="56"/>
      <c r="C145" s="57" t="s">
        <v>375</v>
      </c>
      <c r="D145" s="58">
        <v>700</v>
      </c>
      <c r="E145" s="59">
        <v>37.96</v>
      </c>
      <c r="F145" s="60" t="s">
        <v>365</v>
      </c>
      <c r="G145" s="61"/>
      <c r="H145" s="62">
        <f t="shared" si="25"/>
        <v>0</v>
      </c>
      <c r="I145" s="61"/>
      <c r="J145" s="62">
        <f t="shared" si="26"/>
        <v>0</v>
      </c>
      <c r="K145" s="61">
        <v>44563</v>
      </c>
      <c r="L145" s="62">
        <f t="shared" si="27"/>
        <v>1691611</v>
      </c>
      <c r="M145" s="63">
        <f t="shared" si="28"/>
        <v>44563</v>
      </c>
      <c r="N145" s="63">
        <f t="shared" si="28"/>
        <v>1691611</v>
      </c>
      <c r="O145" s="64"/>
    </row>
    <row r="146" spans="2:15" s="55" customFormat="1" ht="20.100000000000001" customHeight="1">
      <c r="B146" s="56"/>
      <c r="C146" s="57" t="s">
        <v>328</v>
      </c>
      <c r="D146" s="58">
        <v>700</v>
      </c>
      <c r="E146" s="59">
        <v>2.31</v>
      </c>
      <c r="F146" s="60" t="s">
        <v>381</v>
      </c>
      <c r="G146" s="61">
        <v>19725</v>
      </c>
      <c r="H146" s="62">
        <f t="shared" si="25"/>
        <v>45564</v>
      </c>
      <c r="I146" s="61">
        <v>0</v>
      </c>
      <c r="J146" s="62">
        <f t="shared" si="26"/>
        <v>0</v>
      </c>
      <c r="K146" s="61">
        <v>0</v>
      </c>
      <c r="L146" s="62">
        <f t="shared" si="27"/>
        <v>0</v>
      </c>
      <c r="M146" s="63">
        <f t="shared" si="28"/>
        <v>19725</v>
      </c>
      <c r="N146" s="63">
        <f t="shared" si="28"/>
        <v>45564</v>
      </c>
      <c r="O146" s="64">
        <f>B160</f>
        <v>21</v>
      </c>
    </row>
    <row r="147" spans="2:15" s="55" customFormat="1" ht="20.100000000000001" customHeight="1">
      <c r="B147" s="56"/>
      <c r="C147" s="57" t="s">
        <v>329</v>
      </c>
      <c r="D147" s="58">
        <v>700</v>
      </c>
      <c r="E147" s="59">
        <v>14.330000000000002</v>
      </c>
      <c r="F147" s="60" t="s">
        <v>365</v>
      </c>
      <c r="G147" s="61">
        <v>0</v>
      </c>
      <c r="H147" s="62">
        <f t="shared" si="25"/>
        <v>0</v>
      </c>
      <c r="I147" s="61">
        <v>43498</v>
      </c>
      <c r="J147" s="62">
        <f t="shared" si="26"/>
        <v>623326</v>
      </c>
      <c r="K147" s="61">
        <v>0</v>
      </c>
      <c r="L147" s="62">
        <f t="shared" si="27"/>
        <v>0</v>
      </c>
      <c r="M147" s="63">
        <f t="shared" si="28"/>
        <v>43498</v>
      </c>
      <c r="N147" s="63">
        <f t="shared" si="28"/>
        <v>623326</v>
      </c>
      <c r="O147" s="64">
        <f>B165</f>
        <v>22</v>
      </c>
    </row>
    <row r="148" spans="2:15" s="55" customFormat="1" ht="20.100000000000001" customHeight="1">
      <c r="B148" s="56"/>
      <c r="C148" s="57" t="s">
        <v>330</v>
      </c>
      <c r="D148" s="58">
        <v>700</v>
      </c>
      <c r="E148" s="59">
        <v>1</v>
      </c>
      <c r="F148" s="60" t="s">
        <v>378</v>
      </c>
      <c r="G148" s="61">
        <v>0</v>
      </c>
      <c r="H148" s="62">
        <f t="shared" si="25"/>
        <v>0</v>
      </c>
      <c r="I148" s="61">
        <v>383626</v>
      </c>
      <c r="J148" s="62">
        <f t="shared" si="26"/>
        <v>383626</v>
      </c>
      <c r="K148" s="61">
        <v>174738</v>
      </c>
      <c r="L148" s="62">
        <f t="shared" si="27"/>
        <v>174738</v>
      </c>
      <c r="M148" s="63">
        <f t="shared" si="28"/>
        <v>558364</v>
      </c>
      <c r="N148" s="63">
        <f t="shared" si="28"/>
        <v>558364</v>
      </c>
      <c r="O148" s="64">
        <f>B169</f>
        <v>23</v>
      </c>
    </row>
    <row r="149" spans="2:15" s="55" customFormat="1" ht="20.100000000000001" customHeight="1">
      <c r="B149" s="56"/>
      <c r="C149" s="94" t="s">
        <v>331</v>
      </c>
      <c r="D149" s="58">
        <v>700</v>
      </c>
      <c r="E149" s="59">
        <v>1</v>
      </c>
      <c r="F149" s="60" t="s">
        <v>378</v>
      </c>
      <c r="G149" s="61">
        <v>3209000</v>
      </c>
      <c r="H149" s="62">
        <f t="shared" si="25"/>
        <v>3209000</v>
      </c>
      <c r="I149" s="61"/>
      <c r="J149" s="62">
        <f t="shared" si="26"/>
        <v>0</v>
      </c>
      <c r="K149" s="61"/>
      <c r="L149" s="62">
        <f t="shared" si="27"/>
        <v>0</v>
      </c>
      <c r="M149" s="63">
        <f t="shared" si="28"/>
        <v>3209000</v>
      </c>
      <c r="N149" s="63">
        <f t="shared" si="28"/>
        <v>3209000</v>
      </c>
      <c r="O149" s="95"/>
    </row>
    <row r="150" spans="2:15" s="55" customFormat="1" ht="20.100000000000001" customHeight="1">
      <c r="B150" s="56"/>
      <c r="C150" s="94" t="s">
        <v>313</v>
      </c>
      <c r="D150" s="58">
        <v>700</v>
      </c>
      <c r="E150" s="59">
        <v>1</v>
      </c>
      <c r="F150" s="60" t="s">
        <v>378</v>
      </c>
      <c r="G150" s="61">
        <v>136480</v>
      </c>
      <c r="H150" s="62">
        <f t="shared" si="25"/>
        <v>136480</v>
      </c>
      <c r="I150" s="61"/>
      <c r="J150" s="62">
        <f t="shared" si="26"/>
        <v>0</v>
      </c>
      <c r="K150" s="61"/>
      <c r="L150" s="62">
        <f t="shared" si="27"/>
        <v>0</v>
      </c>
      <c r="M150" s="63">
        <f t="shared" si="28"/>
        <v>136480</v>
      </c>
      <c r="N150" s="63">
        <f t="shared" si="28"/>
        <v>136480</v>
      </c>
      <c r="O150" s="95"/>
    </row>
    <row r="151" spans="2:15" s="55" customFormat="1" ht="20.100000000000001" customHeight="1">
      <c r="B151" s="78"/>
      <c r="C151" s="79" t="s">
        <v>379</v>
      </c>
      <c r="D151" s="80"/>
      <c r="E151" s="81"/>
      <c r="F151" s="81"/>
      <c r="G151" s="82"/>
      <c r="H151" s="83">
        <f>SUM(H144:H150)</f>
        <v>3391044</v>
      </c>
      <c r="I151" s="82"/>
      <c r="J151" s="83">
        <f>SUM(J144:J149)</f>
        <v>1962104</v>
      </c>
      <c r="K151" s="82"/>
      <c r="L151" s="83">
        <f>SUM(L144:L149)</f>
        <v>2303647</v>
      </c>
      <c r="M151" s="84"/>
      <c r="N151" s="84">
        <f>H151+J151+L151</f>
        <v>7656795</v>
      </c>
      <c r="O151" s="85"/>
    </row>
    <row r="152" spans="2:15" s="55" customFormat="1" ht="20.100000000000001" customHeight="1">
      <c r="B152" s="86"/>
      <c r="C152" s="87"/>
      <c r="D152" s="87"/>
      <c r="E152" s="88"/>
      <c r="F152" s="88"/>
      <c r="G152" s="89"/>
      <c r="H152" s="90"/>
      <c r="I152" s="89"/>
      <c r="J152" s="90"/>
      <c r="K152" s="89"/>
      <c r="L152" s="90"/>
      <c r="M152" s="91"/>
      <c r="N152" s="91"/>
      <c r="O152" s="92"/>
    </row>
    <row r="153" spans="2:15" s="68" customFormat="1" ht="20.100000000000001" customHeight="1">
      <c r="B153" s="69">
        <f>B143+1</f>
        <v>20</v>
      </c>
      <c r="C153" s="93" t="s">
        <v>596</v>
      </c>
      <c r="D153" s="71">
        <v>700</v>
      </c>
      <c r="E153" s="72">
        <v>1</v>
      </c>
      <c r="F153" s="73" t="s">
        <v>284</v>
      </c>
      <c r="G153" s="74"/>
      <c r="H153" s="74"/>
      <c r="I153" s="74"/>
      <c r="J153" s="74"/>
      <c r="K153" s="74"/>
      <c r="L153" s="74"/>
      <c r="M153" s="74"/>
      <c r="N153" s="74"/>
      <c r="O153" s="75" t="s">
        <v>0</v>
      </c>
    </row>
    <row r="154" spans="2:15" s="55" customFormat="1" ht="20.100000000000001" customHeight="1">
      <c r="B154" s="56"/>
      <c r="C154" s="94" t="s">
        <v>34</v>
      </c>
      <c r="D154" s="77"/>
      <c r="E154" s="59">
        <v>0.28999999999999998</v>
      </c>
      <c r="F154" s="60" t="s">
        <v>380</v>
      </c>
      <c r="G154" s="61"/>
      <c r="H154" s="62">
        <f>TRUNC(G154*$E154,0)</f>
        <v>0</v>
      </c>
      <c r="I154" s="61">
        <v>173995</v>
      </c>
      <c r="J154" s="62">
        <f>TRUNC(I154*$E154,0)</f>
        <v>50458</v>
      </c>
      <c r="K154" s="61"/>
      <c r="L154" s="62">
        <f>TRUNC(K154*$E154,0)</f>
        <v>0</v>
      </c>
      <c r="M154" s="63">
        <f t="shared" ref="M154:N157" si="29">G154+I154+K154</f>
        <v>173995</v>
      </c>
      <c r="N154" s="63">
        <f t="shared" si="29"/>
        <v>50458</v>
      </c>
      <c r="O154" s="95"/>
    </row>
    <row r="155" spans="2:15" s="55" customFormat="1" ht="20.100000000000001" customHeight="1">
      <c r="B155" s="56"/>
      <c r="C155" s="94" t="s">
        <v>296</v>
      </c>
      <c r="D155" s="77"/>
      <c r="E155" s="59">
        <v>2.2200000000000002</v>
      </c>
      <c r="F155" s="60" t="s">
        <v>380</v>
      </c>
      <c r="G155" s="61"/>
      <c r="H155" s="62">
        <f>TRUNC(G155*$E155,0)</f>
        <v>0</v>
      </c>
      <c r="I155" s="61">
        <v>262580</v>
      </c>
      <c r="J155" s="62">
        <f>TRUNC(I155*$E155,0)</f>
        <v>582927</v>
      </c>
      <c r="K155" s="61"/>
      <c r="L155" s="62">
        <f>TRUNC(K155*$E155,0)</f>
        <v>0</v>
      </c>
      <c r="M155" s="63">
        <f t="shared" si="29"/>
        <v>262580</v>
      </c>
      <c r="N155" s="63">
        <f t="shared" si="29"/>
        <v>582927</v>
      </c>
      <c r="O155" s="95"/>
    </row>
    <row r="156" spans="2:15" s="55" customFormat="1" ht="20.100000000000001" customHeight="1">
      <c r="B156" s="56"/>
      <c r="C156" s="94" t="s">
        <v>45</v>
      </c>
      <c r="D156" s="77"/>
      <c r="E156" s="59">
        <v>1.87</v>
      </c>
      <c r="F156" s="60" t="s">
        <v>380</v>
      </c>
      <c r="G156" s="61"/>
      <c r="H156" s="62">
        <f>TRUNC(G156*$E156,0)</f>
        <v>0</v>
      </c>
      <c r="I156" s="61">
        <v>172068</v>
      </c>
      <c r="J156" s="62">
        <f>TRUNC(I156*$E156,0)</f>
        <v>321767</v>
      </c>
      <c r="K156" s="61"/>
      <c r="L156" s="62">
        <f>TRUNC(K156*$E156,0)</f>
        <v>0</v>
      </c>
      <c r="M156" s="63">
        <f t="shared" si="29"/>
        <v>172068</v>
      </c>
      <c r="N156" s="63">
        <f t="shared" si="29"/>
        <v>321767</v>
      </c>
      <c r="O156" s="95"/>
    </row>
    <row r="157" spans="2:15" s="55" customFormat="1" ht="20.100000000000001" customHeight="1">
      <c r="B157" s="56"/>
      <c r="C157" s="94" t="s">
        <v>364</v>
      </c>
      <c r="D157" s="99">
        <v>10</v>
      </c>
      <c r="E157" s="59">
        <v>4.83</v>
      </c>
      <c r="F157" s="60" t="s">
        <v>381</v>
      </c>
      <c r="G157" s="61"/>
      <c r="H157" s="62">
        <f>TRUNC(G157*$E157,0)</f>
        <v>0</v>
      </c>
      <c r="I157" s="61"/>
      <c r="J157" s="62">
        <f>TRUNC(I157*$E157,0)</f>
        <v>0</v>
      </c>
      <c r="K157" s="61">
        <v>90538</v>
      </c>
      <c r="L157" s="62">
        <f>TRUNC(K157*$E157,0)</f>
        <v>437298</v>
      </c>
      <c r="M157" s="63">
        <f t="shared" si="29"/>
        <v>90538</v>
      </c>
      <c r="N157" s="63">
        <f t="shared" si="29"/>
        <v>437298</v>
      </c>
      <c r="O157" s="95"/>
    </row>
    <row r="158" spans="2:15" s="55" customFormat="1" ht="20.100000000000001" customHeight="1">
      <c r="B158" s="78"/>
      <c r="C158" s="79" t="s">
        <v>371</v>
      </c>
      <c r="D158" s="80"/>
      <c r="E158" s="81"/>
      <c r="F158" s="81"/>
      <c r="G158" s="82"/>
      <c r="H158" s="83">
        <f>SUM(H154:H157)</f>
        <v>0</v>
      </c>
      <c r="I158" s="82"/>
      <c r="J158" s="83">
        <f>SUM(J154:J157)</f>
        <v>955152</v>
      </c>
      <c r="K158" s="82"/>
      <c r="L158" s="83">
        <f>SUM(L154:L157)</f>
        <v>437298</v>
      </c>
      <c r="M158" s="84"/>
      <c r="N158" s="84">
        <f>H158+J158+L158</f>
        <v>1392450</v>
      </c>
      <c r="O158" s="85"/>
    </row>
    <row r="159" spans="2:15" ht="20.100000000000001" customHeight="1">
      <c r="B159" s="86"/>
      <c r="C159" s="87"/>
      <c r="D159" s="87"/>
      <c r="E159" s="88"/>
      <c r="F159" s="88"/>
      <c r="G159" s="89"/>
      <c r="H159" s="90"/>
      <c r="I159" s="89"/>
      <c r="J159" s="90"/>
      <c r="K159" s="89"/>
      <c r="L159" s="90"/>
      <c r="M159" s="91"/>
      <c r="N159" s="91"/>
      <c r="O159" s="92"/>
    </row>
    <row r="160" spans="2:15" s="68" customFormat="1" ht="20.100000000000001" customHeight="1">
      <c r="B160" s="69">
        <f>B153+1</f>
        <v>21</v>
      </c>
      <c r="C160" s="93" t="s">
        <v>597</v>
      </c>
      <c r="D160" s="71">
        <v>700</v>
      </c>
      <c r="E160" s="72">
        <v>1</v>
      </c>
      <c r="F160" s="73" t="s">
        <v>365</v>
      </c>
      <c r="G160" s="74"/>
      <c r="H160" s="74"/>
      <c r="I160" s="74"/>
      <c r="J160" s="74"/>
      <c r="K160" s="74"/>
      <c r="L160" s="74"/>
      <c r="M160" s="74"/>
      <c r="N160" s="74"/>
      <c r="O160" s="75" t="s">
        <v>0</v>
      </c>
    </row>
    <row r="161" spans="2:15" s="55" customFormat="1" ht="20.100000000000001" customHeight="1">
      <c r="B161" s="56"/>
      <c r="C161" s="94" t="s">
        <v>314</v>
      </c>
      <c r="D161" s="66" t="s">
        <v>377</v>
      </c>
      <c r="E161" s="59">
        <v>10.3</v>
      </c>
      <c r="F161" s="60" t="s">
        <v>558</v>
      </c>
      <c r="G161" s="61">
        <v>1596</v>
      </c>
      <c r="H161" s="62">
        <f>TRUNC(G161*$E161,0)</f>
        <v>16438</v>
      </c>
      <c r="I161" s="61"/>
      <c r="J161" s="62">
        <f>TRUNC(I161*$E161,0)</f>
        <v>0</v>
      </c>
      <c r="K161" s="61"/>
      <c r="L161" s="62">
        <f>TRUNC(K161*$E161,0)</f>
        <v>0</v>
      </c>
      <c r="M161" s="63">
        <f>G161+I161+K161</f>
        <v>1596</v>
      </c>
      <c r="N161" s="63">
        <f>H161+J161+L161</f>
        <v>16438</v>
      </c>
      <c r="O161" s="95"/>
    </row>
    <row r="162" spans="2:15" s="55" customFormat="1" ht="20.100000000000001" customHeight="1">
      <c r="B162" s="56"/>
      <c r="C162" s="94" t="s">
        <v>316</v>
      </c>
      <c r="D162" s="77" t="s">
        <v>369</v>
      </c>
      <c r="E162" s="96">
        <v>0.2</v>
      </c>
      <c r="F162" s="60"/>
      <c r="G162" s="61">
        <v>16438</v>
      </c>
      <c r="H162" s="62">
        <f>TRUNC(G162*$E162,0)</f>
        <v>3287</v>
      </c>
      <c r="I162" s="61"/>
      <c r="J162" s="62">
        <f>TRUNC(I162*$E162,0)</f>
        <v>0</v>
      </c>
      <c r="K162" s="61"/>
      <c r="L162" s="62">
        <f>TRUNC(K162*$E162,0)</f>
        <v>0</v>
      </c>
      <c r="M162" s="63">
        <f>G162+I162+K162</f>
        <v>16438</v>
      </c>
      <c r="N162" s="63">
        <f>H162+J162+L162</f>
        <v>3287</v>
      </c>
      <c r="O162" s="95"/>
    </row>
    <row r="163" spans="2:15" s="55" customFormat="1" ht="20.100000000000001" customHeight="1">
      <c r="B163" s="78"/>
      <c r="C163" s="79" t="s">
        <v>371</v>
      </c>
      <c r="D163" s="80"/>
      <c r="E163" s="81"/>
      <c r="F163" s="81"/>
      <c r="G163" s="82"/>
      <c r="H163" s="83">
        <f>SUM(H161:H162)</f>
        <v>19725</v>
      </c>
      <c r="I163" s="82"/>
      <c r="J163" s="83">
        <f>SUM(J161:J162)</f>
        <v>0</v>
      </c>
      <c r="K163" s="82"/>
      <c r="L163" s="83">
        <f>SUM(L161:L162)</f>
        <v>0</v>
      </c>
      <c r="M163" s="84"/>
      <c r="N163" s="84">
        <f>H163+J163+L163</f>
        <v>19725</v>
      </c>
      <c r="O163" s="85"/>
    </row>
    <row r="164" spans="2:15" s="55" customFormat="1" ht="20.100000000000001" customHeight="1">
      <c r="B164" s="86"/>
      <c r="C164" s="87"/>
      <c r="D164" s="87"/>
      <c r="E164" s="88"/>
      <c r="F164" s="88"/>
      <c r="G164" s="89"/>
      <c r="H164" s="90"/>
      <c r="I164" s="89"/>
      <c r="J164" s="90"/>
      <c r="K164" s="89"/>
      <c r="L164" s="90"/>
      <c r="M164" s="91"/>
      <c r="N164" s="91"/>
      <c r="O164" s="92"/>
    </row>
    <row r="165" spans="2:15" s="68" customFormat="1" ht="20.100000000000001" customHeight="1">
      <c r="B165" s="69">
        <f>B160+1</f>
        <v>22</v>
      </c>
      <c r="C165" s="93" t="s">
        <v>598</v>
      </c>
      <c r="D165" s="71">
        <v>700</v>
      </c>
      <c r="E165" s="72">
        <v>1</v>
      </c>
      <c r="F165" s="73" t="s">
        <v>381</v>
      </c>
      <c r="G165" s="74"/>
      <c r="H165" s="74"/>
      <c r="I165" s="74"/>
      <c r="J165" s="74"/>
      <c r="K165" s="74"/>
      <c r="L165" s="74"/>
      <c r="M165" s="74"/>
      <c r="N165" s="74"/>
      <c r="O165" s="75" t="s">
        <v>0</v>
      </c>
    </row>
    <row r="166" spans="2:15" s="55" customFormat="1" ht="20.100000000000001" customHeight="1">
      <c r="B166" s="56"/>
      <c r="C166" s="94" t="s">
        <v>34</v>
      </c>
      <c r="D166" s="77"/>
      <c r="E166" s="59">
        <v>0.25</v>
      </c>
      <c r="F166" s="60" t="s">
        <v>380</v>
      </c>
      <c r="G166" s="61"/>
      <c r="H166" s="62">
        <f>TRUNC(G166*$E166,0)</f>
        <v>0</v>
      </c>
      <c r="I166" s="61">
        <v>173995</v>
      </c>
      <c r="J166" s="62">
        <f>TRUNC(I166*$E166,0)</f>
        <v>43498</v>
      </c>
      <c r="K166" s="61"/>
      <c r="L166" s="62">
        <f>TRUNC(K166*$E166,0)</f>
        <v>0</v>
      </c>
      <c r="M166" s="63">
        <f>G166+I166+K166</f>
        <v>173995</v>
      </c>
      <c r="N166" s="63">
        <f>H166+J166+L166</f>
        <v>43498</v>
      </c>
      <c r="O166" s="95"/>
    </row>
    <row r="167" spans="2:15" s="55" customFormat="1" ht="20.100000000000001" customHeight="1">
      <c r="B167" s="78"/>
      <c r="C167" s="79" t="s">
        <v>379</v>
      </c>
      <c r="D167" s="80"/>
      <c r="E167" s="81"/>
      <c r="F167" s="81"/>
      <c r="G167" s="82"/>
      <c r="H167" s="83">
        <f>SUM(H166:H166)</f>
        <v>0</v>
      </c>
      <c r="I167" s="82"/>
      <c r="J167" s="83">
        <f>SUM(J166:J166)</f>
        <v>43498</v>
      </c>
      <c r="K167" s="82"/>
      <c r="L167" s="83">
        <f>SUM(L166:L166)</f>
        <v>0</v>
      </c>
      <c r="M167" s="84"/>
      <c r="N167" s="84">
        <f>H167+J167+L167</f>
        <v>43498</v>
      </c>
      <c r="O167" s="85"/>
    </row>
    <row r="168" spans="2:15" s="55" customFormat="1" ht="20.100000000000001" customHeight="1">
      <c r="B168" s="86"/>
      <c r="C168" s="87"/>
      <c r="D168" s="87"/>
      <c r="E168" s="88"/>
      <c r="F168" s="88"/>
      <c r="G168" s="89"/>
      <c r="H168" s="90"/>
      <c r="I168" s="89"/>
      <c r="J168" s="90"/>
      <c r="K168" s="89"/>
      <c r="L168" s="90"/>
      <c r="M168" s="91"/>
      <c r="N168" s="91"/>
      <c r="O168" s="92"/>
    </row>
    <row r="169" spans="2:15" s="68" customFormat="1" ht="20.100000000000001" customHeight="1">
      <c r="B169" s="69">
        <f>B165+1</f>
        <v>23</v>
      </c>
      <c r="C169" s="93" t="s">
        <v>572</v>
      </c>
      <c r="D169" s="71">
        <v>700</v>
      </c>
      <c r="E169" s="72">
        <v>1</v>
      </c>
      <c r="F169" s="73" t="s">
        <v>284</v>
      </c>
      <c r="G169" s="74"/>
      <c r="H169" s="74"/>
      <c r="I169" s="74"/>
      <c r="J169" s="74"/>
      <c r="K169" s="74"/>
      <c r="L169" s="74"/>
      <c r="M169" s="74"/>
      <c r="N169" s="74"/>
      <c r="O169" s="75" t="s">
        <v>0</v>
      </c>
    </row>
    <row r="170" spans="2:15" s="55" customFormat="1" ht="20.100000000000001" customHeight="1">
      <c r="B170" s="56"/>
      <c r="C170" s="94" t="s">
        <v>34</v>
      </c>
      <c r="D170" s="77"/>
      <c r="E170" s="59">
        <v>0.12</v>
      </c>
      <c r="F170" s="60" t="s">
        <v>380</v>
      </c>
      <c r="G170" s="61"/>
      <c r="H170" s="62">
        <f>TRUNC(G170*$E170,0)</f>
        <v>0</v>
      </c>
      <c r="I170" s="61">
        <v>173995</v>
      </c>
      <c r="J170" s="62">
        <f>TRUNC(I170*$E170,0)</f>
        <v>20879</v>
      </c>
      <c r="K170" s="61"/>
      <c r="L170" s="62">
        <f>TRUNC(K170*$E170,0)</f>
        <v>0</v>
      </c>
      <c r="M170" s="63">
        <f t="shared" ref="M170:N173" si="30">G170+I170+K170</f>
        <v>173995</v>
      </c>
      <c r="N170" s="63">
        <f t="shared" si="30"/>
        <v>20879</v>
      </c>
      <c r="O170" s="95"/>
    </row>
    <row r="171" spans="2:15" s="55" customFormat="1" ht="20.100000000000001" customHeight="1">
      <c r="B171" s="56"/>
      <c r="C171" s="94" t="s">
        <v>296</v>
      </c>
      <c r="D171" s="77"/>
      <c r="E171" s="59">
        <v>0.89</v>
      </c>
      <c r="F171" s="60" t="s">
        <v>380</v>
      </c>
      <c r="G171" s="61"/>
      <c r="H171" s="62">
        <f>TRUNC(G171*$E171,0)</f>
        <v>0</v>
      </c>
      <c r="I171" s="61">
        <v>262580</v>
      </c>
      <c r="J171" s="62">
        <f>TRUNC(I171*$E171,0)</f>
        <v>233696</v>
      </c>
      <c r="K171" s="61"/>
      <c r="L171" s="62">
        <f>TRUNC(K171*$E171,0)</f>
        <v>0</v>
      </c>
      <c r="M171" s="63">
        <f t="shared" si="30"/>
        <v>262580</v>
      </c>
      <c r="N171" s="63">
        <f t="shared" si="30"/>
        <v>233696</v>
      </c>
      <c r="O171" s="95"/>
    </row>
    <row r="172" spans="2:15" s="55" customFormat="1" ht="20.100000000000001" customHeight="1">
      <c r="B172" s="56"/>
      <c r="C172" s="94" t="s">
        <v>45</v>
      </c>
      <c r="D172" s="77"/>
      <c r="E172" s="59">
        <v>0.75</v>
      </c>
      <c r="F172" s="60" t="s">
        <v>380</v>
      </c>
      <c r="G172" s="61"/>
      <c r="H172" s="62">
        <f>TRUNC(G172*$E172,0)</f>
        <v>0</v>
      </c>
      <c r="I172" s="61">
        <v>172068</v>
      </c>
      <c r="J172" s="62">
        <f>TRUNC(I172*$E172,0)</f>
        <v>129051</v>
      </c>
      <c r="K172" s="61"/>
      <c r="L172" s="62">
        <f>TRUNC(K172*$E172,0)</f>
        <v>0</v>
      </c>
      <c r="M172" s="63">
        <f t="shared" si="30"/>
        <v>172068</v>
      </c>
      <c r="N172" s="63">
        <f t="shared" si="30"/>
        <v>129051</v>
      </c>
      <c r="O172" s="95"/>
    </row>
    <row r="173" spans="2:15" s="55" customFormat="1" ht="20.100000000000001" customHeight="1">
      <c r="B173" s="56"/>
      <c r="C173" s="94" t="s">
        <v>364</v>
      </c>
      <c r="D173" s="99">
        <v>10</v>
      </c>
      <c r="E173" s="59">
        <v>1.93</v>
      </c>
      <c r="F173" s="60" t="s">
        <v>365</v>
      </c>
      <c r="G173" s="61"/>
      <c r="H173" s="62">
        <f>TRUNC(G173*$E173,0)</f>
        <v>0</v>
      </c>
      <c r="I173" s="61"/>
      <c r="J173" s="62">
        <f>TRUNC(I173*$E173,0)</f>
        <v>0</v>
      </c>
      <c r="K173" s="61">
        <v>90538</v>
      </c>
      <c r="L173" s="62">
        <f>TRUNC(K173*$E173,0)</f>
        <v>174738</v>
      </c>
      <c r="M173" s="63">
        <f t="shared" si="30"/>
        <v>90538</v>
      </c>
      <c r="N173" s="63">
        <f t="shared" si="30"/>
        <v>174738</v>
      </c>
      <c r="O173" s="95"/>
    </row>
    <row r="174" spans="2:15" s="55" customFormat="1" ht="20.100000000000001" customHeight="1">
      <c r="B174" s="78"/>
      <c r="C174" s="79" t="s">
        <v>379</v>
      </c>
      <c r="D174" s="80"/>
      <c r="E174" s="81"/>
      <c r="F174" s="81"/>
      <c r="G174" s="82"/>
      <c r="H174" s="83">
        <f>SUM(H170:H173)</f>
        <v>0</v>
      </c>
      <c r="I174" s="82"/>
      <c r="J174" s="83">
        <f>SUM(J170:J173)</f>
        <v>383626</v>
      </c>
      <c r="K174" s="82"/>
      <c r="L174" s="83">
        <f>SUM(L170:L173)</f>
        <v>174738</v>
      </c>
      <c r="M174" s="84"/>
      <c r="N174" s="84">
        <f>H174+J174+L174</f>
        <v>558364</v>
      </c>
      <c r="O174" s="85"/>
    </row>
    <row r="175" spans="2:15" ht="20.100000000000001" customHeight="1">
      <c r="B175" s="86"/>
      <c r="C175" s="87"/>
      <c r="D175" s="87"/>
      <c r="E175" s="88"/>
      <c r="F175" s="88"/>
      <c r="G175" s="89"/>
      <c r="H175" s="90"/>
      <c r="I175" s="89"/>
      <c r="J175" s="90"/>
      <c r="K175" s="89"/>
      <c r="L175" s="90"/>
      <c r="M175" s="91"/>
      <c r="N175" s="91"/>
      <c r="O175" s="92"/>
    </row>
    <row r="176" spans="2:15" s="101" customFormat="1" ht="20.100000000000001" customHeight="1">
      <c r="B176" s="69">
        <f>B169+1</f>
        <v>24</v>
      </c>
      <c r="C176" s="93" t="s">
        <v>599</v>
      </c>
      <c r="D176" s="100">
        <v>600</v>
      </c>
      <c r="E176" s="72">
        <v>1</v>
      </c>
      <c r="F176" s="73" t="s">
        <v>284</v>
      </c>
      <c r="G176" s="74"/>
      <c r="H176" s="74"/>
      <c r="I176" s="74"/>
      <c r="J176" s="74"/>
      <c r="K176" s="74"/>
      <c r="L176" s="74"/>
      <c r="M176" s="74"/>
      <c r="N176" s="74"/>
      <c r="O176" s="75" t="s">
        <v>0</v>
      </c>
    </row>
    <row r="177" spans="2:15" s="102" customFormat="1" ht="19.5" customHeight="1">
      <c r="B177" s="56"/>
      <c r="C177" s="57" t="s">
        <v>333</v>
      </c>
      <c r="D177" s="66">
        <v>600</v>
      </c>
      <c r="E177" s="59">
        <v>1</v>
      </c>
      <c r="F177" s="60" t="s">
        <v>378</v>
      </c>
      <c r="G177" s="61">
        <v>0</v>
      </c>
      <c r="H177" s="62">
        <f t="shared" ref="H177:H182" si="31">TRUNC(G177*$E177,0)</f>
        <v>0</v>
      </c>
      <c r="I177" s="61">
        <v>353926</v>
      </c>
      <c r="J177" s="62">
        <f t="shared" ref="J177:J182" si="32">TRUNC(I177*$E177,0)</f>
        <v>353926</v>
      </c>
      <c r="K177" s="61">
        <v>122581</v>
      </c>
      <c r="L177" s="62">
        <f t="shared" ref="L177:L182" si="33">TRUNC(K177*$E177,0)</f>
        <v>122581</v>
      </c>
      <c r="M177" s="63">
        <f t="shared" ref="M177:N182" si="34">G177+I177+K177</f>
        <v>476507</v>
      </c>
      <c r="N177" s="63">
        <f t="shared" si="34"/>
        <v>476507</v>
      </c>
      <c r="O177" s="64">
        <f>B185</f>
        <v>25</v>
      </c>
    </row>
    <row r="178" spans="2:15" s="102" customFormat="1" ht="20.100000000000001" customHeight="1">
      <c r="B178" s="56"/>
      <c r="C178" s="57" t="s">
        <v>574</v>
      </c>
      <c r="D178" s="58">
        <v>700</v>
      </c>
      <c r="E178" s="59">
        <v>37.96</v>
      </c>
      <c r="F178" s="60" t="s">
        <v>381</v>
      </c>
      <c r="G178" s="61"/>
      <c r="H178" s="62">
        <f t="shared" si="31"/>
        <v>0</v>
      </c>
      <c r="I178" s="61"/>
      <c r="J178" s="62">
        <f t="shared" si="32"/>
        <v>0</v>
      </c>
      <c r="K178" s="61">
        <v>6111</v>
      </c>
      <c r="L178" s="62">
        <f t="shared" si="33"/>
        <v>231973</v>
      </c>
      <c r="M178" s="63">
        <f t="shared" si="34"/>
        <v>6111</v>
      </c>
      <c r="N178" s="63">
        <f t="shared" si="34"/>
        <v>231973</v>
      </c>
      <c r="O178" s="64"/>
    </row>
    <row r="179" spans="2:15" s="102" customFormat="1" ht="20.100000000000001" customHeight="1">
      <c r="B179" s="56"/>
      <c r="C179" s="57" t="s">
        <v>334</v>
      </c>
      <c r="D179" s="58">
        <v>600</v>
      </c>
      <c r="E179" s="59">
        <v>0.93</v>
      </c>
      <c r="F179" s="60" t="s">
        <v>381</v>
      </c>
      <c r="G179" s="61">
        <v>9766</v>
      </c>
      <c r="H179" s="62">
        <f t="shared" si="31"/>
        <v>9082</v>
      </c>
      <c r="I179" s="61">
        <v>0</v>
      </c>
      <c r="J179" s="62">
        <f t="shared" si="32"/>
        <v>0</v>
      </c>
      <c r="K179" s="61">
        <v>0</v>
      </c>
      <c r="L179" s="62">
        <f t="shared" si="33"/>
        <v>0</v>
      </c>
      <c r="M179" s="63">
        <f t="shared" si="34"/>
        <v>9766</v>
      </c>
      <c r="N179" s="63">
        <f t="shared" si="34"/>
        <v>9082</v>
      </c>
      <c r="O179" s="64">
        <f>B192</f>
        <v>26</v>
      </c>
    </row>
    <row r="180" spans="2:15" s="55" customFormat="1" ht="20.100000000000001" customHeight="1">
      <c r="B180" s="56"/>
      <c r="C180" s="57" t="s">
        <v>335</v>
      </c>
      <c r="D180" s="58">
        <v>600</v>
      </c>
      <c r="E180" s="59">
        <v>1</v>
      </c>
      <c r="F180" s="60" t="s">
        <v>368</v>
      </c>
      <c r="G180" s="61">
        <v>0</v>
      </c>
      <c r="H180" s="62">
        <f t="shared" si="31"/>
        <v>0</v>
      </c>
      <c r="I180" s="61">
        <v>142623</v>
      </c>
      <c r="J180" s="62">
        <f t="shared" si="32"/>
        <v>142623</v>
      </c>
      <c r="K180" s="61">
        <v>49171</v>
      </c>
      <c r="L180" s="62">
        <f t="shared" si="33"/>
        <v>49171</v>
      </c>
      <c r="M180" s="63">
        <f t="shared" si="34"/>
        <v>191794</v>
      </c>
      <c r="N180" s="63">
        <f t="shared" si="34"/>
        <v>191794</v>
      </c>
      <c r="O180" s="64">
        <f>B197</f>
        <v>27</v>
      </c>
    </row>
    <row r="181" spans="2:15" s="55" customFormat="1" ht="20.100000000000001" customHeight="1">
      <c r="B181" s="56"/>
      <c r="C181" s="94" t="s">
        <v>336</v>
      </c>
      <c r="D181" s="66">
        <v>600</v>
      </c>
      <c r="E181" s="59">
        <v>1</v>
      </c>
      <c r="F181" s="60" t="s">
        <v>368</v>
      </c>
      <c r="G181" s="61">
        <v>2794000</v>
      </c>
      <c r="H181" s="62">
        <f t="shared" si="31"/>
        <v>2794000</v>
      </c>
      <c r="I181" s="61"/>
      <c r="J181" s="62">
        <f t="shared" si="32"/>
        <v>0</v>
      </c>
      <c r="K181" s="61"/>
      <c r="L181" s="62">
        <f t="shared" si="33"/>
        <v>0</v>
      </c>
      <c r="M181" s="63">
        <f t="shared" si="34"/>
        <v>2794000</v>
      </c>
      <c r="N181" s="63">
        <f t="shared" si="34"/>
        <v>2794000</v>
      </c>
      <c r="O181" s="95"/>
    </row>
    <row r="182" spans="2:15" s="55" customFormat="1" ht="20.100000000000001" customHeight="1">
      <c r="B182" s="56"/>
      <c r="C182" s="94" t="s">
        <v>313</v>
      </c>
      <c r="D182" s="66">
        <v>600</v>
      </c>
      <c r="E182" s="59">
        <v>1</v>
      </c>
      <c r="F182" s="60" t="s">
        <v>368</v>
      </c>
      <c r="G182" s="61">
        <v>136480</v>
      </c>
      <c r="H182" s="62">
        <f t="shared" si="31"/>
        <v>136480</v>
      </c>
      <c r="I182" s="61"/>
      <c r="J182" s="62">
        <f t="shared" si="32"/>
        <v>0</v>
      </c>
      <c r="K182" s="61"/>
      <c r="L182" s="62">
        <f t="shared" si="33"/>
        <v>0</v>
      </c>
      <c r="M182" s="63">
        <f t="shared" si="34"/>
        <v>136480</v>
      </c>
      <c r="N182" s="63">
        <f t="shared" si="34"/>
        <v>136480</v>
      </c>
      <c r="O182" s="95"/>
    </row>
    <row r="183" spans="2:15" s="55" customFormat="1" ht="20.100000000000001" customHeight="1">
      <c r="B183" s="78"/>
      <c r="C183" s="79" t="s">
        <v>379</v>
      </c>
      <c r="D183" s="80"/>
      <c r="E183" s="81"/>
      <c r="F183" s="81"/>
      <c r="G183" s="82"/>
      <c r="H183" s="83">
        <f>SUM(H177:H182)</f>
        <v>2939562</v>
      </c>
      <c r="I183" s="82"/>
      <c r="J183" s="83">
        <f>SUM(J177:J182)</f>
        <v>496549</v>
      </c>
      <c r="K183" s="82"/>
      <c r="L183" s="83">
        <f>SUM(L177:L182)</f>
        <v>403725</v>
      </c>
      <c r="M183" s="84"/>
      <c r="N183" s="84">
        <f>H183+J183+L183</f>
        <v>3839836</v>
      </c>
      <c r="O183" s="85"/>
    </row>
    <row r="184" spans="2:15" s="55" customFormat="1" ht="20.100000000000001" customHeight="1">
      <c r="B184" s="86"/>
      <c r="C184" s="87"/>
      <c r="D184" s="87"/>
      <c r="E184" s="88"/>
      <c r="F184" s="88"/>
      <c r="G184" s="89"/>
      <c r="H184" s="90"/>
      <c r="I184" s="89"/>
      <c r="J184" s="90"/>
      <c r="K184" s="89"/>
      <c r="L184" s="90"/>
      <c r="M184" s="91"/>
      <c r="N184" s="91"/>
      <c r="O184" s="92"/>
    </row>
    <row r="185" spans="2:15" s="68" customFormat="1" ht="20.100000000000001" customHeight="1">
      <c r="B185" s="69">
        <f>B176+1</f>
        <v>25</v>
      </c>
      <c r="C185" s="93" t="s">
        <v>600</v>
      </c>
      <c r="D185" s="100">
        <v>600</v>
      </c>
      <c r="E185" s="72">
        <v>1</v>
      </c>
      <c r="F185" s="73" t="s">
        <v>284</v>
      </c>
      <c r="G185" s="74"/>
      <c r="H185" s="74"/>
      <c r="I185" s="74"/>
      <c r="J185" s="74"/>
      <c r="K185" s="74"/>
      <c r="L185" s="74"/>
      <c r="M185" s="74"/>
      <c r="N185" s="74"/>
      <c r="O185" s="75" t="s">
        <v>0</v>
      </c>
    </row>
    <row r="186" spans="2:15" s="55" customFormat="1" ht="20.100000000000001" customHeight="1">
      <c r="B186" s="56"/>
      <c r="C186" s="94" t="s">
        <v>34</v>
      </c>
      <c r="D186" s="77"/>
      <c r="E186" s="59">
        <v>0.12</v>
      </c>
      <c r="F186" s="60" t="s">
        <v>380</v>
      </c>
      <c r="G186" s="61"/>
      <c r="H186" s="62">
        <f>TRUNC(G186*$E186,0)</f>
        <v>0</v>
      </c>
      <c r="I186" s="61">
        <v>173995</v>
      </c>
      <c r="J186" s="62">
        <f>TRUNC(I186*$E186,0)</f>
        <v>20879</v>
      </c>
      <c r="K186" s="61"/>
      <c r="L186" s="62">
        <f>TRUNC(K186*$E186,0)</f>
        <v>0</v>
      </c>
      <c r="M186" s="63">
        <f t="shared" ref="M186:N189" si="35">G186+I186+K186</f>
        <v>173995</v>
      </c>
      <c r="N186" s="63">
        <f t="shared" si="35"/>
        <v>20879</v>
      </c>
      <c r="O186" s="95"/>
    </row>
    <row r="187" spans="2:15" s="55" customFormat="1" ht="20.100000000000001" customHeight="1">
      <c r="B187" s="56"/>
      <c r="C187" s="94" t="s">
        <v>296</v>
      </c>
      <c r="D187" s="77"/>
      <c r="E187" s="59">
        <v>0.79</v>
      </c>
      <c r="F187" s="60" t="s">
        <v>380</v>
      </c>
      <c r="G187" s="61"/>
      <c r="H187" s="62">
        <f>TRUNC(G187*$E187,0)</f>
        <v>0</v>
      </c>
      <c r="I187" s="61">
        <v>262580</v>
      </c>
      <c r="J187" s="62">
        <f>TRUNC(I187*$E187,0)</f>
        <v>207438</v>
      </c>
      <c r="K187" s="61"/>
      <c r="L187" s="62">
        <f>TRUNC(K187*$E187,0)</f>
        <v>0</v>
      </c>
      <c r="M187" s="63">
        <f t="shared" si="35"/>
        <v>262580</v>
      </c>
      <c r="N187" s="63">
        <f t="shared" si="35"/>
        <v>207438</v>
      </c>
      <c r="O187" s="95"/>
    </row>
    <row r="188" spans="2:15" s="55" customFormat="1" ht="20.100000000000001" customHeight="1">
      <c r="B188" s="56"/>
      <c r="C188" s="94" t="s">
        <v>45</v>
      </c>
      <c r="D188" s="77"/>
      <c r="E188" s="59">
        <v>0.73</v>
      </c>
      <c r="F188" s="60" t="s">
        <v>380</v>
      </c>
      <c r="G188" s="61"/>
      <c r="H188" s="62">
        <f>TRUNC(G188*$E188,0)</f>
        <v>0</v>
      </c>
      <c r="I188" s="61">
        <v>172068</v>
      </c>
      <c r="J188" s="62">
        <f>TRUNC(I188*$E188,0)</f>
        <v>125609</v>
      </c>
      <c r="K188" s="61"/>
      <c r="L188" s="62">
        <f>TRUNC(K188*$E188,0)</f>
        <v>0</v>
      </c>
      <c r="M188" s="63">
        <f t="shared" si="35"/>
        <v>172068</v>
      </c>
      <c r="N188" s="63">
        <f t="shared" si="35"/>
        <v>125609</v>
      </c>
      <c r="O188" s="95"/>
    </row>
    <row r="189" spans="2:15" s="55" customFormat="1" ht="20.100000000000001" customHeight="1">
      <c r="B189" s="56"/>
      <c r="C189" s="94" t="s">
        <v>317</v>
      </c>
      <c r="D189" s="99">
        <v>5</v>
      </c>
      <c r="E189" s="59">
        <v>1.77</v>
      </c>
      <c r="F189" s="60" t="s">
        <v>381</v>
      </c>
      <c r="G189" s="61"/>
      <c r="H189" s="62">
        <f>TRUNC(G189*$E189,0)</f>
        <v>0</v>
      </c>
      <c r="I189" s="61"/>
      <c r="J189" s="62">
        <f>TRUNC(I189*$E189,0)</f>
        <v>0</v>
      </c>
      <c r="K189" s="61">
        <v>69255</v>
      </c>
      <c r="L189" s="62">
        <f>TRUNC(K189*$E189,0)</f>
        <v>122581</v>
      </c>
      <c r="M189" s="63">
        <f t="shared" si="35"/>
        <v>69255</v>
      </c>
      <c r="N189" s="63">
        <f t="shared" si="35"/>
        <v>122581</v>
      </c>
      <c r="O189" s="95"/>
    </row>
    <row r="190" spans="2:15" s="55" customFormat="1" ht="20.100000000000001" customHeight="1">
      <c r="B190" s="78"/>
      <c r="C190" s="79" t="s">
        <v>379</v>
      </c>
      <c r="D190" s="80"/>
      <c r="E190" s="81"/>
      <c r="F190" s="81"/>
      <c r="G190" s="82"/>
      <c r="H190" s="83">
        <f>SUM(H186:H189)</f>
        <v>0</v>
      </c>
      <c r="I190" s="82"/>
      <c r="J190" s="83">
        <f>SUM(J186:J189)</f>
        <v>353926</v>
      </c>
      <c r="K190" s="82"/>
      <c r="L190" s="83">
        <f>SUM(L186:L189)</f>
        <v>122581</v>
      </c>
      <c r="M190" s="84"/>
      <c r="N190" s="84">
        <f>H190+J190+L190</f>
        <v>476507</v>
      </c>
      <c r="O190" s="85"/>
    </row>
    <row r="191" spans="2:15" ht="20.100000000000001" customHeight="1">
      <c r="B191" s="86"/>
      <c r="C191" s="87"/>
      <c r="D191" s="87"/>
      <c r="E191" s="88"/>
      <c r="F191" s="88"/>
      <c r="G191" s="89"/>
      <c r="H191" s="90"/>
      <c r="I191" s="89"/>
      <c r="J191" s="90"/>
      <c r="K191" s="89"/>
      <c r="L191" s="90"/>
      <c r="M191" s="91"/>
      <c r="N191" s="91"/>
      <c r="O191" s="92"/>
    </row>
    <row r="192" spans="2:15" s="68" customFormat="1" ht="20.100000000000001" customHeight="1">
      <c r="B192" s="69">
        <f>B185+1</f>
        <v>26</v>
      </c>
      <c r="C192" s="93" t="s">
        <v>576</v>
      </c>
      <c r="D192" s="100">
        <v>600</v>
      </c>
      <c r="E192" s="72">
        <v>1</v>
      </c>
      <c r="F192" s="73" t="s">
        <v>365</v>
      </c>
      <c r="G192" s="74"/>
      <c r="H192" s="74"/>
      <c r="I192" s="74"/>
      <c r="J192" s="74"/>
      <c r="K192" s="74"/>
      <c r="L192" s="74"/>
      <c r="M192" s="74"/>
      <c r="N192" s="74"/>
      <c r="O192" s="75" t="s">
        <v>0</v>
      </c>
    </row>
    <row r="193" spans="2:15" s="55" customFormat="1" ht="20.100000000000001" customHeight="1">
      <c r="B193" s="56"/>
      <c r="C193" s="94" t="s">
        <v>314</v>
      </c>
      <c r="D193" s="66" t="s">
        <v>377</v>
      </c>
      <c r="E193" s="59">
        <v>5.0999999999999996</v>
      </c>
      <c r="F193" s="60" t="s">
        <v>383</v>
      </c>
      <c r="G193" s="61">
        <v>1596</v>
      </c>
      <c r="H193" s="62">
        <f>TRUNC(G193*$E193,0)</f>
        <v>8139</v>
      </c>
      <c r="I193" s="61"/>
      <c r="J193" s="62">
        <f>TRUNC(I193*$E193,0)</f>
        <v>0</v>
      </c>
      <c r="K193" s="61"/>
      <c r="L193" s="62">
        <f>TRUNC(K193*$E193,0)</f>
        <v>0</v>
      </c>
      <c r="M193" s="63">
        <f>G193+I193+K193</f>
        <v>1596</v>
      </c>
      <c r="N193" s="63">
        <f>H193+J193+L193</f>
        <v>8139</v>
      </c>
      <c r="O193" s="95"/>
    </row>
    <row r="194" spans="2:15" s="55" customFormat="1" ht="20.100000000000001" customHeight="1">
      <c r="B194" s="56"/>
      <c r="C194" s="94" t="s">
        <v>316</v>
      </c>
      <c r="D194" s="77" t="s">
        <v>369</v>
      </c>
      <c r="E194" s="96">
        <v>0.2</v>
      </c>
      <c r="F194" s="60"/>
      <c r="G194" s="61">
        <v>8139</v>
      </c>
      <c r="H194" s="62">
        <f>TRUNC(G194*$E194,0)</f>
        <v>1627</v>
      </c>
      <c r="I194" s="61"/>
      <c r="J194" s="62">
        <f>TRUNC(I194*$E194,0)</f>
        <v>0</v>
      </c>
      <c r="K194" s="61"/>
      <c r="L194" s="62">
        <f>TRUNC(K194*$E194,0)</f>
        <v>0</v>
      </c>
      <c r="M194" s="63">
        <f>G194+I194+K194</f>
        <v>8139</v>
      </c>
      <c r="N194" s="63">
        <f>H194+J194+L194</f>
        <v>1627</v>
      </c>
      <c r="O194" s="95"/>
    </row>
    <row r="195" spans="2:15" s="55" customFormat="1" ht="20.100000000000001" customHeight="1">
      <c r="B195" s="78"/>
      <c r="C195" s="79" t="s">
        <v>379</v>
      </c>
      <c r="D195" s="80"/>
      <c r="E195" s="81"/>
      <c r="F195" s="81"/>
      <c r="G195" s="82"/>
      <c r="H195" s="83">
        <f>SUM(H193:H194)</f>
        <v>9766</v>
      </c>
      <c r="I195" s="82"/>
      <c r="J195" s="83">
        <f>SUM(J193:J194)</f>
        <v>0</v>
      </c>
      <c r="K195" s="82"/>
      <c r="L195" s="83">
        <f>SUM(L193:L194)</f>
        <v>0</v>
      </c>
      <c r="M195" s="84"/>
      <c r="N195" s="84">
        <f>H195+J195+L195</f>
        <v>9766</v>
      </c>
      <c r="O195" s="85"/>
    </row>
    <row r="196" spans="2:15" s="55" customFormat="1" ht="20.100000000000001" customHeight="1">
      <c r="B196" s="86"/>
      <c r="C196" s="87"/>
      <c r="D196" s="87"/>
      <c r="E196" s="88"/>
      <c r="F196" s="88"/>
      <c r="G196" s="89"/>
      <c r="H196" s="90"/>
      <c r="I196" s="89"/>
      <c r="J196" s="90"/>
      <c r="K196" s="89"/>
      <c r="L196" s="90"/>
      <c r="M196" s="91"/>
      <c r="N196" s="91"/>
      <c r="O196" s="92"/>
    </row>
    <row r="197" spans="2:15" s="68" customFormat="1" ht="20.100000000000001" customHeight="1">
      <c r="B197" s="69">
        <f>B192+1</f>
        <v>27</v>
      </c>
      <c r="C197" s="93" t="s">
        <v>601</v>
      </c>
      <c r="D197" s="100">
        <v>600</v>
      </c>
      <c r="E197" s="72">
        <v>1</v>
      </c>
      <c r="F197" s="73" t="s">
        <v>284</v>
      </c>
      <c r="G197" s="74"/>
      <c r="H197" s="74"/>
      <c r="I197" s="74"/>
      <c r="J197" s="74"/>
      <c r="K197" s="74"/>
      <c r="L197" s="74"/>
      <c r="M197" s="74"/>
      <c r="N197" s="74"/>
      <c r="O197" s="75" t="s">
        <v>0</v>
      </c>
    </row>
    <row r="198" spans="2:15" s="55" customFormat="1" ht="20.100000000000001" customHeight="1">
      <c r="B198" s="56"/>
      <c r="C198" s="94" t="s">
        <v>34</v>
      </c>
      <c r="D198" s="77"/>
      <c r="E198" s="59">
        <v>0.05</v>
      </c>
      <c r="F198" s="60" t="s">
        <v>362</v>
      </c>
      <c r="G198" s="61"/>
      <c r="H198" s="62">
        <f>TRUNC(G198*$E198,0)</f>
        <v>0</v>
      </c>
      <c r="I198" s="61">
        <v>173995</v>
      </c>
      <c r="J198" s="62">
        <f>TRUNC(I198*$E198,0)</f>
        <v>8699</v>
      </c>
      <c r="K198" s="61"/>
      <c r="L198" s="62">
        <f>TRUNC(K198*$E198,0)</f>
        <v>0</v>
      </c>
      <c r="M198" s="63">
        <f t="shared" ref="M198:N201" si="36">G198+I198+K198</f>
        <v>173995</v>
      </c>
      <c r="N198" s="63">
        <f t="shared" si="36"/>
        <v>8699</v>
      </c>
      <c r="O198" s="95"/>
    </row>
    <row r="199" spans="2:15" s="55" customFormat="1" ht="20.100000000000001" customHeight="1">
      <c r="B199" s="56"/>
      <c r="C199" s="94" t="s">
        <v>296</v>
      </c>
      <c r="D199" s="77"/>
      <c r="E199" s="59">
        <v>0.32</v>
      </c>
      <c r="F199" s="60" t="s">
        <v>362</v>
      </c>
      <c r="G199" s="61"/>
      <c r="H199" s="62">
        <f>TRUNC(G199*$E199,0)</f>
        <v>0</v>
      </c>
      <c r="I199" s="61">
        <v>262580</v>
      </c>
      <c r="J199" s="62">
        <f>TRUNC(I199*$E199,0)</f>
        <v>84025</v>
      </c>
      <c r="K199" s="61"/>
      <c r="L199" s="62">
        <f>TRUNC(K199*$E199,0)</f>
        <v>0</v>
      </c>
      <c r="M199" s="63">
        <f t="shared" si="36"/>
        <v>262580</v>
      </c>
      <c r="N199" s="63">
        <f t="shared" si="36"/>
        <v>84025</v>
      </c>
      <c r="O199" s="95"/>
    </row>
    <row r="200" spans="2:15" s="55" customFormat="1" ht="20.100000000000001" customHeight="1">
      <c r="B200" s="56"/>
      <c r="C200" s="94" t="s">
        <v>45</v>
      </c>
      <c r="D200" s="77"/>
      <c r="E200" s="59">
        <v>0.28999999999999998</v>
      </c>
      <c r="F200" s="60" t="s">
        <v>362</v>
      </c>
      <c r="G200" s="61"/>
      <c r="H200" s="62">
        <f>TRUNC(G200*$E200,0)</f>
        <v>0</v>
      </c>
      <c r="I200" s="61">
        <v>172068</v>
      </c>
      <c r="J200" s="62">
        <f>TRUNC(I200*$E200,0)</f>
        <v>49899</v>
      </c>
      <c r="K200" s="61"/>
      <c r="L200" s="62">
        <f>TRUNC(K200*$E200,0)</f>
        <v>0</v>
      </c>
      <c r="M200" s="63">
        <f t="shared" si="36"/>
        <v>172068</v>
      </c>
      <c r="N200" s="63">
        <f t="shared" si="36"/>
        <v>49899</v>
      </c>
      <c r="O200" s="95"/>
    </row>
    <row r="201" spans="2:15" s="55" customFormat="1" ht="20.100000000000001" customHeight="1">
      <c r="B201" s="56"/>
      <c r="C201" s="94" t="s">
        <v>317</v>
      </c>
      <c r="D201" s="99">
        <v>5</v>
      </c>
      <c r="E201" s="59">
        <v>0.71</v>
      </c>
      <c r="F201" s="60" t="s">
        <v>367</v>
      </c>
      <c r="G201" s="61"/>
      <c r="H201" s="62">
        <f>TRUNC(G201*$E201,0)</f>
        <v>0</v>
      </c>
      <c r="I201" s="61"/>
      <c r="J201" s="62">
        <f>TRUNC(I201*$E201,0)</f>
        <v>0</v>
      </c>
      <c r="K201" s="61">
        <v>69255</v>
      </c>
      <c r="L201" s="62">
        <f>TRUNC(K201*$E201,0)</f>
        <v>49171</v>
      </c>
      <c r="M201" s="63">
        <f t="shared" si="36"/>
        <v>69255</v>
      </c>
      <c r="N201" s="63">
        <f t="shared" si="36"/>
        <v>49171</v>
      </c>
      <c r="O201" s="95"/>
    </row>
    <row r="202" spans="2:15" s="55" customFormat="1" ht="20.100000000000001" customHeight="1">
      <c r="B202" s="78"/>
      <c r="C202" s="79" t="s">
        <v>361</v>
      </c>
      <c r="D202" s="80"/>
      <c r="E202" s="81"/>
      <c r="F202" s="81"/>
      <c r="G202" s="82"/>
      <c r="H202" s="83">
        <f>SUM(H198:H201)</f>
        <v>0</v>
      </c>
      <c r="I202" s="82"/>
      <c r="J202" s="83">
        <f>SUM(J198:J201)</f>
        <v>142623</v>
      </c>
      <c r="K202" s="82"/>
      <c r="L202" s="83">
        <f>SUM(L198:L201)</f>
        <v>49171</v>
      </c>
      <c r="M202" s="84"/>
      <c r="N202" s="84">
        <f>H202+J202+L202</f>
        <v>191794</v>
      </c>
      <c r="O202" s="85"/>
    </row>
    <row r="203" spans="2:15" ht="20.100000000000001" customHeight="1">
      <c r="B203" s="86"/>
      <c r="C203" s="87"/>
      <c r="D203" s="87"/>
      <c r="E203" s="88"/>
      <c r="F203" s="88"/>
      <c r="G203" s="89"/>
      <c r="H203" s="90"/>
      <c r="I203" s="89"/>
      <c r="J203" s="90"/>
      <c r="K203" s="89"/>
      <c r="L203" s="90"/>
      <c r="M203" s="91"/>
      <c r="N203" s="91"/>
      <c r="O203" s="92"/>
    </row>
    <row r="204" spans="2:15" s="68" customFormat="1" ht="20.100000000000001" customHeight="1">
      <c r="B204" s="69">
        <f>B197+1</f>
        <v>28</v>
      </c>
      <c r="C204" s="93" t="s">
        <v>602</v>
      </c>
      <c r="D204" s="100">
        <v>600</v>
      </c>
      <c r="E204" s="72">
        <v>1</v>
      </c>
      <c r="F204" s="73" t="s">
        <v>284</v>
      </c>
      <c r="G204" s="74"/>
      <c r="H204" s="74"/>
      <c r="I204" s="74"/>
      <c r="J204" s="74"/>
      <c r="K204" s="74"/>
      <c r="L204" s="74"/>
      <c r="M204" s="74"/>
      <c r="N204" s="74"/>
      <c r="O204" s="75" t="s">
        <v>0</v>
      </c>
    </row>
    <row r="205" spans="2:15" s="55" customFormat="1" ht="20.100000000000001" customHeight="1">
      <c r="B205" s="56"/>
      <c r="C205" s="94" t="s">
        <v>296</v>
      </c>
      <c r="D205" s="77"/>
      <c r="E205" s="59">
        <v>0.37</v>
      </c>
      <c r="F205" s="60" t="s">
        <v>362</v>
      </c>
      <c r="G205" s="61"/>
      <c r="H205" s="62">
        <f>TRUNC(G205*$E205,0)</f>
        <v>0</v>
      </c>
      <c r="I205" s="61">
        <v>262580</v>
      </c>
      <c r="J205" s="62">
        <f>TRUNC(I205*$E205,0)</f>
        <v>97154</v>
      </c>
      <c r="K205" s="61"/>
      <c r="L205" s="62">
        <f>TRUNC(K205*$E205,0)</f>
        <v>0</v>
      </c>
      <c r="M205" s="63">
        <f t="shared" ref="M205:N207" si="37">G205+I205+K205</f>
        <v>262580</v>
      </c>
      <c r="N205" s="63">
        <f t="shared" si="37"/>
        <v>97154</v>
      </c>
      <c r="O205" s="95"/>
    </row>
    <row r="206" spans="2:15" s="55" customFormat="1" ht="20.100000000000001" customHeight="1">
      <c r="B206" s="56"/>
      <c r="C206" s="94" t="s">
        <v>45</v>
      </c>
      <c r="D206" s="77"/>
      <c r="E206" s="59">
        <v>0.24</v>
      </c>
      <c r="F206" s="60" t="s">
        <v>362</v>
      </c>
      <c r="G206" s="61"/>
      <c r="H206" s="62">
        <f>TRUNC(G206*$E206,0)</f>
        <v>0</v>
      </c>
      <c r="I206" s="61">
        <v>172068</v>
      </c>
      <c r="J206" s="62">
        <f>TRUNC(I206*$E206,0)</f>
        <v>41296</v>
      </c>
      <c r="K206" s="61"/>
      <c r="L206" s="62">
        <f>TRUNC(K206*$E206,0)</f>
        <v>0</v>
      </c>
      <c r="M206" s="63">
        <f t="shared" si="37"/>
        <v>172068</v>
      </c>
      <c r="N206" s="63">
        <f t="shared" si="37"/>
        <v>41296</v>
      </c>
      <c r="O206" s="95"/>
    </row>
    <row r="207" spans="2:15" s="55" customFormat="1" ht="20.100000000000001" customHeight="1">
      <c r="B207" s="56"/>
      <c r="C207" s="94" t="s">
        <v>317</v>
      </c>
      <c r="D207" s="99">
        <v>5</v>
      </c>
      <c r="E207" s="59">
        <v>0.55000000000000004</v>
      </c>
      <c r="F207" s="60" t="s">
        <v>367</v>
      </c>
      <c r="G207" s="61"/>
      <c r="H207" s="62">
        <f>TRUNC(G207*$E207,0)</f>
        <v>0</v>
      </c>
      <c r="I207" s="61"/>
      <c r="J207" s="62">
        <f>TRUNC(I207*$E207,0)</f>
        <v>0</v>
      </c>
      <c r="K207" s="61">
        <v>69255</v>
      </c>
      <c r="L207" s="62">
        <f>TRUNC(K207*$E207,0)</f>
        <v>38090</v>
      </c>
      <c r="M207" s="63">
        <f t="shared" si="37"/>
        <v>69255</v>
      </c>
      <c r="N207" s="63">
        <f t="shared" si="37"/>
        <v>38090</v>
      </c>
      <c r="O207" s="95"/>
    </row>
    <row r="208" spans="2:15" s="55" customFormat="1" ht="20.100000000000001" customHeight="1">
      <c r="B208" s="78"/>
      <c r="C208" s="79" t="s">
        <v>361</v>
      </c>
      <c r="D208" s="80"/>
      <c r="E208" s="81"/>
      <c r="F208" s="81"/>
      <c r="G208" s="82"/>
      <c r="H208" s="83">
        <f>SUM(H205:H207)</f>
        <v>0</v>
      </c>
      <c r="I208" s="82"/>
      <c r="J208" s="83">
        <f>SUM(J205:J207)</f>
        <v>138450</v>
      </c>
      <c r="K208" s="82"/>
      <c r="L208" s="83">
        <f>SUM(L205:L207)</f>
        <v>38090</v>
      </c>
      <c r="M208" s="84"/>
      <c r="N208" s="84">
        <f>H208+J208+L208</f>
        <v>176540</v>
      </c>
      <c r="O208" s="85"/>
    </row>
    <row r="209" spans="2:15" ht="20.100000000000001" customHeight="1">
      <c r="B209" s="86"/>
      <c r="C209" s="87"/>
      <c r="D209" s="87"/>
      <c r="E209" s="88"/>
      <c r="F209" s="88"/>
      <c r="G209" s="89"/>
      <c r="H209" s="90"/>
      <c r="I209" s="89"/>
      <c r="J209" s="90"/>
      <c r="K209" s="89"/>
      <c r="L209" s="90"/>
      <c r="M209" s="91"/>
      <c r="N209" s="91"/>
      <c r="O209" s="92"/>
    </row>
    <row r="210" spans="2:15" s="68" customFormat="1" ht="20.100000000000001" customHeight="1">
      <c r="B210" s="69">
        <f>B204+1</f>
        <v>29</v>
      </c>
      <c r="C210" s="93" t="s">
        <v>603</v>
      </c>
      <c r="D210" s="100">
        <v>600</v>
      </c>
      <c r="E210" s="72">
        <v>1</v>
      </c>
      <c r="F210" s="73" t="s">
        <v>284</v>
      </c>
      <c r="G210" s="74"/>
      <c r="H210" s="74"/>
      <c r="I210" s="74"/>
      <c r="J210" s="74"/>
      <c r="K210" s="74"/>
      <c r="L210" s="74"/>
      <c r="M210" s="74"/>
      <c r="N210" s="74"/>
      <c r="O210" s="75" t="s">
        <v>0</v>
      </c>
    </row>
    <row r="211" spans="2:15" s="55" customFormat="1" ht="19.5" customHeight="1">
      <c r="B211" s="56"/>
      <c r="C211" s="57" t="s">
        <v>337</v>
      </c>
      <c r="D211" s="66">
        <v>600</v>
      </c>
      <c r="E211" s="59">
        <v>1</v>
      </c>
      <c r="F211" s="60" t="s">
        <v>368</v>
      </c>
      <c r="G211" s="61">
        <v>0</v>
      </c>
      <c r="H211" s="62">
        <f>TRUNC(G211*$E211,0)</f>
        <v>0</v>
      </c>
      <c r="I211" s="61">
        <v>76605</v>
      </c>
      <c r="J211" s="62">
        <f>TRUNC(I211*$E211,0)</f>
        <v>76605</v>
      </c>
      <c r="K211" s="61">
        <v>18006</v>
      </c>
      <c r="L211" s="62">
        <f>TRUNC(K211*$E211,0)</f>
        <v>18006</v>
      </c>
      <c r="M211" s="63">
        <f t="shared" ref="M211:N214" si="38">G211+I211+K211</f>
        <v>94611</v>
      </c>
      <c r="N211" s="63">
        <f t="shared" si="38"/>
        <v>94611</v>
      </c>
      <c r="O211" s="64">
        <f>B217</f>
        <v>30</v>
      </c>
    </row>
    <row r="212" spans="2:15" s="55" customFormat="1" ht="20.100000000000001" customHeight="1">
      <c r="B212" s="56"/>
      <c r="C212" s="57" t="s">
        <v>338</v>
      </c>
      <c r="D212" s="66">
        <v>600</v>
      </c>
      <c r="E212" s="59">
        <v>1</v>
      </c>
      <c r="F212" s="60" t="s">
        <v>368</v>
      </c>
      <c r="G212" s="61">
        <v>0</v>
      </c>
      <c r="H212" s="62">
        <f>TRUNC(G212*$E212,0)</f>
        <v>0</v>
      </c>
      <c r="I212" s="61">
        <v>83667</v>
      </c>
      <c r="J212" s="62">
        <f>TRUNC(I212*$E212,0)</f>
        <v>83667</v>
      </c>
      <c r="K212" s="61">
        <v>0</v>
      </c>
      <c r="L212" s="62">
        <f>TRUNC(K212*$E212,0)</f>
        <v>0</v>
      </c>
      <c r="M212" s="63">
        <f t="shared" si="38"/>
        <v>83667</v>
      </c>
      <c r="N212" s="63">
        <f t="shared" si="38"/>
        <v>83667</v>
      </c>
      <c r="O212" s="64">
        <f>B223</f>
        <v>31</v>
      </c>
    </row>
    <row r="213" spans="2:15" s="55" customFormat="1" ht="20.100000000000001" customHeight="1">
      <c r="B213" s="56"/>
      <c r="C213" s="94" t="s">
        <v>313</v>
      </c>
      <c r="D213" s="66">
        <v>600</v>
      </c>
      <c r="E213" s="59">
        <v>1</v>
      </c>
      <c r="F213" s="60" t="s">
        <v>360</v>
      </c>
      <c r="G213" s="61">
        <v>136480</v>
      </c>
      <c r="H213" s="62">
        <f>TRUNC(G213*$E213,0)</f>
        <v>136480</v>
      </c>
      <c r="I213" s="61"/>
      <c r="J213" s="62">
        <f>TRUNC(I213*$E213,0)</f>
        <v>0</v>
      </c>
      <c r="K213" s="61"/>
      <c r="L213" s="62">
        <f>TRUNC(K213*$E213,0)</f>
        <v>0</v>
      </c>
      <c r="M213" s="63">
        <f t="shared" si="38"/>
        <v>136480</v>
      </c>
      <c r="N213" s="63">
        <f t="shared" si="38"/>
        <v>136480</v>
      </c>
      <c r="O213" s="64"/>
    </row>
    <row r="214" spans="2:15" s="55" customFormat="1" ht="20.100000000000001" customHeight="1">
      <c r="B214" s="56"/>
      <c r="C214" s="94" t="s">
        <v>339</v>
      </c>
      <c r="D214" s="66">
        <v>600</v>
      </c>
      <c r="E214" s="59">
        <v>1</v>
      </c>
      <c r="F214" s="60" t="s">
        <v>360</v>
      </c>
      <c r="G214" s="61">
        <v>554640</v>
      </c>
      <c r="H214" s="62">
        <f>TRUNC(G214*$E214,0)</f>
        <v>554640</v>
      </c>
      <c r="I214" s="61"/>
      <c r="J214" s="62">
        <f>TRUNC(I214*$E214,0)</f>
        <v>0</v>
      </c>
      <c r="K214" s="61"/>
      <c r="L214" s="62">
        <f>TRUNC(K214*$E214,0)</f>
        <v>0</v>
      </c>
      <c r="M214" s="63">
        <f t="shared" si="38"/>
        <v>554640</v>
      </c>
      <c r="N214" s="63">
        <f t="shared" si="38"/>
        <v>554640</v>
      </c>
      <c r="O214" s="64"/>
    </row>
    <row r="215" spans="2:15" s="55" customFormat="1" ht="20.100000000000001" customHeight="1">
      <c r="B215" s="78"/>
      <c r="C215" s="79" t="s">
        <v>361</v>
      </c>
      <c r="D215" s="80"/>
      <c r="E215" s="81"/>
      <c r="F215" s="81"/>
      <c r="G215" s="82"/>
      <c r="H215" s="83">
        <f>SUM(H211:H214)</f>
        <v>691120</v>
      </c>
      <c r="I215" s="82"/>
      <c r="J215" s="83">
        <f>SUM(J211:J214)</f>
        <v>160272</v>
      </c>
      <c r="K215" s="82"/>
      <c r="L215" s="83">
        <f>SUM(L211:L214)</f>
        <v>18006</v>
      </c>
      <c r="M215" s="84"/>
      <c r="N215" s="84">
        <f>H215+J215+L215</f>
        <v>869398</v>
      </c>
      <c r="O215" s="85"/>
    </row>
    <row r="216" spans="2:15" ht="20.100000000000001" customHeight="1">
      <c r="B216" s="86"/>
      <c r="C216" s="87"/>
      <c r="D216" s="87"/>
      <c r="E216" s="88"/>
      <c r="F216" s="88"/>
      <c r="G216" s="89"/>
      <c r="H216" s="90"/>
      <c r="I216" s="89"/>
      <c r="J216" s="90"/>
      <c r="K216" s="89"/>
      <c r="L216" s="90"/>
      <c r="M216" s="91"/>
      <c r="N216" s="91"/>
      <c r="O216" s="92"/>
    </row>
    <row r="217" spans="2:15" s="68" customFormat="1" ht="20.100000000000001" customHeight="1">
      <c r="B217" s="69">
        <f>B210+1</f>
        <v>30</v>
      </c>
      <c r="C217" s="93" t="s">
        <v>604</v>
      </c>
      <c r="D217" s="100">
        <v>600</v>
      </c>
      <c r="E217" s="72">
        <v>1</v>
      </c>
      <c r="F217" s="73" t="s">
        <v>284</v>
      </c>
      <c r="G217" s="74"/>
      <c r="H217" s="74"/>
      <c r="I217" s="74"/>
      <c r="J217" s="74"/>
      <c r="K217" s="74"/>
      <c r="L217" s="74"/>
      <c r="M217" s="74"/>
      <c r="N217" s="74"/>
      <c r="O217" s="75" t="s">
        <v>0</v>
      </c>
    </row>
    <row r="218" spans="2:15" s="55" customFormat="1" ht="20.100000000000001" customHeight="1">
      <c r="B218" s="56"/>
      <c r="C218" s="94" t="s">
        <v>296</v>
      </c>
      <c r="D218" s="77"/>
      <c r="E218" s="59">
        <v>0.2</v>
      </c>
      <c r="F218" s="60" t="s">
        <v>362</v>
      </c>
      <c r="G218" s="61"/>
      <c r="H218" s="62">
        <f>TRUNC(G218*$E218,0)</f>
        <v>0</v>
      </c>
      <c r="I218" s="61">
        <v>262580</v>
      </c>
      <c r="J218" s="62">
        <f>TRUNC(I218*$E218,0)</f>
        <v>52516</v>
      </c>
      <c r="K218" s="61"/>
      <c r="L218" s="62">
        <f>TRUNC(K218*$E218,0)</f>
        <v>0</v>
      </c>
      <c r="M218" s="63">
        <f t="shared" ref="M218:N220" si="39">G218+I218+K218</f>
        <v>262580</v>
      </c>
      <c r="N218" s="63">
        <f t="shared" si="39"/>
        <v>52516</v>
      </c>
      <c r="O218" s="95"/>
    </row>
    <row r="219" spans="2:15" s="55" customFormat="1" ht="20.100000000000001" customHeight="1">
      <c r="B219" s="56"/>
      <c r="C219" s="94" t="s">
        <v>45</v>
      </c>
      <c r="D219" s="77"/>
      <c r="E219" s="59">
        <v>0.14000000000000001</v>
      </c>
      <c r="F219" s="60" t="s">
        <v>362</v>
      </c>
      <c r="G219" s="61"/>
      <c r="H219" s="62">
        <f>TRUNC(G219*$E219,0)</f>
        <v>0</v>
      </c>
      <c r="I219" s="61">
        <v>172068</v>
      </c>
      <c r="J219" s="62">
        <f>TRUNC(I219*$E219,0)</f>
        <v>24089</v>
      </c>
      <c r="K219" s="61"/>
      <c r="L219" s="62">
        <f>TRUNC(K219*$E219,0)</f>
        <v>0</v>
      </c>
      <c r="M219" s="63">
        <f t="shared" si="39"/>
        <v>172068</v>
      </c>
      <c r="N219" s="63">
        <f t="shared" si="39"/>
        <v>24089</v>
      </c>
      <c r="O219" s="95"/>
    </row>
    <row r="220" spans="2:15" s="55" customFormat="1" ht="20.100000000000001" customHeight="1">
      <c r="B220" s="56"/>
      <c r="C220" s="94" t="s">
        <v>317</v>
      </c>
      <c r="D220" s="99">
        <v>5</v>
      </c>
      <c r="E220" s="59">
        <v>0.26</v>
      </c>
      <c r="F220" s="60" t="s">
        <v>365</v>
      </c>
      <c r="G220" s="61"/>
      <c r="H220" s="62">
        <f>TRUNC(G220*$E220,0)</f>
        <v>0</v>
      </c>
      <c r="I220" s="61"/>
      <c r="J220" s="62">
        <f>TRUNC(I220*$E220,0)</f>
        <v>0</v>
      </c>
      <c r="K220" s="61">
        <v>69255</v>
      </c>
      <c r="L220" s="62">
        <f>TRUNC(K220*$E220,0)</f>
        <v>18006</v>
      </c>
      <c r="M220" s="63">
        <f t="shared" si="39"/>
        <v>69255</v>
      </c>
      <c r="N220" s="63">
        <f t="shared" si="39"/>
        <v>18006</v>
      </c>
      <c r="O220" s="95"/>
    </row>
    <row r="221" spans="2:15" s="55" customFormat="1" ht="20.100000000000001" customHeight="1">
      <c r="B221" s="78"/>
      <c r="C221" s="79" t="s">
        <v>361</v>
      </c>
      <c r="D221" s="80"/>
      <c r="E221" s="81"/>
      <c r="F221" s="81"/>
      <c r="G221" s="82"/>
      <c r="H221" s="83">
        <f>SUM(H218:H220)</f>
        <v>0</v>
      </c>
      <c r="I221" s="82"/>
      <c r="J221" s="83">
        <f>SUM(J218:J220)</f>
        <v>76605</v>
      </c>
      <c r="K221" s="82"/>
      <c r="L221" s="83">
        <f>SUM(L218:L220)</f>
        <v>18006</v>
      </c>
      <c r="M221" s="84"/>
      <c r="N221" s="84">
        <f>H221+J221+L221</f>
        <v>94611</v>
      </c>
      <c r="O221" s="85"/>
    </row>
    <row r="222" spans="2:15" s="55" customFormat="1" ht="20.100000000000001" customHeight="1">
      <c r="B222" s="86"/>
      <c r="C222" s="87"/>
      <c r="D222" s="87"/>
      <c r="E222" s="88"/>
      <c r="F222" s="88"/>
      <c r="G222" s="89"/>
      <c r="H222" s="90"/>
      <c r="I222" s="89"/>
      <c r="J222" s="90"/>
      <c r="K222" s="89"/>
      <c r="L222" s="90"/>
      <c r="M222" s="91"/>
      <c r="N222" s="91"/>
      <c r="O222" s="92"/>
    </row>
    <row r="223" spans="2:15" s="68" customFormat="1" ht="20.100000000000001" customHeight="1">
      <c r="B223" s="69">
        <f>B217+1</f>
        <v>31</v>
      </c>
      <c r="C223" s="93" t="s">
        <v>605</v>
      </c>
      <c r="D223" s="100">
        <v>600</v>
      </c>
      <c r="E223" s="72">
        <v>1</v>
      </c>
      <c r="F223" s="73" t="s">
        <v>284</v>
      </c>
      <c r="G223" s="74"/>
      <c r="H223" s="74"/>
      <c r="I223" s="74"/>
      <c r="J223" s="74"/>
      <c r="K223" s="74"/>
      <c r="L223" s="74"/>
      <c r="M223" s="74"/>
      <c r="N223" s="74"/>
      <c r="O223" s="75" t="s">
        <v>0</v>
      </c>
    </row>
    <row r="224" spans="2:15" s="55" customFormat="1" ht="20.100000000000001" customHeight="1">
      <c r="B224" s="56"/>
      <c r="C224" s="94" t="s">
        <v>296</v>
      </c>
      <c r="D224" s="77"/>
      <c r="E224" s="59">
        <v>0.24</v>
      </c>
      <c r="F224" s="60" t="s">
        <v>366</v>
      </c>
      <c r="G224" s="61"/>
      <c r="H224" s="62">
        <f>TRUNC(G224*$E224,0)</f>
        <v>0</v>
      </c>
      <c r="I224" s="61">
        <v>262580</v>
      </c>
      <c r="J224" s="62">
        <f>TRUNC(I224*$E224,0)</f>
        <v>63019</v>
      </c>
      <c r="K224" s="61"/>
      <c r="L224" s="62">
        <f>TRUNC(K224*$E224,0)</f>
        <v>0</v>
      </c>
      <c r="M224" s="63">
        <f>G224+I224+K224</f>
        <v>262580</v>
      </c>
      <c r="N224" s="63">
        <f>H224+J224+L224</f>
        <v>63019</v>
      </c>
      <c r="O224" s="95"/>
    </row>
    <row r="225" spans="2:15" s="55" customFormat="1" ht="20.100000000000001" customHeight="1">
      <c r="B225" s="56"/>
      <c r="C225" s="94" t="s">
        <v>45</v>
      </c>
      <c r="D225" s="77"/>
      <c r="E225" s="59">
        <v>0.12</v>
      </c>
      <c r="F225" s="60" t="s">
        <v>366</v>
      </c>
      <c r="G225" s="61"/>
      <c r="H225" s="62">
        <f>TRUNC(G225*$E225,0)</f>
        <v>0</v>
      </c>
      <c r="I225" s="61">
        <v>172068</v>
      </c>
      <c r="J225" s="62">
        <f>TRUNC(I225*$E225,0)</f>
        <v>20648</v>
      </c>
      <c r="K225" s="61"/>
      <c r="L225" s="62">
        <f>TRUNC(K225*$E225,0)</f>
        <v>0</v>
      </c>
      <c r="M225" s="63">
        <f>G225+I225+K225</f>
        <v>172068</v>
      </c>
      <c r="N225" s="63">
        <f>H225+J225+L225</f>
        <v>20648</v>
      </c>
      <c r="O225" s="95"/>
    </row>
    <row r="226" spans="2:15" s="55" customFormat="1" ht="20.100000000000001" customHeight="1">
      <c r="B226" s="78"/>
      <c r="C226" s="79" t="s">
        <v>371</v>
      </c>
      <c r="D226" s="80"/>
      <c r="E226" s="81"/>
      <c r="F226" s="81"/>
      <c r="G226" s="82"/>
      <c r="H226" s="83">
        <f>SUM(H224:H225)</f>
        <v>0</v>
      </c>
      <c r="I226" s="82"/>
      <c r="J226" s="83">
        <f>SUM(J224:J225)</f>
        <v>83667</v>
      </c>
      <c r="K226" s="82"/>
      <c r="L226" s="83">
        <f>SUM(L224:L225)</f>
        <v>0</v>
      </c>
      <c r="M226" s="84"/>
      <c r="N226" s="84">
        <f>H226+J226+L226</f>
        <v>83667</v>
      </c>
      <c r="O226" s="85"/>
    </row>
    <row r="227" spans="2:15" ht="20.100000000000001" customHeight="1">
      <c r="B227" s="86"/>
      <c r="C227" s="87"/>
      <c r="D227" s="87"/>
      <c r="E227" s="88"/>
      <c r="F227" s="88"/>
      <c r="G227" s="89"/>
      <c r="H227" s="90"/>
      <c r="I227" s="89"/>
      <c r="J227" s="90"/>
      <c r="K227" s="89"/>
      <c r="L227" s="90"/>
      <c r="M227" s="91"/>
      <c r="N227" s="91"/>
      <c r="O227" s="92"/>
    </row>
    <row r="228" spans="2:15" s="68" customFormat="1" ht="20.100000000000001" customHeight="1">
      <c r="B228" s="69">
        <f>B223+1</f>
        <v>32</v>
      </c>
      <c r="C228" s="93" t="s">
        <v>387</v>
      </c>
      <c r="D228" s="71">
        <v>700</v>
      </c>
      <c r="E228" s="72">
        <v>1</v>
      </c>
      <c r="F228" s="73" t="s">
        <v>284</v>
      </c>
      <c r="G228" s="74"/>
      <c r="H228" s="74"/>
      <c r="I228" s="74"/>
      <c r="J228" s="74"/>
      <c r="K228" s="74"/>
      <c r="L228" s="74"/>
      <c r="M228" s="74"/>
      <c r="N228" s="74"/>
      <c r="O228" s="75" t="s">
        <v>0</v>
      </c>
    </row>
    <row r="229" spans="2:15" s="55" customFormat="1" ht="20.100000000000001" customHeight="1">
      <c r="B229" s="56"/>
      <c r="C229" s="94" t="s">
        <v>43</v>
      </c>
      <c r="D229" s="77"/>
      <c r="E229" s="59">
        <v>1</v>
      </c>
      <c r="F229" s="60" t="s">
        <v>380</v>
      </c>
      <c r="G229" s="61"/>
      <c r="H229" s="62">
        <f>TRUNC(G229*$E229,0)</f>
        <v>0</v>
      </c>
      <c r="I229" s="61">
        <v>335379</v>
      </c>
      <c r="J229" s="62">
        <f>TRUNC(I229*$E229,0)</f>
        <v>335379</v>
      </c>
      <c r="K229" s="61"/>
      <c r="L229" s="62">
        <f>TRUNC(K229*$E229,0)</f>
        <v>0</v>
      </c>
      <c r="M229" s="63">
        <f>G229+I229+K229</f>
        <v>335379</v>
      </c>
      <c r="N229" s="63">
        <f>H229+J229+L229</f>
        <v>335379</v>
      </c>
      <c r="O229" s="95"/>
    </row>
    <row r="230" spans="2:15" s="55" customFormat="1" ht="20.100000000000001" customHeight="1">
      <c r="B230" s="78"/>
      <c r="C230" s="79" t="s">
        <v>379</v>
      </c>
      <c r="D230" s="80"/>
      <c r="E230" s="81"/>
      <c r="F230" s="81"/>
      <c r="G230" s="82"/>
      <c r="H230" s="83">
        <f>SUM(H229:H229)</f>
        <v>0</v>
      </c>
      <c r="I230" s="82"/>
      <c r="J230" s="83">
        <f>SUM(J229:J229)</f>
        <v>335379</v>
      </c>
      <c r="K230" s="82"/>
      <c r="L230" s="83">
        <f>SUM(L229:L229)</f>
        <v>0</v>
      </c>
      <c r="M230" s="84"/>
      <c r="N230" s="84">
        <f>H230+J230+L230</f>
        <v>335379</v>
      </c>
      <c r="O230" s="85"/>
    </row>
    <row r="231" spans="2:15" ht="20.100000000000001" customHeight="1">
      <c r="B231" s="86"/>
      <c r="C231" s="87"/>
      <c r="D231" s="87"/>
      <c r="E231" s="88"/>
      <c r="F231" s="88"/>
      <c r="G231" s="89"/>
      <c r="H231" s="90"/>
      <c r="I231" s="89"/>
      <c r="J231" s="90"/>
      <c r="K231" s="89"/>
      <c r="L231" s="90"/>
      <c r="M231" s="91"/>
      <c r="N231" s="91"/>
      <c r="O231" s="92"/>
    </row>
    <row r="232" spans="2:15" s="68" customFormat="1" ht="20.100000000000001" customHeight="1">
      <c r="B232" s="69">
        <f>B228+1</f>
        <v>33</v>
      </c>
      <c r="C232" s="93" t="s">
        <v>388</v>
      </c>
      <c r="D232" s="71">
        <v>700</v>
      </c>
      <c r="E232" s="72">
        <v>1</v>
      </c>
      <c r="F232" s="73" t="s">
        <v>284</v>
      </c>
      <c r="G232" s="74"/>
      <c r="H232" s="74"/>
      <c r="I232" s="74"/>
      <c r="J232" s="74"/>
      <c r="K232" s="74"/>
      <c r="L232" s="74"/>
      <c r="M232" s="74"/>
      <c r="N232" s="74"/>
      <c r="O232" s="75" t="s">
        <v>0</v>
      </c>
    </row>
    <row r="233" spans="2:15" s="55" customFormat="1" ht="20.100000000000001" customHeight="1">
      <c r="B233" s="56"/>
      <c r="C233" s="94" t="s">
        <v>580</v>
      </c>
      <c r="D233" s="77"/>
      <c r="E233" s="59">
        <v>1</v>
      </c>
      <c r="F233" s="60" t="s">
        <v>389</v>
      </c>
      <c r="G233" s="61"/>
      <c r="H233" s="62">
        <f>TRUNC(G233*$E233,0)</f>
        <v>0</v>
      </c>
      <c r="I233" s="61"/>
      <c r="J233" s="62">
        <f>TRUNC(I233*$E233,0)</f>
        <v>0</v>
      </c>
      <c r="K233" s="61">
        <v>303354</v>
      </c>
      <c r="L233" s="62">
        <f>TRUNC(K233*$E233,0)</f>
        <v>303354</v>
      </c>
      <c r="M233" s="63">
        <f>G233+I233+K233</f>
        <v>303354</v>
      </c>
      <c r="N233" s="63">
        <f>H233+J233+L233</f>
        <v>303354</v>
      </c>
      <c r="O233" s="95"/>
    </row>
    <row r="234" spans="2:15" s="55" customFormat="1" ht="20.100000000000001" customHeight="1">
      <c r="B234" s="78"/>
      <c r="C234" s="79" t="s">
        <v>379</v>
      </c>
      <c r="D234" s="80"/>
      <c r="E234" s="81"/>
      <c r="F234" s="81"/>
      <c r="G234" s="82"/>
      <c r="H234" s="83">
        <f>SUM(H233:H233)</f>
        <v>0</v>
      </c>
      <c r="I234" s="82"/>
      <c r="J234" s="83">
        <f>SUM(J233:J233)</f>
        <v>0</v>
      </c>
      <c r="K234" s="82"/>
      <c r="L234" s="83">
        <f>SUM(L233:L233)</f>
        <v>303354</v>
      </c>
      <c r="M234" s="84"/>
      <c r="N234" s="84">
        <f>H234+J234+L234</f>
        <v>303354</v>
      </c>
      <c r="O234" s="85"/>
    </row>
    <row r="235" spans="2:15" ht="20.100000000000001" customHeight="1">
      <c r="B235" s="86"/>
      <c r="C235" s="87"/>
      <c r="D235" s="87"/>
      <c r="E235" s="88"/>
      <c r="F235" s="88"/>
      <c r="G235" s="89"/>
      <c r="H235" s="90"/>
      <c r="I235" s="89"/>
      <c r="J235" s="90"/>
      <c r="K235" s="89"/>
      <c r="L235" s="90"/>
      <c r="M235" s="91"/>
      <c r="N235" s="91"/>
      <c r="O235" s="92"/>
    </row>
    <row r="236" spans="2:15" s="68" customFormat="1" ht="20.100000000000001" customHeight="1">
      <c r="B236" s="69">
        <f>B232+1</f>
        <v>34</v>
      </c>
      <c r="C236" s="93" t="s">
        <v>581</v>
      </c>
      <c r="D236" s="100">
        <v>600</v>
      </c>
      <c r="E236" s="72">
        <v>1</v>
      </c>
      <c r="F236" s="73" t="s">
        <v>284</v>
      </c>
      <c r="G236" s="74"/>
      <c r="H236" s="74"/>
      <c r="I236" s="74"/>
      <c r="J236" s="74"/>
      <c r="K236" s="74"/>
      <c r="L236" s="74"/>
      <c r="M236" s="74"/>
      <c r="N236" s="74"/>
      <c r="O236" s="75" t="s">
        <v>0</v>
      </c>
    </row>
    <row r="237" spans="2:15" s="55" customFormat="1" ht="20.100000000000001" customHeight="1">
      <c r="B237" s="56"/>
      <c r="C237" s="94" t="s">
        <v>390</v>
      </c>
      <c r="D237" s="77" t="s">
        <v>45</v>
      </c>
      <c r="E237" s="59">
        <v>8</v>
      </c>
      <c r="F237" s="60" t="s">
        <v>391</v>
      </c>
      <c r="G237" s="61">
        <v>0</v>
      </c>
      <c r="H237" s="62">
        <f>TRUNC(G237*$E237,0)</f>
        <v>0</v>
      </c>
      <c r="I237" s="61">
        <v>54201</v>
      </c>
      <c r="J237" s="62">
        <f>TRUNC(I237*$E237,0)</f>
        <v>433608</v>
      </c>
      <c r="K237" s="61">
        <v>0</v>
      </c>
      <c r="L237" s="62">
        <f>TRUNC(K237*$E237,0)</f>
        <v>0</v>
      </c>
      <c r="M237" s="63">
        <f>G237+I237+K237</f>
        <v>54201</v>
      </c>
      <c r="N237" s="63">
        <f>H237+J237+L237</f>
        <v>433608</v>
      </c>
      <c r="O237" s="64">
        <f>B240</f>
        <v>35</v>
      </c>
    </row>
    <row r="238" spans="2:15" s="55" customFormat="1" ht="20.100000000000001" customHeight="1">
      <c r="B238" s="78"/>
      <c r="C238" s="79" t="s">
        <v>379</v>
      </c>
      <c r="D238" s="80"/>
      <c r="E238" s="81"/>
      <c r="F238" s="81"/>
      <c r="G238" s="82"/>
      <c r="H238" s="83">
        <f>SUM(H237:H237)</f>
        <v>0</v>
      </c>
      <c r="I238" s="82"/>
      <c r="J238" s="83">
        <f>SUM(J237:J237)</f>
        <v>433608</v>
      </c>
      <c r="K238" s="82"/>
      <c r="L238" s="83">
        <f>SUM(L237:L237)</f>
        <v>0</v>
      </c>
      <c r="M238" s="84"/>
      <c r="N238" s="84">
        <f>H238+J238+L238</f>
        <v>433608</v>
      </c>
      <c r="O238" s="85"/>
    </row>
    <row r="239" spans="2:15" ht="20.100000000000001" customHeight="1">
      <c r="B239" s="86"/>
      <c r="C239" s="87"/>
      <c r="D239" s="87"/>
      <c r="E239" s="88"/>
      <c r="F239" s="88"/>
      <c r="G239" s="89"/>
      <c r="H239" s="90"/>
      <c r="I239" s="89"/>
      <c r="J239" s="90"/>
      <c r="K239" s="89"/>
      <c r="L239" s="90"/>
      <c r="M239" s="91"/>
      <c r="N239" s="91"/>
      <c r="O239" s="92"/>
    </row>
    <row r="240" spans="2:15" s="68" customFormat="1" ht="20.100000000000001" customHeight="1">
      <c r="B240" s="69">
        <f>B236+1</f>
        <v>35</v>
      </c>
      <c r="C240" s="93" t="s">
        <v>390</v>
      </c>
      <c r="D240" s="100">
        <v>600</v>
      </c>
      <c r="E240" s="72">
        <v>1</v>
      </c>
      <c r="F240" s="73" t="s">
        <v>391</v>
      </c>
      <c r="G240" s="74"/>
      <c r="H240" s="74"/>
      <c r="I240" s="74"/>
      <c r="J240" s="74"/>
      <c r="K240" s="74"/>
      <c r="L240" s="74"/>
      <c r="M240" s="74"/>
      <c r="N240" s="74"/>
      <c r="O240" s="75" t="s">
        <v>0</v>
      </c>
    </row>
    <row r="241" spans="2:15" s="55" customFormat="1" ht="20.100000000000001" customHeight="1">
      <c r="B241" s="56"/>
      <c r="C241" s="94" t="s">
        <v>45</v>
      </c>
      <c r="D241" s="77"/>
      <c r="E241" s="59">
        <v>0.315</v>
      </c>
      <c r="F241" s="60" t="s">
        <v>380</v>
      </c>
      <c r="G241" s="61"/>
      <c r="H241" s="62">
        <f>TRUNC(G241*$E241,0)</f>
        <v>0</v>
      </c>
      <c r="I241" s="61">
        <v>172068</v>
      </c>
      <c r="J241" s="62">
        <f>TRUNC(I241*$E241,0)</f>
        <v>54201</v>
      </c>
      <c r="K241" s="61"/>
      <c r="L241" s="62">
        <f>TRUNC(K241*$E241,0)</f>
        <v>0</v>
      </c>
      <c r="M241" s="63">
        <f>G241+I241+K241</f>
        <v>172068</v>
      </c>
      <c r="N241" s="63">
        <f>H241+J241+L241</f>
        <v>54201</v>
      </c>
      <c r="O241" s="95"/>
    </row>
    <row r="242" spans="2:15" s="55" customFormat="1" ht="20.100000000000001" customHeight="1">
      <c r="B242" s="78"/>
      <c r="C242" s="79" t="s">
        <v>379</v>
      </c>
      <c r="D242" s="80"/>
      <c r="E242" s="81"/>
      <c r="F242" s="81"/>
      <c r="G242" s="82"/>
      <c r="H242" s="83">
        <f>SUM(H241:H241)</f>
        <v>0</v>
      </c>
      <c r="I242" s="82"/>
      <c r="J242" s="83">
        <f>SUM(J241:J241)</f>
        <v>54201</v>
      </c>
      <c r="K242" s="82"/>
      <c r="L242" s="83">
        <f>SUM(L241:L241)</f>
        <v>0</v>
      </c>
      <c r="M242" s="84"/>
      <c r="N242" s="84">
        <f>H242+J242+L242</f>
        <v>54201</v>
      </c>
      <c r="O242" s="85"/>
    </row>
    <row r="243" spans="2:15" ht="20.100000000000001" customHeight="1">
      <c r="B243" s="34"/>
      <c r="C243" s="35"/>
      <c r="D243" s="35"/>
      <c r="E243" s="36"/>
      <c r="F243" s="36"/>
      <c r="G243" s="37"/>
      <c r="H243" s="105"/>
      <c r="I243" s="37"/>
      <c r="J243" s="105"/>
      <c r="K243" s="37"/>
      <c r="L243" s="105"/>
      <c r="M243" s="38"/>
      <c r="N243" s="38"/>
      <c r="O243" s="39"/>
    </row>
  </sheetData>
  <sheetProtection selectLockedCells="1" selectUnlockedCells="1"/>
  <mergeCells count="18"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  <mergeCell ref="M20:N20"/>
    <mergeCell ref="O20:O21"/>
    <mergeCell ref="K3:L3"/>
    <mergeCell ref="M3:N3"/>
    <mergeCell ref="O3:O4"/>
  </mergeCells>
  <phoneticPr fontId="3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P269"/>
  <sheetViews>
    <sheetView view="pageBreakPreview" zoomScale="70" zoomScaleNormal="85" zoomScaleSheetLayoutView="70" workbookViewId="0">
      <pane xSplit="6" ySplit="4" topLeftCell="G5" activePane="bottomRight" state="frozen"/>
      <selection pane="topRight" activeCell="G1" sqref="G1"/>
      <selection pane="bottomLeft" activeCell="A10" sqref="A10"/>
      <selection pane="bottomRight" activeCell="I10" sqref="I10"/>
    </sheetView>
  </sheetViews>
  <sheetFormatPr defaultRowHeight="20.100000000000001" customHeight="1"/>
  <cols>
    <col min="1" max="1" width="6.1640625" style="103" customWidth="1"/>
    <col min="2" max="2" width="8.83203125" style="40" customWidth="1"/>
    <col min="3" max="3" width="48.83203125" style="41" customWidth="1"/>
    <col min="4" max="4" width="30.1640625" style="41" customWidth="1"/>
    <col min="5" max="5" width="11.5" style="41" customWidth="1"/>
    <col min="6" max="6" width="8.83203125" style="41" customWidth="1"/>
    <col min="7" max="13" width="18.1640625" style="41" customWidth="1"/>
    <col min="14" max="14" width="18.1640625" style="103" customWidth="1"/>
    <col min="15" max="15" width="8.83203125" style="41" customWidth="1"/>
    <col min="16" max="256" width="9.33203125" style="103"/>
    <col min="257" max="257" width="6.1640625" style="103" customWidth="1"/>
    <col min="258" max="258" width="8.83203125" style="103" customWidth="1"/>
    <col min="259" max="259" width="48.83203125" style="103" customWidth="1"/>
    <col min="260" max="260" width="30.1640625" style="103" customWidth="1"/>
    <col min="261" max="261" width="11.5" style="103" customWidth="1"/>
    <col min="262" max="262" width="8.83203125" style="103" customWidth="1"/>
    <col min="263" max="270" width="18.1640625" style="103" customWidth="1"/>
    <col min="271" max="271" width="8.83203125" style="103" customWidth="1"/>
    <col min="272" max="512" width="9.33203125" style="103"/>
    <col min="513" max="513" width="6.1640625" style="103" customWidth="1"/>
    <col min="514" max="514" width="8.83203125" style="103" customWidth="1"/>
    <col min="515" max="515" width="48.83203125" style="103" customWidth="1"/>
    <col min="516" max="516" width="30.1640625" style="103" customWidth="1"/>
    <col min="517" max="517" width="11.5" style="103" customWidth="1"/>
    <col min="518" max="518" width="8.83203125" style="103" customWidth="1"/>
    <col min="519" max="526" width="18.1640625" style="103" customWidth="1"/>
    <col min="527" max="527" width="8.83203125" style="103" customWidth="1"/>
    <col min="528" max="768" width="9.33203125" style="103"/>
    <col min="769" max="769" width="6.1640625" style="103" customWidth="1"/>
    <col min="770" max="770" width="8.83203125" style="103" customWidth="1"/>
    <col min="771" max="771" width="48.83203125" style="103" customWidth="1"/>
    <col min="772" max="772" width="30.1640625" style="103" customWidth="1"/>
    <col min="773" max="773" width="11.5" style="103" customWidth="1"/>
    <col min="774" max="774" width="8.83203125" style="103" customWidth="1"/>
    <col min="775" max="782" width="18.1640625" style="103" customWidth="1"/>
    <col min="783" max="783" width="8.83203125" style="103" customWidth="1"/>
    <col min="784" max="1024" width="9.33203125" style="103"/>
    <col min="1025" max="1025" width="6.1640625" style="103" customWidth="1"/>
    <col min="1026" max="1026" width="8.83203125" style="103" customWidth="1"/>
    <col min="1027" max="1027" width="48.83203125" style="103" customWidth="1"/>
    <col min="1028" max="1028" width="30.1640625" style="103" customWidth="1"/>
    <col min="1029" max="1029" width="11.5" style="103" customWidth="1"/>
    <col min="1030" max="1030" width="8.83203125" style="103" customWidth="1"/>
    <col min="1031" max="1038" width="18.1640625" style="103" customWidth="1"/>
    <col min="1039" max="1039" width="8.83203125" style="103" customWidth="1"/>
    <col min="1040" max="1280" width="9.33203125" style="103"/>
    <col min="1281" max="1281" width="6.1640625" style="103" customWidth="1"/>
    <col min="1282" max="1282" width="8.83203125" style="103" customWidth="1"/>
    <col min="1283" max="1283" width="48.83203125" style="103" customWidth="1"/>
    <col min="1284" max="1284" width="30.1640625" style="103" customWidth="1"/>
    <col min="1285" max="1285" width="11.5" style="103" customWidth="1"/>
    <col min="1286" max="1286" width="8.83203125" style="103" customWidth="1"/>
    <col min="1287" max="1294" width="18.1640625" style="103" customWidth="1"/>
    <col min="1295" max="1295" width="8.83203125" style="103" customWidth="1"/>
    <col min="1296" max="1536" width="9.33203125" style="103"/>
    <col min="1537" max="1537" width="6.1640625" style="103" customWidth="1"/>
    <col min="1538" max="1538" width="8.83203125" style="103" customWidth="1"/>
    <col min="1539" max="1539" width="48.83203125" style="103" customWidth="1"/>
    <col min="1540" max="1540" width="30.1640625" style="103" customWidth="1"/>
    <col min="1541" max="1541" width="11.5" style="103" customWidth="1"/>
    <col min="1542" max="1542" width="8.83203125" style="103" customWidth="1"/>
    <col min="1543" max="1550" width="18.1640625" style="103" customWidth="1"/>
    <col min="1551" max="1551" width="8.83203125" style="103" customWidth="1"/>
    <col min="1552" max="1792" width="9.33203125" style="103"/>
    <col min="1793" max="1793" width="6.1640625" style="103" customWidth="1"/>
    <col min="1794" max="1794" width="8.83203125" style="103" customWidth="1"/>
    <col min="1795" max="1795" width="48.83203125" style="103" customWidth="1"/>
    <col min="1796" max="1796" width="30.1640625" style="103" customWidth="1"/>
    <col min="1797" max="1797" width="11.5" style="103" customWidth="1"/>
    <col min="1798" max="1798" width="8.83203125" style="103" customWidth="1"/>
    <col min="1799" max="1806" width="18.1640625" style="103" customWidth="1"/>
    <col min="1807" max="1807" width="8.83203125" style="103" customWidth="1"/>
    <col min="1808" max="2048" width="9.33203125" style="103"/>
    <col min="2049" max="2049" width="6.1640625" style="103" customWidth="1"/>
    <col min="2050" max="2050" width="8.83203125" style="103" customWidth="1"/>
    <col min="2051" max="2051" width="48.83203125" style="103" customWidth="1"/>
    <col min="2052" max="2052" width="30.1640625" style="103" customWidth="1"/>
    <col min="2053" max="2053" width="11.5" style="103" customWidth="1"/>
    <col min="2054" max="2054" width="8.83203125" style="103" customWidth="1"/>
    <col min="2055" max="2062" width="18.1640625" style="103" customWidth="1"/>
    <col min="2063" max="2063" width="8.83203125" style="103" customWidth="1"/>
    <col min="2064" max="2304" width="9.33203125" style="103"/>
    <col min="2305" max="2305" width="6.1640625" style="103" customWidth="1"/>
    <col min="2306" max="2306" width="8.83203125" style="103" customWidth="1"/>
    <col min="2307" max="2307" width="48.83203125" style="103" customWidth="1"/>
    <col min="2308" max="2308" width="30.1640625" style="103" customWidth="1"/>
    <col min="2309" max="2309" width="11.5" style="103" customWidth="1"/>
    <col min="2310" max="2310" width="8.83203125" style="103" customWidth="1"/>
    <col min="2311" max="2318" width="18.1640625" style="103" customWidth="1"/>
    <col min="2319" max="2319" width="8.83203125" style="103" customWidth="1"/>
    <col min="2320" max="2560" width="9.33203125" style="103"/>
    <col min="2561" max="2561" width="6.1640625" style="103" customWidth="1"/>
    <col min="2562" max="2562" width="8.83203125" style="103" customWidth="1"/>
    <col min="2563" max="2563" width="48.83203125" style="103" customWidth="1"/>
    <col min="2564" max="2564" width="30.1640625" style="103" customWidth="1"/>
    <col min="2565" max="2565" width="11.5" style="103" customWidth="1"/>
    <col min="2566" max="2566" width="8.83203125" style="103" customWidth="1"/>
    <col min="2567" max="2574" width="18.1640625" style="103" customWidth="1"/>
    <col min="2575" max="2575" width="8.83203125" style="103" customWidth="1"/>
    <col min="2576" max="2816" width="9.33203125" style="103"/>
    <col min="2817" max="2817" width="6.1640625" style="103" customWidth="1"/>
    <col min="2818" max="2818" width="8.83203125" style="103" customWidth="1"/>
    <col min="2819" max="2819" width="48.83203125" style="103" customWidth="1"/>
    <col min="2820" max="2820" width="30.1640625" style="103" customWidth="1"/>
    <col min="2821" max="2821" width="11.5" style="103" customWidth="1"/>
    <col min="2822" max="2822" width="8.83203125" style="103" customWidth="1"/>
    <col min="2823" max="2830" width="18.1640625" style="103" customWidth="1"/>
    <col min="2831" max="2831" width="8.83203125" style="103" customWidth="1"/>
    <col min="2832" max="3072" width="9.33203125" style="103"/>
    <col min="3073" max="3073" width="6.1640625" style="103" customWidth="1"/>
    <col min="3074" max="3074" width="8.83203125" style="103" customWidth="1"/>
    <col min="3075" max="3075" width="48.83203125" style="103" customWidth="1"/>
    <col min="3076" max="3076" width="30.1640625" style="103" customWidth="1"/>
    <col min="3077" max="3077" width="11.5" style="103" customWidth="1"/>
    <col min="3078" max="3078" width="8.83203125" style="103" customWidth="1"/>
    <col min="3079" max="3086" width="18.1640625" style="103" customWidth="1"/>
    <col min="3087" max="3087" width="8.83203125" style="103" customWidth="1"/>
    <col min="3088" max="3328" width="9.33203125" style="103"/>
    <col min="3329" max="3329" width="6.1640625" style="103" customWidth="1"/>
    <col min="3330" max="3330" width="8.83203125" style="103" customWidth="1"/>
    <col min="3331" max="3331" width="48.83203125" style="103" customWidth="1"/>
    <col min="3332" max="3332" width="30.1640625" style="103" customWidth="1"/>
    <col min="3333" max="3333" width="11.5" style="103" customWidth="1"/>
    <col min="3334" max="3334" width="8.83203125" style="103" customWidth="1"/>
    <col min="3335" max="3342" width="18.1640625" style="103" customWidth="1"/>
    <col min="3343" max="3343" width="8.83203125" style="103" customWidth="1"/>
    <col min="3344" max="3584" width="9.33203125" style="103"/>
    <col min="3585" max="3585" width="6.1640625" style="103" customWidth="1"/>
    <col min="3586" max="3586" width="8.83203125" style="103" customWidth="1"/>
    <col min="3587" max="3587" width="48.83203125" style="103" customWidth="1"/>
    <col min="3588" max="3588" width="30.1640625" style="103" customWidth="1"/>
    <col min="3589" max="3589" width="11.5" style="103" customWidth="1"/>
    <col min="3590" max="3590" width="8.83203125" style="103" customWidth="1"/>
    <col min="3591" max="3598" width="18.1640625" style="103" customWidth="1"/>
    <col min="3599" max="3599" width="8.83203125" style="103" customWidth="1"/>
    <col min="3600" max="3840" width="9.33203125" style="103"/>
    <col min="3841" max="3841" width="6.1640625" style="103" customWidth="1"/>
    <col min="3842" max="3842" width="8.83203125" style="103" customWidth="1"/>
    <col min="3843" max="3843" width="48.83203125" style="103" customWidth="1"/>
    <col min="3844" max="3844" width="30.1640625" style="103" customWidth="1"/>
    <col min="3845" max="3845" width="11.5" style="103" customWidth="1"/>
    <col min="3846" max="3846" width="8.83203125" style="103" customWidth="1"/>
    <col min="3847" max="3854" width="18.1640625" style="103" customWidth="1"/>
    <col min="3855" max="3855" width="8.83203125" style="103" customWidth="1"/>
    <col min="3856" max="4096" width="9.33203125" style="103"/>
    <col min="4097" max="4097" width="6.1640625" style="103" customWidth="1"/>
    <col min="4098" max="4098" width="8.83203125" style="103" customWidth="1"/>
    <col min="4099" max="4099" width="48.83203125" style="103" customWidth="1"/>
    <col min="4100" max="4100" width="30.1640625" style="103" customWidth="1"/>
    <col min="4101" max="4101" width="11.5" style="103" customWidth="1"/>
    <col min="4102" max="4102" width="8.83203125" style="103" customWidth="1"/>
    <col min="4103" max="4110" width="18.1640625" style="103" customWidth="1"/>
    <col min="4111" max="4111" width="8.83203125" style="103" customWidth="1"/>
    <col min="4112" max="4352" width="9.33203125" style="103"/>
    <col min="4353" max="4353" width="6.1640625" style="103" customWidth="1"/>
    <col min="4354" max="4354" width="8.83203125" style="103" customWidth="1"/>
    <col min="4355" max="4355" width="48.83203125" style="103" customWidth="1"/>
    <col min="4356" max="4356" width="30.1640625" style="103" customWidth="1"/>
    <col min="4357" max="4357" width="11.5" style="103" customWidth="1"/>
    <col min="4358" max="4358" width="8.83203125" style="103" customWidth="1"/>
    <col min="4359" max="4366" width="18.1640625" style="103" customWidth="1"/>
    <col min="4367" max="4367" width="8.83203125" style="103" customWidth="1"/>
    <col min="4368" max="4608" width="9.33203125" style="103"/>
    <col min="4609" max="4609" width="6.1640625" style="103" customWidth="1"/>
    <col min="4610" max="4610" width="8.83203125" style="103" customWidth="1"/>
    <col min="4611" max="4611" width="48.83203125" style="103" customWidth="1"/>
    <col min="4612" max="4612" width="30.1640625" style="103" customWidth="1"/>
    <col min="4613" max="4613" width="11.5" style="103" customWidth="1"/>
    <col min="4614" max="4614" width="8.83203125" style="103" customWidth="1"/>
    <col min="4615" max="4622" width="18.1640625" style="103" customWidth="1"/>
    <col min="4623" max="4623" width="8.83203125" style="103" customWidth="1"/>
    <col min="4624" max="4864" width="9.33203125" style="103"/>
    <col min="4865" max="4865" width="6.1640625" style="103" customWidth="1"/>
    <col min="4866" max="4866" width="8.83203125" style="103" customWidth="1"/>
    <col min="4867" max="4867" width="48.83203125" style="103" customWidth="1"/>
    <col min="4868" max="4868" width="30.1640625" style="103" customWidth="1"/>
    <col min="4869" max="4869" width="11.5" style="103" customWidth="1"/>
    <col min="4870" max="4870" width="8.83203125" style="103" customWidth="1"/>
    <col min="4871" max="4878" width="18.1640625" style="103" customWidth="1"/>
    <col min="4879" max="4879" width="8.83203125" style="103" customWidth="1"/>
    <col min="4880" max="5120" width="9.33203125" style="103"/>
    <col min="5121" max="5121" width="6.1640625" style="103" customWidth="1"/>
    <col min="5122" max="5122" width="8.83203125" style="103" customWidth="1"/>
    <col min="5123" max="5123" width="48.83203125" style="103" customWidth="1"/>
    <col min="5124" max="5124" width="30.1640625" style="103" customWidth="1"/>
    <col min="5125" max="5125" width="11.5" style="103" customWidth="1"/>
    <col min="5126" max="5126" width="8.83203125" style="103" customWidth="1"/>
    <col min="5127" max="5134" width="18.1640625" style="103" customWidth="1"/>
    <col min="5135" max="5135" width="8.83203125" style="103" customWidth="1"/>
    <col min="5136" max="5376" width="9.33203125" style="103"/>
    <col min="5377" max="5377" width="6.1640625" style="103" customWidth="1"/>
    <col min="5378" max="5378" width="8.83203125" style="103" customWidth="1"/>
    <col min="5379" max="5379" width="48.83203125" style="103" customWidth="1"/>
    <col min="5380" max="5380" width="30.1640625" style="103" customWidth="1"/>
    <col min="5381" max="5381" width="11.5" style="103" customWidth="1"/>
    <col min="5382" max="5382" width="8.83203125" style="103" customWidth="1"/>
    <col min="5383" max="5390" width="18.1640625" style="103" customWidth="1"/>
    <col min="5391" max="5391" width="8.83203125" style="103" customWidth="1"/>
    <col min="5392" max="5632" width="9.33203125" style="103"/>
    <col min="5633" max="5633" width="6.1640625" style="103" customWidth="1"/>
    <col min="5634" max="5634" width="8.83203125" style="103" customWidth="1"/>
    <col min="5635" max="5635" width="48.83203125" style="103" customWidth="1"/>
    <col min="5636" max="5636" width="30.1640625" style="103" customWidth="1"/>
    <col min="5637" max="5637" width="11.5" style="103" customWidth="1"/>
    <col min="5638" max="5638" width="8.83203125" style="103" customWidth="1"/>
    <col min="5639" max="5646" width="18.1640625" style="103" customWidth="1"/>
    <col min="5647" max="5647" width="8.83203125" style="103" customWidth="1"/>
    <col min="5648" max="5888" width="9.33203125" style="103"/>
    <col min="5889" max="5889" width="6.1640625" style="103" customWidth="1"/>
    <col min="5890" max="5890" width="8.83203125" style="103" customWidth="1"/>
    <col min="5891" max="5891" width="48.83203125" style="103" customWidth="1"/>
    <col min="5892" max="5892" width="30.1640625" style="103" customWidth="1"/>
    <col min="5893" max="5893" width="11.5" style="103" customWidth="1"/>
    <col min="5894" max="5894" width="8.83203125" style="103" customWidth="1"/>
    <col min="5895" max="5902" width="18.1640625" style="103" customWidth="1"/>
    <col min="5903" max="5903" width="8.83203125" style="103" customWidth="1"/>
    <col min="5904" max="6144" width="9.33203125" style="103"/>
    <col min="6145" max="6145" width="6.1640625" style="103" customWidth="1"/>
    <col min="6146" max="6146" width="8.83203125" style="103" customWidth="1"/>
    <col min="6147" max="6147" width="48.83203125" style="103" customWidth="1"/>
    <col min="6148" max="6148" width="30.1640625" style="103" customWidth="1"/>
    <col min="6149" max="6149" width="11.5" style="103" customWidth="1"/>
    <col min="6150" max="6150" width="8.83203125" style="103" customWidth="1"/>
    <col min="6151" max="6158" width="18.1640625" style="103" customWidth="1"/>
    <col min="6159" max="6159" width="8.83203125" style="103" customWidth="1"/>
    <col min="6160" max="6400" width="9.33203125" style="103"/>
    <col min="6401" max="6401" width="6.1640625" style="103" customWidth="1"/>
    <col min="6402" max="6402" width="8.83203125" style="103" customWidth="1"/>
    <col min="6403" max="6403" width="48.83203125" style="103" customWidth="1"/>
    <col min="6404" max="6404" width="30.1640625" style="103" customWidth="1"/>
    <col min="6405" max="6405" width="11.5" style="103" customWidth="1"/>
    <col min="6406" max="6406" width="8.83203125" style="103" customWidth="1"/>
    <col min="6407" max="6414" width="18.1640625" style="103" customWidth="1"/>
    <col min="6415" max="6415" width="8.83203125" style="103" customWidth="1"/>
    <col min="6416" max="6656" width="9.33203125" style="103"/>
    <col min="6657" max="6657" width="6.1640625" style="103" customWidth="1"/>
    <col min="6658" max="6658" width="8.83203125" style="103" customWidth="1"/>
    <col min="6659" max="6659" width="48.83203125" style="103" customWidth="1"/>
    <col min="6660" max="6660" width="30.1640625" style="103" customWidth="1"/>
    <col min="6661" max="6661" width="11.5" style="103" customWidth="1"/>
    <col min="6662" max="6662" width="8.83203125" style="103" customWidth="1"/>
    <col min="6663" max="6670" width="18.1640625" style="103" customWidth="1"/>
    <col min="6671" max="6671" width="8.83203125" style="103" customWidth="1"/>
    <col min="6672" max="6912" width="9.33203125" style="103"/>
    <col min="6913" max="6913" width="6.1640625" style="103" customWidth="1"/>
    <col min="6914" max="6914" width="8.83203125" style="103" customWidth="1"/>
    <col min="6915" max="6915" width="48.83203125" style="103" customWidth="1"/>
    <col min="6916" max="6916" width="30.1640625" style="103" customWidth="1"/>
    <col min="6917" max="6917" width="11.5" style="103" customWidth="1"/>
    <col min="6918" max="6918" width="8.83203125" style="103" customWidth="1"/>
    <col min="6919" max="6926" width="18.1640625" style="103" customWidth="1"/>
    <col min="6927" max="6927" width="8.83203125" style="103" customWidth="1"/>
    <col min="6928" max="7168" width="9.33203125" style="103"/>
    <col min="7169" max="7169" width="6.1640625" style="103" customWidth="1"/>
    <col min="7170" max="7170" width="8.83203125" style="103" customWidth="1"/>
    <col min="7171" max="7171" width="48.83203125" style="103" customWidth="1"/>
    <col min="7172" max="7172" width="30.1640625" style="103" customWidth="1"/>
    <col min="7173" max="7173" width="11.5" style="103" customWidth="1"/>
    <col min="7174" max="7174" width="8.83203125" style="103" customWidth="1"/>
    <col min="7175" max="7182" width="18.1640625" style="103" customWidth="1"/>
    <col min="7183" max="7183" width="8.83203125" style="103" customWidth="1"/>
    <col min="7184" max="7424" width="9.33203125" style="103"/>
    <col min="7425" max="7425" width="6.1640625" style="103" customWidth="1"/>
    <col min="7426" max="7426" width="8.83203125" style="103" customWidth="1"/>
    <col min="7427" max="7427" width="48.83203125" style="103" customWidth="1"/>
    <col min="7428" max="7428" width="30.1640625" style="103" customWidth="1"/>
    <col min="7429" max="7429" width="11.5" style="103" customWidth="1"/>
    <col min="7430" max="7430" width="8.83203125" style="103" customWidth="1"/>
    <col min="7431" max="7438" width="18.1640625" style="103" customWidth="1"/>
    <col min="7439" max="7439" width="8.83203125" style="103" customWidth="1"/>
    <col min="7440" max="7680" width="9.33203125" style="103"/>
    <col min="7681" max="7681" width="6.1640625" style="103" customWidth="1"/>
    <col min="7682" max="7682" width="8.83203125" style="103" customWidth="1"/>
    <col min="7683" max="7683" width="48.83203125" style="103" customWidth="1"/>
    <col min="7684" max="7684" width="30.1640625" style="103" customWidth="1"/>
    <col min="7685" max="7685" width="11.5" style="103" customWidth="1"/>
    <col min="7686" max="7686" width="8.83203125" style="103" customWidth="1"/>
    <col min="7687" max="7694" width="18.1640625" style="103" customWidth="1"/>
    <col min="7695" max="7695" width="8.83203125" style="103" customWidth="1"/>
    <col min="7696" max="7936" width="9.33203125" style="103"/>
    <col min="7937" max="7937" width="6.1640625" style="103" customWidth="1"/>
    <col min="7938" max="7938" width="8.83203125" style="103" customWidth="1"/>
    <col min="7939" max="7939" width="48.83203125" style="103" customWidth="1"/>
    <col min="7940" max="7940" width="30.1640625" style="103" customWidth="1"/>
    <col min="7941" max="7941" width="11.5" style="103" customWidth="1"/>
    <col min="7942" max="7942" width="8.83203125" style="103" customWidth="1"/>
    <col min="7943" max="7950" width="18.1640625" style="103" customWidth="1"/>
    <col min="7951" max="7951" width="8.83203125" style="103" customWidth="1"/>
    <col min="7952" max="8192" width="9.33203125" style="103"/>
    <col min="8193" max="8193" width="6.1640625" style="103" customWidth="1"/>
    <col min="8194" max="8194" width="8.83203125" style="103" customWidth="1"/>
    <col min="8195" max="8195" width="48.83203125" style="103" customWidth="1"/>
    <col min="8196" max="8196" width="30.1640625" style="103" customWidth="1"/>
    <col min="8197" max="8197" width="11.5" style="103" customWidth="1"/>
    <col min="8198" max="8198" width="8.83203125" style="103" customWidth="1"/>
    <col min="8199" max="8206" width="18.1640625" style="103" customWidth="1"/>
    <col min="8207" max="8207" width="8.83203125" style="103" customWidth="1"/>
    <col min="8208" max="8448" width="9.33203125" style="103"/>
    <col min="8449" max="8449" width="6.1640625" style="103" customWidth="1"/>
    <col min="8450" max="8450" width="8.83203125" style="103" customWidth="1"/>
    <col min="8451" max="8451" width="48.83203125" style="103" customWidth="1"/>
    <col min="8452" max="8452" width="30.1640625" style="103" customWidth="1"/>
    <col min="8453" max="8453" width="11.5" style="103" customWidth="1"/>
    <col min="8454" max="8454" width="8.83203125" style="103" customWidth="1"/>
    <col min="8455" max="8462" width="18.1640625" style="103" customWidth="1"/>
    <col min="8463" max="8463" width="8.83203125" style="103" customWidth="1"/>
    <col min="8464" max="8704" width="9.33203125" style="103"/>
    <col min="8705" max="8705" width="6.1640625" style="103" customWidth="1"/>
    <col min="8706" max="8706" width="8.83203125" style="103" customWidth="1"/>
    <col min="8707" max="8707" width="48.83203125" style="103" customWidth="1"/>
    <col min="8708" max="8708" width="30.1640625" style="103" customWidth="1"/>
    <col min="8709" max="8709" width="11.5" style="103" customWidth="1"/>
    <col min="8710" max="8710" width="8.83203125" style="103" customWidth="1"/>
    <col min="8711" max="8718" width="18.1640625" style="103" customWidth="1"/>
    <col min="8719" max="8719" width="8.83203125" style="103" customWidth="1"/>
    <col min="8720" max="8960" width="9.33203125" style="103"/>
    <col min="8961" max="8961" width="6.1640625" style="103" customWidth="1"/>
    <col min="8962" max="8962" width="8.83203125" style="103" customWidth="1"/>
    <col min="8963" max="8963" width="48.83203125" style="103" customWidth="1"/>
    <col min="8964" max="8964" width="30.1640625" style="103" customWidth="1"/>
    <col min="8965" max="8965" width="11.5" style="103" customWidth="1"/>
    <col min="8966" max="8966" width="8.83203125" style="103" customWidth="1"/>
    <col min="8967" max="8974" width="18.1640625" style="103" customWidth="1"/>
    <col min="8975" max="8975" width="8.83203125" style="103" customWidth="1"/>
    <col min="8976" max="9216" width="9.33203125" style="103"/>
    <col min="9217" max="9217" width="6.1640625" style="103" customWidth="1"/>
    <col min="9218" max="9218" width="8.83203125" style="103" customWidth="1"/>
    <col min="9219" max="9219" width="48.83203125" style="103" customWidth="1"/>
    <col min="9220" max="9220" width="30.1640625" style="103" customWidth="1"/>
    <col min="9221" max="9221" width="11.5" style="103" customWidth="1"/>
    <col min="9222" max="9222" width="8.83203125" style="103" customWidth="1"/>
    <col min="9223" max="9230" width="18.1640625" style="103" customWidth="1"/>
    <col min="9231" max="9231" width="8.83203125" style="103" customWidth="1"/>
    <col min="9232" max="9472" width="9.33203125" style="103"/>
    <col min="9473" max="9473" width="6.1640625" style="103" customWidth="1"/>
    <col min="9474" max="9474" width="8.83203125" style="103" customWidth="1"/>
    <col min="9475" max="9475" width="48.83203125" style="103" customWidth="1"/>
    <col min="9476" max="9476" width="30.1640625" style="103" customWidth="1"/>
    <col min="9477" max="9477" width="11.5" style="103" customWidth="1"/>
    <col min="9478" max="9478" width="8.83203125" style="103" customWidth="1"/>
    <col min="9479" max="9486" width="18.1640625" style="103" customWidth="1"/>
    <col min="9487" max="9487" width="8.83203125" style="103" customWidth="1"/>
    <col min="9488" max="9728" width="9.33203125" style="103"/>
    <col min="9729" max="9729" width="6.1640625" style="103" customWidth="1"/>
    <col min="9730" max="9730" width="8.83203125" style="103" customWidth="1"/>
    <col min="9731" max="9731" width="48.83203125" style="103" customWidth="1"/>
    <col min="9732" max="9732" width="30.1640625" style="103" customWidth="1"/>
    <col min="9733" max="9733" width="11.5" style="103" customWidth="1"/>
    <col min="9734" max="9734" width="8.83203125" style="103" customWidth="1"/>
    <col min="9735" max="9742" width="18.1640625" style="103" customWidth="1"/>
    <col min="9743" max="9743" width="8.83203125" style="103" customWidth="1"/>
    <col min="9744" max="9984" width="9.33203125" style="103"/>
    <col min="9985" max="9985" width="6.1640625" style="103" customWidth="1"/>
    <col min="9986" max="9986" width="8.83203125" style="103" customWidth="1"/>
    <col min="9987" max="9987" width="48.83203125" style="103" customWidth="1"/>
    <col min="9988" max="9988" width="30.1640625" style="103" customWidth="1"/>
    <col min="9989" max="9989" width="11.5" style="103" customWidth="1"/>
    <col min="9990" max="9990" width="8.83203125" style="103" customWidth="1"/>
    <col min="9991" max="9998" width="18.1640625" style="103" customWidth="1"/>
    <col min="9999" max="9999" width="8.83203125" style="103" customWidth="1"/>
    <col min="10000" max="10240" width="9.33203125" style="103"/>
    <col min="10241" max="10241" width="6.1640625" style="103" customWidth="1"/>
    <col min="10242" max="10242" width="8.83203125" style="103" customWidth="1"/>
    <col min="10243" max="10243" width="48.83203125" style="103" customWidth="1"/>
    <col min="10244" max="10244" width="30.1640625" style="103" customWidth="1"/>
    <col min="10245" max="10245" width="11.5" style="103" customWidth="1"/>
    <col min="10246" max="10246" width="8.83203125" style="103" customWidth="1"/>
    <col min="10247" max="10254" width="18.1640625" style="103" customWidth="1"/>
    <col min="10255" max="10255" width="8.83203125" style="103" customWidth="1"/>
    <col min="10256" max="10496" width="9.33203125" style="103"/>
    <col min="10497" max="10497" width="6.1640625" style="103" customWidth="1"/>
    <col min="10498" max="10498" width="8.83203125" style="103" customWidth="1"/>
    <col min="10499" max="10499" width="48.83203125" style="103" customWidth="1"/>
    <col min="10500" max="10500" width="30.1640625" style="103" customWidth="1"/>
    <col min="10501" max="10501" width="11.5" style="103" customWidth="1"/>
    <col min="10502" max="10502" width="8.83203125" style="103" customWidth="1"/>
    <col min="10503" max="10510" width="18.1640625" style="103" customWidth="1"/>
    <col min="10511" max="10511" width="8.83203125" style="103" customWidth="1"/>
    <col min="10512" max="10752" width="9.33203125" style="103"/>
    <col min="10753" max="10753" width="6.1640625" style="103" customWidth="1"/>
    <col min="10754" max="10754" width="8.83203125" style="103" customWidth="1"/>
    <col min="10755" max="10755" width="48.83203125" style="103" customWidth="1"/>
    <col min="10756" max="10756" width="30.1640625" style="103" customWidth="1"/>
    <col min="10757" max="10757" width="11.5" style="103" customWidth="1"/>
    <col min="10758" max="10758" width="8.83203125" style="103" customWidth="1"/>
    <col min="10759" max="10766" width="18.1640625" style="103" customWidth="1"/>
    <col min="10767" max="10767" width="8.83203125" style="103" customWidth="1"/>
    <col min="10768" max="11008" width="9.33203125" style="103"/>
    <col min="11009" max="11009" width="6.1640625" style="103" customWidth="1"/>
    <col min="11010" max="11010" width="8.83203125" style="103" customWidth="1"/>
    <col min="11011" max="11011" width="48.83203125" style="103" customWidth="1"/>
    <col min="11012" max="11012" width="30.1640625" style="103" customWidth="1"/>
    <col min="11013" max="11013" width="11.5" style="103" customWidth="1"/>
    <col min="11014" max="11014" width="8.83203125" style="103" customWidth="1"/>
    <col min="11015" max="11022" width="18.1640625" style="103" customWidth="1"/>
    <col min="11023" max="11023" width="8.83203125" style="103" customWidth="1"/>
    <col min="11024" max="11264" width="9.33203125" style="103"/>
    <col min="11265" max="11265" width="6.1640625" style="103" customWidth="1"/>
    <col min="11266" max="11266" width="8.83203125" style="103" customWidth="1"/>
    <col min="11267" max="11267" width="48.83203125" style="103" customWidth="1"/>
    <col min="11268" max="11268" width="30.1640625" style="103" customWidth="1"/>
    <col min="11269" max="11269" width="11.5" style="103" customWidth="1"/>
    <col min="11270" max="11270" width="8.83203125" style="103" customWidth="1"/>
    <col min="11271" max="11278" width="18.1640625" style="103" customWidth="1"/>
    <col min="11279" max="11279" width="8.83203125" style="103" customWidth="1"/>
    <col min="11280" max="11520" width="9.33203125" style="103"/>
    <col min="11521" max="11521" width="6.1640625" style="103" customWidth="1"/>
    <col min="11522" max="11522" width="8.83203125" style="103" customWidth="1"/>
    <col min="11523" max="11523" width="48.83203125" style="103" customWidth="1"/>
    <col min="11524" max="11524" width="30.1640625" style="103" customWidth="1"/>
    <col min="11525" max="11525" width="11.5" style="103" customWidth="1"/>
    <col min="11526" max="11526" width="8.83203125" style="103" customWidth="1"/>
    <col min="11527" max="11534" width="18.1640625" style="103" customWidth="1"/>
    <col min="11535" max="11535" width="8.83203125" style="103" customWidth="1"/>
    <col min="11536" max="11776" width="9.33203125" style="103"/>
    <col min="11777" max="11777" width="6.1640625" style="103" customWidth="1"/>
    <col min="11778" max="11778" width="8.83203125" style="103" customWidth="1"/>
    <col min="11779" max="11779" width="48.83203125" style="103" customWidth="1"/>
    <col min="11780" max="11780" width="30.1640625" style="103" customWidth="1"/>
    <col min="11781" max="11781" width="11.5" style="103" customWidth="1"/>
    <col min="11782" max="11782" width="8.83203125" style="103" customWidth="1"/>
    <col min="11783" max="11790" width="18.1640625" style="103" customWidth="1"/>
    <col min="11791" max="11791" width="8.83203125" style="103" customWidth="1"/>
    <col min="11792" max="12032" width="9.33203125" style="103"/>
    <col min="12033" max="12033" width="6.1640625" style="103" customWidth="1"/>
    <col min="12034" max="12034" width="8.83203125" style="103" customWidth="1"/>
    <col min="12035" max="12035" width="48.83203125" style="103" customWidth="1"/>
    <col min="12036" max="12036" width="30.1640625" style="103" customWidth="1"/>
    <col min="12037" max="12037" width="11.5" style="103" customWidth="1"/>
    <col min="12038" max="12038" width="8.83203125" style="103" customWidth="1"/>
    <col min="12039" max="12046" width="18.1640625" style="103" customWidth="1"/>
    <col min="12047" max="12047" width="8.83203125" style="103" customWidth="1"/>
    <col min="12048" max="12288" width="9.33203125" style="103"/>
    <col min="12289" max="12289" width="6.1640625" style="103" customWidth="1"/>
    <col min="12290" max="12290" width="8.83203125" style="103" customWidth="1"/>
    <col min="12291" max="12291" width="48.83203125" style="103" customWidth="1"/>
    <col min="12292" max="12292" width="30.1640625" style="103" customWidth="1"/>
    <col min="12293" max="12293" width="11.5" style="103" customWidth="1"/>
    <col min="12294" max="12294" width="8.83203125" style="103" customWidth="1"/>
    <col min="12295" max="12302" width="18.1640625" style="103" customWidth="1"/>
    <col min="12303" max="12303" width="8.83203125" style="103" customWidth="1"/>
    <col min="12304" max="12544" width="9.33203125" style="103"/>
    <col min="12545" max="12545" width="6.1640625" style="103" customWidth="1"/>
    <col min="12546" max="12546" width="8.83203125" style="103" customWidth="1"/>
    <col min="12547" max="12547" width="48.83203125" style="103" customWidth="1"/>
    <col min="12548" max="12548" width="30.1640625" style="103" customWidth="1"/>
    <col min="12549" max="12549" width="11.5" style="103" customWidth="1"/>
    <col min="12550" max="12550" width="8.83203125" style="103" customWidth="1"/>
    <col min="12551" max="12558" width="18.1640625" style="103" customWidth="1"/>
    <col min="12559" max="12559" width="8.83203125" style="103" customWidth="1"/>
    <col min="12560" max="12800" width="9.33203125" style="103"/>
    <col min="12801" max="12801" width="6.1640625" style="103" customWidth="1"/>
    <col min="12802" max="12802" width="8.83203125" style="103" customWidth="1"/>
    <col min="12803" max="12803" width="48.83203125" style="103" customWidth="1"/>
    <col min="12804" max="12804" width="30.1640625" style="103" customWidth="1"/>
    <col min="12805" max="12805" width="11.5" style="103" customWidth="1"/>
    <col min="12806" max="12806" width="8.83203125" style="103" customWidth="1"/>
    <col min="12807" max="12814" width="18.1640625" style="103" customWidth="1"/>
    <col min="12815" max="12815" width="8.83203125" style="103" customWidth="1"/>
    <col min="12816" max="13056" width="9.33203125" style="103"/>
    <col min="13057" max="13057" width="6.1640625" style="103" customWidth="1"/>
    <col min="13058" max="13058" width="8.83203125" style="103" customWidth="1"/>
    <col min="13059" max="13059" width="48.83203125" style="103" customWidth="1"/>
    <col min="13060" max="13060" width="30.1640625" style="103" customWidth="1"/>
    <col min="13061" max="13061" width="11.5" style="103" customWidth="1"/>
    <col min="13062" max="13062" width="8.83203125" style="103" customWidth="1"/>
    <col min="13063" max="13070" width="18.1640625" style="103" customWidth="1"/>
    <col min="13071" max="13071" width="8.83203125" style="103" customWidth="1"/>
    <col min="13072" max="13312" width="9.33203125" style="103"/>
    <col min="13313" max="13313" width="6.1640625" style="103" customWidth="1"/>
    <col min="13314" max="13314" width="8.83203125" style="103" customWidth="1"/>
    <col min="13315" max="13315" width="48.83203125" style="103" customWidth="1"/>
    <col min="13316" max="13316" width="30.1640625" style="103" customWidth="1"/>
    <col min="13317" max="13317" width="11.5" style="103" customWidth="1"/>
    <col min="13318" max="13318" width="8.83203125" style="103" customWidth="1"/>
    <col min="13319" max="13326" width="18.1640625" style="103" customWidth="1"/>
    <col min="13327" max="13327" width="8.83203125" style="103" customWidth="1"/>
    <col min="13328" max="13568" width="9.33203125" style="103"/>
    <col min="13569" max="13569" width="6.1640625" style="103" customWidth="1"/>
    <col min="13570" max="13570" width="8.83203125" style="103" customWidth="1"/>
    <col min="13571" max="13571" width="48.83203125" style="103" customWidth="1"/>
    <col min="13572" max="13572" width="30.1640625" style="103" customWidth="1"/>
    <col min="13573" max="13573" width="11.5" style="103" customWidth="1"/>
    <col min="13574" max="13574" width="8.83203125" style="103" customWidth="1"/>
    <col min="13575" max="13582" width="18.1640625" style="103" customWidth="1"/>
    <col min="13583" max="13583" width="8.83203125" style="103" customWidth="1"/>
    <col min="13584" max="13824" width="9.33203125" style="103"/>
    <col min="13825" max="13825" width="6.1640625" style="103" customWidth="1"/>
    <col min="13826" max="13826" width="8.83203125" style="103" customWidth="1"/>
    <col min="13827" max="13827" width="48.83203125" style="103" customWidth="1"/>
    <col min="13828" max="13828" width="30.1640625" style="103" customWidth="1"/>
    <col min="13829" max="13829" width="11.5" style="103" customWidth="1"/>
    <col min="13830" max="13830" width="8.83203125" style="103" customWidth="1"/>
    <col min="13831" max="13838" width="18.1640625" style="103" customWidth="1"/>
    <col min="13839" max="13839" width="8.83203125" style="103" customWidth="1"/>
    <col min="13840" max="14080" width="9.33203125" style="103"/>
    <col min="14081" max="14081" width="6.1640625" style="103" customWidth="1"/>
    <col min="14082" max="14082" width="8.83203125" style="103" customWidth="1"/>
    <col min="14083" max="14083" width="48.83203125" style="103" customWidth="1"/>
    <col min="14084" max="14084" width="30.1640625" style="103" customWidth="1"/>
    <col min="14085" max="14085" width="11.5" style="103" customWidth="1"/>
    <col min="14086" max="14086" width="8.83203125" style="103" customWidth="1"/>
    <col min="14087" max="14094" width="18.1640625" style="103" customWidth="1"/>
    <col min="14095" max="14095" width="8.83203125" style="103" customWidth="1"/>
    <col min="14096" max="14336" width="9.33203125" style="103"/>
    <col min="14337" max="14337" width="6.1640625" style="103" customWidth="1"/>
    <col min="14338" max="14338" width="8.83203125" style="103" customWidth="1"/>
    <col min="14339" max="14339" width="48.83203125" style="103" customWidth="1"/>
    <col min="14340" max="14340" width="30.1640625" style="103" customWidth="1"/>
    <col min="14341" max="14341" width="11.5" style="103" customWidth="1"/>
    <col min="14342" max="14342" width="8.83203125" style="103" customWidth="1"/>
    <col min="14343" max="14350" width="18.1640625" style="103" customWidth="1"/>
    <col min="14351" max="14351" width="8.83203125" style="103" customWidth="1"/>
    <col min="14352" max="14592" width="9.33203125" style="103"/>
    <col min="14593" max="14593" width="6.1640625" style="103" customWidth="1"/>
    <col min="14594" max="14594" width="8.83203125" style="103" customWidth="1"/>
    <col min="14595" max="14595" width="48.83203125" style="103" customWidth="1"/>
    <col min="14596" max="14596" width="30.1640625" style="103" customWidth="1"/>
    <col min="14597" max="14597" width="11.5" style="103" customWidth="1"/>
    <col min="14598" max="14598" width="8.83203125" style="103" customWidth="1"/>
    <col min="14599" max="14606" width="18.1640625" style="103" customWidth="1"/>
    <col min="14607" max="14607" width="8.83203125" style="103" customWidth="1"/>
    <col min="14608" max="14848" width="9.33203125" style="103"/>
    <col min="14849" max="14849" width="6.1640625" style="103" customWidth="1"/>
    <col min="14850" max="14850" width="8.83203125" style="103" customWidth="1"/>
    <col min="14851" max="14851" width="48.83203125" style="103" customWidth="1"/>
    <col min="14852" max="14852" width="30.1640625" style="103" customWidth="1"/>
    <col min="14853" max="14853" width="11.5" style="103" customWidth="1"/>
    <col min="14854" max="14854" width="8.83203125" style="103" customWidth="1"/>
    <col min="14855" max="14862" width="18.1640625" style="103" customWidth="1"/>
    <col min="14863" max="14863" width="8.83203125" style="103" customWidth="1"/>
    <col min="14864" max="15104" width="9.33203125" style="103"/>
    <col min="15105" max="15105" width="6.1640625" style="103" customWidth="1"/>
    <col min="15106" max="15106" width="8.83203125" style="103" customWidth="1"/>
    <col min="15107" max="15107" width="48.83203125" style="103" customWidth="1"/>
    <col min="15108" max="15108" width="30.1640625" style="103" customWidth="1"/>
    <col min="15109" max="15109" width="11.5" style="103" customWidth="1"/>
    <col min="15110" max="15110" width="8.83203125" style="103" customWidth="1"/>
    <col min="15111" max="15118" width="18.1640625" style="103" customWidth="1"/>
    <col min="15119" max="15119" width="8.83203125" style="103" customWidth="1"/>
    <col min="15120" max="15360" width="9.33203125" style="103"/>
    <col min="15361" max="15361" width="6.1640625" style="103" customWidth="1"/>
    <col min="15362" max="15362" width="8.83203125" style="103" customWidth="1"/>
    <col min="15363" max="15363" width="48.83203125" style="103" customWidth="1"/>
    <col min="15364" max="15364" width="30.1640625" style="103" customWidth="1"/>
    <col min="15365" max="15365" width="11.5" style="103" customWidth="1"/>
    <col min="15366" max="15366" width="8.83203125" style="103" customWidth="1"/>
    <col min="15367" max="15374" width="18.1640625" style="103" customWidth="1"/>
    <col min="15375" max="15375" width="8.83203125" style="103" customWidth="1"/>
    <col min="15376" max="15616" width="9.33203125" style="103"/>
    <col min="15617" max="15617" width="6.1640625" style="103" customWidth="1"/>
    <col min="15618" max="15618" width="8.83203125" style="103" customWidth="1"/>
    <col min="15619" max="15619" width="48.83203125" style="103" customWidth="1"/>
    <col min="15620" max="15620" width="30.1640625" style="103" customWidth="1"/>
    <col min="15621" max="15621" width="11.5" style="103" customWidth="1"/>
    <col min="15622" max="15622" width="8.83203125" style="103" customWidth="1"/>
    <col min="15623" max="15630" width="18.1640625" style="103" customWidth="1"/>
    <col min="15631" max="15631" width="8.83203125" style="103" customWidth="1"/>
    <col min="15632" max="15872" width="9.33203125" style="103"/>
    <col min="15873" max="15873" width="6.1640625" style="103" customWidth="1"/>
    <col min="15874" max="15874" width="8.83203125" style="103" customWidth="1"/>
    <col min="15875" max="15875" width="48.83203125" style="103" customWidth="1"/>
    <col min="15876" max="15876" width="30.1640625" style="103" customWidth="1"/>
    <col min="15877" max="15877" width="11.5" style="103" customWidth="1"/>
    <col min="15878" max="15878" width="8.83203125" style="103" customWidth="1"/>
    <col min="15879" max="15886" width="18.1640625" style="103" customWidth="1"/>
    <col min="15887" max="15887" width="8.83203125" style="103" customWidth="1"/>
    <col min="15888" max="16128" width="9.33203125" style="103"/>
    <col min="16129" max="16129" width="6.1640625" style="103" customWidth="1"/>
    <col min="16130" max="16130" width="8.83203125" style="103" customWidth="1"/>
    <col min="16131" max="16131" width="48.83203125" style="103" customWidth="1"/>
    <col min="16132" max="16132" width="30.1640625" style="103" customWidth="1"/>
    <col min="16133" max="16133" width="11.5" style="103" customWidth="1"/>
    <col min="16134" max="16134" width="8.83203125" style="103" customWidth="1"/>
    <col min="16135" max="16142" width="18.1640625" style="103" customWidth="1"/>
    <col min="16143" max="16143" width="8.83203125" style="103" customWidth="1"/>
    <col min="16144" max="16384" width="9.33203125" style="103"/>
  </cols>
  <sheetData>
    <row r="1" spans="2:15" s="51" customFormat="1" ht="39.950000000000003" customHeight="1">
      <c r="B1" s="28" t="s">
        <v>397</v>
      </c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2:15" s="52" customFormat="1" ht="20.100000000000001" customHeight="1">
      <c r="B2" s="30" t="s">
        <v>398</v>
      </c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53"/>
      <c r="O2" s="31"/>
    </row>
    <row r="3" spans="2:15" s="52" customFormat="1" ht="20.100000000000001" customHeight="1">
      <c r="B3" s="285" t="s">
        <v>10</v>
      </c>
      <c r="C3" s="285"/>
      <c r="D3" s="285" t="s">
        <v>20</v>
      </c>
      <c r="E3" s="285" t="s">
        <v>19</v>
      </c>
      <c r="F3" s="285" t="s">
        <v>18</v>
      </c>
      <c r="G3" s="285" t="s">
        <v>5</v>
      </c>
      <c r="H3" s="285" t="s">
        <v>0</v>
      </c>
      <c r="I3" s="285" t="s">
        <v>4</v>
      </c>
      <c r="J3" s="285" t="s">
        <v>0</v>
      </c>
      <c r="K3" s="285" t="s">
        <v>3</v>
      </c>
      <c r="L3" s="285" t="s">
        <v>0</v>
      </c>
      <c r="M3" s="285" t="s">
        <v>6</v>
      </c>
      <c r="N3" s="285" t="s">
        <v>0</v>
      </c>
      <c r="O3" s="286" t="s">
        <v>2</v>
      </c>
    </row>
    <row r="4" spans="2:15" s="55" customFormat="1" ht="20.100000000000001" customHeight="1">
      <c r="B4" s="285"/>
      <c r="C4" s="285"/>
      <c r="D4" s="285" t="s">
        <v>0</v>
      </c>
      <c r="E4" s="285" t="s">
        <v>0</v>
      </c>
      <c r="F4" s="285" t="s">
        <v>0</v>
      </c>
      <c r="G4" s="54" t="s">
        <v>17</v>
      </c>
      <c r="H4" s="54" t="s">
        <v>399</v>
      </c>
      <c r="I4" s="54" t="s">
        <v>17</v>
      </c>
      <c r="J4" s="54" t="s">
        <v>16</v>
      </c>
      <c r="K4" s="54" t="s">
        <v>17</v>
      </c>
      <c r="L4" s="54" t="s">
        <v>16</v>
      </c>
      <c r="M4" s="54" t="s">
        <v>17</v>
      </c>
      <c r="N4" s="54" t="s">
        <v>16</v>
      </c>
      <c r="O4" s="286" t="s">
        <v>0</v>
      </c>
    </row>
    <row r="5" spans="2:15" s="52" customFormat="1" ht="20.100000000000001" customHeight="1">
      <c r="B5" s="56"/>
      <c r="C5" s="57" t="s">
        <v>400</v>
      </c>
      <c r="D5" s="58">
        <v>1000</v>
      </c>
      <c r="E5" s="59"/>
      <c r="F5" s="60"/>
      <c r="G5" s="61"/>
      <c r="H5" s="62">
        <f>SUM(H6:H17)</f>
        <v>30135868</v>
      </c>
      <c r="I5" s="61"/>
      <c r="J5" s="62">
        <f>SUM(J6:J17)</f>
        <v>11847041</v>
      </c>
      <c r="K5" s="61"/>
      <c r="L5" s="62">
        <f>SUM(L6:L17)</f>
        <v>12476187</v>
      </c>
      <c r="M5" s="63"/>
      <c r="N5" s="63">
        <f t="shared" ref="N5:N17" si="0">H5+J5+L5</f>
        <v>54459096</v>
      </c>
      <c r="O5" s="64"/>
    </row>
    <row r="6" spans="2:15" s="52" customFormat="1" ht="20.100000000000001" customHeight="1">
      <c r="B6" s="56">
        <v>1</v>
      </c>
      <c r="C6" s="65" t="s">
        <v>271</v>
      </c>
      <c r="D6" s="58">
        <v>1000</v>
      </c>
      <c r="E6" s="59">
        <v>1</v>
      </c>
      <c r="F6" s="60" t="s">
        <v>401</v>
      </c>
      <c r="G6" s="61">
        <f>H25</f>
        <v>547</v>
      </c>
      <c r="H6" s="62">
        <f t="shared" ref="H6:H17" si="1">TRUNC(G6*$E6,0)</f>
        <v>547</v>
      </c>
      <c r="I6" s="61">
        <f>J25</f>
        <v>136323</v>
      </c>
      <c r="J6" s="62">
        <f t="shared" ref="J6:J17" si="2">TRUNC(I6*$E6,0)</f>
        <v>136323</v>
      </c>
      <c r="K6" s="61">
        <f>L25</f>
        <v>765</v>
      </c>
      <c r="L6" s="62">
        <f t="shared" ref="L6:L17" si="3">TRUNC(K6*$E6,0)</f>
        <v>765</v>
      </c>
      <c r="M6" s="63">
        <f t="shared" ref="M6:M17" si="4">G6+I6+K6</f>
        <v>137635</v>
      </c>
      <c r="N6" s="63">
        <f t="shared" si="0"/>
        <v>137635</v>
      </c>
      <c r="O6" s="64">
        <f>B31</f>
        <v>3</v>
      </c>
    </row>
    <row r="7" spans="2:15" s="52" customFormat="1" ht="20.100000000000001" customHeight="1">
      <c r="B7" s="56">
        <v>2</v>
      </c>
      <c r="C7" s="57" t="s">
        <v>273</v>
      </c>
      <c r="D7" s="58">
        <v>1000</v>
      </c>
      <c r="E7" s="59">
        <v>1</v>
      </c>
      <c r="F7" s="60" t="s">
        <v>401</v>
      </c>
      <c r="G7" s="61">
        <f>H42</f>
        <v>10727047</v>
      </c>
      <c r="H7" s="62">
        <f t="shared" si="1"/>
        <v>10727047</v>
      </c>
      <c r="I7" s="61">
        <f>J42</f>
        <v>2839426</v>
      </c>
      <c r="J7" s="62">
        <f t="shared" si="2"/>
        <v>2839426</v>
      </c>
      <c r="K7" s="61">
        <f>L42</f>
        <v>750456</v>
      </c>
      <c r="L7" s="62">
        <f t="shared" si="3"/>
        <v>750456</v>
      </c>
      <c r="M7" s="63">
        <f t="shared" si="4"/>
        <v>14316929</v>
      </c>
      <c r="N7" s="63">
        <f t="shared" si="0"/>
        <v>14316929</v>
      </c>
      <c r="O7" s="64">
        <f>B37</f>
        <v>4</v>
      </c>
    </row>
    <row r="8" spans="2:15" s="52" customFormat="1" ht="20.100000000000001" customHeight="1">
      <c r="B8" s="56">
        <v>3</v>
      </c>
      <c r="C8" s="57" t="s">
        <v>274</v>
      </c>
      <c r="D8" s="66">
        <v>900</v>
      </c>
      <c r="E8" s="59">
        <v>1</v>
      </c>
      <c r="F8" s="60" t="s">
        <v>401</v>
      </c>
      <c r="G8" s="61">
        <f>H70</f>
        <v>303010</v>
      </c>
      <c r="H8" s="62">
        <f t="shared" si="1"/>
        <v>303010</v>
      </c>
      <c r="I8" s="61">
        <f>J70</f>
        <v>498114</v>
      </c>
      <c r="J8" s="62">
        <f t="shared" si="2"/>
        <v>498114</v>
      </c>
      <c r="K8" s="61">
        <f>L70</f>
        <v>1169557</v>
      </c>
      <c r="L8" s="62">
        <f t="shared" si="3"/>
        <v>1169557</v>
      </c>
      <c r="M8" s="63">
        <f t="shared" si="4"/>
        <v>1970681</v>
      </c>
      <c r="N8" s="63">
        <f t="shared" si="0"/>
        <v>1970681</v>
      </c>
      <c r="O8" s="64">
        <f>B66</f>
        <v>8</v>
      </c>
    </row>
    <row r="9" spans="2:15" s="52" customFormat="1" ht="20.100000000000001" customHeight="1">
      <c r="B9" s="56">
        <v>4</v>
      </c>
      <c r="C9" s="57" t="s">
        <v>275</v>
      </c>
      <c r="D9" s="66">
        <v>900</v>
      </c>
      <c r="E9" s="59">
        <v>1</v>
      </c>
      <c r="F9" s="60" t="s">
        <v>401</v>
      </c>
      <c r="G9" s="61">
        <f>H91</f>
        <v>4907155</v>
      </c>
      <c r="H9" s="62">
        <f t="shared" si="1"/>
        <v>4907155</v>
      </c>
      <c r="I9" s="61">
        <f>J91</f>
        <v>2344095</v>
      </c>
      <c r="J9" s="62">
        <f t="shared" si="2"/>
        <v>2344095</v>
      </c>
      <c r="K9" s="61">
        <f>L91</f>
        <v>5764730</v>
      </c>
      <c r="L9" s="62">
        <f t="shared" si="3"/>
        <v>5764730</v>
      </c>
      <c r="M9" s="63">
        <f t="shared" si="4"/>
        <v>13015980</v>
      </c>
      <c r="N9" s="63">
        <f t="shared" si="0"/>
        <v>13015980</v>
      </c>
      <c r="O9" s="64">
        <f>B78</f>
        <v>10</v>
      </c>
    </row>
    <row r="10" spans="2:15" s="52" customFormat="1" ht="20.100000000000001" customHeight="1">
      <c r="B10" s="56">
        <v>5</v>
      </c>
      <c r="C10" s="57" t="s">
        <v>276</v>
      </c>
      <c r="D10" s="67">
        <v>100</v>
      </c>
      <c r="E10" s="59">
        <v>1</v>
      </c>
      <c r="F10" s="60" t="s">
        <v>401</v>
      </c>
      <c r="G10" s="61">
        <f>H145</f>
        <v>480686</v>
      </c>
      <c r="H10" s="62">
        <f t="shared" si="1"/>
        <v>480686</v>
      </c>
      <c r="I10" s="61">
        <f>J145</f>
        <v>235729</v>
      </c>
      <c r="J10" s="62">
        <f t="shared" si="2"/>
        <v>235729</v>
      </c>
      <c r="K10" s="61">
        <f>L145</f>
        <v>84487</v>
      </c>
      <c r="L10" s="62">
        <f t="shared" si="3"/>
        <v>84487</v>
      </c>
      <c r="M10" s="63">
        <f t="shared" si="4"/>
        <v>800902</v>
      </c>
      <c r="N10" s="63">
        <f t="shared" si="0"/>
        <v>800902</v>
      </c>
      <c r="O10" s="64">
        <f>B137</f>
        <v>18</v>
      </c>
    </row>
    <row r="11" spans="2:15" s="52" customFormat="1" ht="20.100000000000001" customHeight="1">
      <c r="B11" s="56">
        <v>6</v>
      </c>
      <c r="C11" s="57" t="s">
        <v>277</v>
      </c>
      <c r="D11" s="58">
        <v>1000</v>
      </c>
      <c r="E11" s="59">
        <v>1</v>
      </c>
      <c r="F11" s="60" t="s">
        <v>402</v>
      </c>
      <c r="G11" s="61">
        <f>H177</f>
        <v>6935803</v>
      </c>
      <c r="H11" s="62">
        <f t="shared" si="1"/>
        <v>6935803</v>
      </c>
      <c r="I11" s="61">
        <f>J177</f>
        <v>3340165</v>
      </c>
      <c r="J11" s="62">
        <f t="shared" si="2"/>
        <v>3340165</v>
      </c>
      <c r="K11" s="61">
        <f>L177</f>
        <v>3261875</v>
      </c>
      <c r="L11" s="62">
        <f t="shared" si="3"/>
        <v>3261875</v>
      </c>
      <c r="M11" s="63">
        <f t="shared" si="4"/>
        <v>13537843</v>
      </c>
      <c r="N11" s="63">
        <f t="shared" si="0"/>
        <v>13537843</v>
      </c>
      <c r="O11" s="64">
        <f>B169</f>
        <v>22</v>
      </c>
    </row>
    <row r="12" spans="2:15" s="52" customFormat="1" ht="20.100000000000001" customHeight="1">
      <c r="B12" s="56">
        <v>7</v>
      </c>
      <c r="C12" s="57" t="s">
        <v>278</v>
      </c>
      <c r="D12" s="66">
        <v>900</v>
      </c>
      <c r="E12" s="59">
        <v>1</v>
      </c>
      <c r="F12" s="60" t="s">
        <v>403</v>
      </c>
      <c r="G12" s="61">
        <f>H209</f>
        <v>5485950</v>
      </c>
      <c r="H12" s="62">
        <f t="shared" si="1"/>
        <v>5485950</v>
      </c>
      <c r="I12" s="61">
        <f>J209</f>
        <v>1057108</v>
      </c>
      <c r="J12" s="62">
        <f t="shared" si="2"/>
        <v>1057108</v>
      </c>
      <c r="K12" s="61">
        <f>L209</f>
        <v>733616</v>
      </c>
      <c r="L12" s="62">
        <f t="shared" si="3"/>
        <v>733616</v>
      </c>
      <c r="M12" s="63">
        <f t="shared" si="4"/>
        <v>7276674</v>
      </c>
      <c r="N12" s="63">
        <f t="shared" si="0"/>
        <v>7276674</v>
      </c>
      <c r="O12" s="64">
        <f>B202</f>
        <v>27</v>
      </c>
    </row>
    <row r="13" spans="2:15" s="52" customFormat="1" ht="20.100000000000001" customHeight="1">
      <c r="B13" s="56">
        <v>8</v>
      </c>
      <c r="C13" s="57" t="s">
        <v>279</v>
      </c>
      <c r="D13" s="66">
        <v>900</v>
      </c>
      <c r="E13" s="59">
        <v>1</v>
      </c>
      <c r="F13" s="60" t="s">
        <v>403</v>
      </c>
      <c r="G13" s="61">
        <f>H234</f>
        <v>0</v>
      </c>
      <c r="H13" s="62">
        <f t="shared" si="1"/>
        <v>0</v>
      </c>
      <c r="I13" s="61">
        <f>J234</f>
        <v>200296</v>
      </c>
      <c r="J13" s="62">
        <f t="shared" si="2"/>
        <v>200296</v>
      </c>
      <c r="K13" s="61">
        <f>L234</f>
        <v>69460</v>
      </c>
      <c r="L13" s="62">
        <f t="shared" si="3"/>
        <v>69460</v>
      </c>
      <c r="M13" s="63">
        <f t="shared" si="4"/>
        <v>269756</v>
      </c>
      <c r="N13" s="63">
        <f t="shared" si="0"/>
        <v>269756</v>
      </c>
      <c r="O13" s="64">
        <f>B230</f>
        <v>31</v>
      </c>
    </row>
    <row r="14" spans="2:15" s="52" customFormat="1" ht="20.100000000000001" customHeight="1">
      <c r="B14" s="56">
        <v>9</v>
      </c>
      <c r="C14" s="57" t="s">
        <v>280</v>
      </c>
      <c r="D14" s="66">
        <v>900</v>
      </c>
      <c r="E14" s="59">
        <v>1</v>
      </c>
      <c r="F14" s="60" t="s">
        <v>403</v>
      </c>
      <c r="G14" s="61">
        <f>H241</f>
        <v>1295670</v>
      </c>
      <c r="H14" s="62">
        <f t="shared" si="1"/>
        <v>1295670</v>
      </c>
      <c r="I14" s="61">
        <f>J241</f>
        <v>253358</v>
      </c>
      <c r="J14" s="62">
        <f t="shared" si="2"/>
        <v>253358</v>
      </c>
      <c r="K14" s="61">
        <f>L241</f>
        <v>22854</v>
      </c>
      <c r="L14" s="62">
        <f t="shared" si="3"/>
        <v>22854</v>
      </c>
      <c r="M14" s="63">
        <f t="shared" si="4"/>
        <v>1571882</v>
      </c>
      <c r="N14" s="63">
        <f t="shared" si="0"/>
        <v>1571882</v>
      </c>
      <c r="O14" s="64">
        <f>B236</f>
        <v>32</v>
      </c>
    </row>
    <row r="15" spans="2:15" s="52" customFormat="1" ht="20.100000000000001" customHeight="1">
      <c r="B15" s="56">
        <v>10</v>
      </c>
      <c r="C15" s="57" t="s">
        <v>281</v>
      </c>
      <c r="D15" s="58">
        <v>1000</v>
      </c>
      <c r="E15" s="59">
        <v>1</v>
      </c>
      <c r="F15" s="60" t="s">
        <v>403</v>
      </c>
      <c r="G15" s="61">
        <f>H256</f>
        <v>0</v>
      </c>
      <c r="H15" s="62">
        <f t="shared" si="1"/>
        <v>0</v>
      </c>
      <c r="I15" s="61">
        <f>J256</f>
        <v>335379</v>
      </c>
      <c r="J15" s="62">
        <f t="shared" si="2"/>
        <v>335379</v>
      </c>
      <c r="K15" s="61">
        <f>L256</f>
        <v>0</v>
      </c>
      <c r="L15" s="62">
        <f t="shared" si="3"/>
        <v>0</v>
      </c>
      <c r="M15" s="63">
        <f t="shared" si="4"/>
        <v>335379</v>
      </c>
      <c r="N15" s="63">
        <f t="shared" si="0"/>
        <v>335379</v>
      </c>
      <c r="O15" s="64">
        <f>B254</f>
        <v>35</v>
      </c>
    </row>
    <row r="16" spans="2:15" s="52" customFormat="1" ht="20.100000000000001" customHeight="1">
      <c r="B16" s="56">
        <v>11</v>
      </c>
      <c r="C16" s="57" t="s">
        <v>282</v>
      </c>
      <c r="D16" s="58">
        <v>1000</v>
      </c>
      <c r="E16" s="59">
        <v>1</v>
      </c>
      <c r="F16" s="60" t="s">
        <v>404</v>
      </c>
      <c r="G16" s="61">
        <f>H260</f>
        <v>0</v>
      </c>
      <c r="H16" s="62">
        <f t="shared" si="1"/>
        <v>0</v>
      </c>
      <c r="I16" s="61">
        <f>J260</f>
        <v>0</v>
      </c>
      <c r="J16" s="62">
        <f t="shared" si="2"/>
        <v>0</v>
      </c>
      <c r="K16" s="61">
        <f>L260</f>
        <v>618387</v>
      </c>
      <c r="L16" s="62">
        <f t="shared" si="3"/>
        <v>618387</v>
      </c>
      <c r="M16" s="63">
        <f t="shared" si="4"/>
        <v>618387</v>
      </c>
      <c r="N16" s="63">
        <f t="shared" si="0"/>
        <v>618387</v>
      </c>
      <c r="O16" s="64">
        <f>B258</f>
        <v>36</v>
      </c>
    </row>
    <row r="17" spans="2:15" s="52" customFormat="1" ht="20.100000000000001" customHeight="1">
      <c r="B17" s="56">
        <v>12</v>
      </c>
      <c r="C17" s="57" t="s">
        <v>283</v>
      </c>
      <c r="D17" s="66">
        <v>900</v>
      </c>
      <c r="E17" s="59">
        <v>1</v>
      </c>
      <c r="F17" s="60" t="s">
        <v>403</v>
      </c>
      <c r="G17" s="61">
        <f>H264</f>
        <v>0</v>
      </c>
      <c r="H17" s="62">
        <f t="shared" si="1"/>
        <v>0</v>
      </c>
      <c r="I17" s="61">
        <f>J264</f>
        <v>607048</v>
      </c>
      <c r="J17" s="62">
        <f t="shared" si="2"/>
        <v>607048</v>
      </c>
      <c r="K17" s="61">
        <f>L264</f>
        <v>0</v>
      </c>
      <c r="L17" s="62">
        <f t="shared" si="3"/>
        <v>0</v>
      </c>
      <c r="M17" s="63">
        <f t="shared" si="4"/>
        <v>607048</v>
      </c>
      <c r="N17" s="63">
        <f t="shared" si="0"/>
        <v>607048</v>
      </c>
      <c r="O17" s="64">
        <f>B262</f>
        <v>37</v>
      </c>
    </row>
    <row r="18" spans="2:15" s="52" customFormat="1" ht="20.100000000000001" customHeight="1">
      <c r="B18" s="32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O18" s="33"/>
    </row>
    <row r="19" spans="2:15" s="52" customFormat="1" ht="20.100000000000001" customHeight="1">
      <c r="B19" s="30" t="s">
        <v>405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53"/>
      <c r="O19" s="31"/>
    </row>
    <row r="20" spans="2:15" s="52" customFormat="1" ht="20.100000000000001" customHeight="1">
      <c r="B20" s="285" t="s">
        <v>10</v>
      </c>
      <c r="C20" s="285"/>
      <c r="D20" s="285" t="s">
        <v>20</v>
      </c>
      <c r="E20" s="285" t="s">
        <v>19</v>
      </c>
      <c r="F20" s="285" t="s">
        <v>18</v>
      </c>
      <c r="G20" s="285" t="s">
        <v>5</v>
      </c>
      <c r="H20" s="285" t="s">
        <v>0</v>
      </c>
      <c r="I20" s="285" t="s">
        <v>4</v>
      </c>
      <c r="J20" s="285" t="s">
        <v>0</v>
      </c>
      <c r="K20" s="285" t="s">
        <v>3</v>
      </c>
      <c r="L20" s="285" t="s">
        <v>0</v>
      </c>
      <c r="M20" s="285" t="s">
        <v>6</v>
      </c>
      <c r="N20" s="285" t="s">
        <v>0</v>
      </c>
      <c r="O20" s="286" t="s">
        <v>2</v>
      </c>
    </row>
    <row r="21" spans="2:15" s="55" customFormat="1" ht="20.100000000000001" customHeight="1">
      <c r="B21" s="285"/>
      <c r="C21" s="285"/>
      <c r="D21" s="285" t="s">
        <v>0</v>
      </c>
      <c r="E21" s="285" t="s">
        <v>0</v>
      </c>
      <c r="F21" s="285" t="s">
        <v>0</v>
      </c>
      <c r="G21" s="54" t="s">
        <v>17</v>
      </c>
      <c r="H21" s="54" t="s">
        <v>16</v>
      </c>
      <c r="I21" s="54" t="s">
        <v>17</v>
      </c>
      <c r="J21" s="54" t="s">
        <v>16</v>
      </c>
      <c r="K21" s="54" t="s">
        <v>17</v>
      </c>
      <c r="L21" s="54" t="s">
        <v>16</v>
      </c>
      <c r="M21" s="54" t="s">
        <v>17</v>
      </c>
      <c r="N21" s="54" t="s">
        <v>16</v>
      </c>
      <c r="O21" s="286" t="s">
        <v>0</v>
      </c>
    </row>
    <row r="22" spans="2:15" s="68" customFormat="1" ht="20.100000000000001" customHeight="1">
      <c r="B22" s="69">
        <v>1</v>
      </c>
      <c r="C22" s="70" t="s">
        <v>406</v>
      </c>
      <c r="D22" s="71">
        <v>1000</v>
      </c>
      <c r="E22" s="72">
        <v>1</v>
      </c>
      <c r="F22" s="73" t="s">
        <v>284</v>
      </c>
      <c r="G22" s="74"/>
      <c r="H22" s="74"/>
      <c r="I22" s="74"/>
      <c r="J22" s="74"/>
      <c r="K22" s="74"/>
      <c r="L22" s="74"/>
      <c r="M22" s="74"/>
      <c r="N22" s="74"/>
      <c r="O22" s="75" t="s">
        <v>0</v>
      </c>
    </row>
    <row r="23" spans="2:15" s="55" customFormat="1" ht="20.100000000000001" customHeight="1">
      <c r="B23" s="56"/>
      <c r="C23" s="57" t="s">
        <v>285</v>
      </c>
      <c r="D23" s="76"/>
      <c r="E23" s="59">
        <v>1</v>
      </c>
      <c r="F23" s="60" t="s">
        <v>403</v>
      </c>
      <c r="G23" s="61">
        <v>0</v>
      </c>
      <c r="H23" s="62">
        <f>TRUNC(G23*$E23,0)</f>
        <v>0</v>
      </c>
      <c r="I23" s="61">
        <v>110811</v>
      </c>
      <c r="J23" s="62">
        <f>TRUNC(I23*$E23,0)</f>
        <v>110811</v>
      </c>
      <c r="K23" s="61">
        <v>0</v>
      </c>
      <c r="L23" s="62">
        <f>TRUNC(K23*$E23,0)</f>
        <v>0</v>
      </c>
      <c r="M23" s="63">
        <f>G23+I23+K23</f>
        <v>110811</v>
      </c>
      <c r="N23" s="63">
        <f>H23+J23+L23</f>
        <v>110811</v>
      </c>
      <c r="O23" s="64">
        <f>B27</f>
        <v>2</v>
      </c>
    </row>
    <row r="24" spans="2:15" s="55" customFormat="1" ht="20.100000000000001" customHeight="1">
      <c r="B24" s="56"/>
      <c r="C24" s="57" t="s">
        <v>286</v>
      </c>
      <c r="D24" s="77" t="s">
        <v>407</v>
      </c>
      <c r="E24" s="59">
        <v>1</v>
      </c>
      <c r="F24" s="60" t="s">
        <v>403</v>
      </c>
      <c r="G24" s="61">
        <v>547</v>
      </c>
      <c r="H24" s="62">
        <f>TRUNC(G24*$E24,0)</f>
        <v>547</v>
      </c>
      <c r="I24" s="61">
        <v>25512</v>
      </c>
      <c r="J24" s="62">
        <f>TRUNC(I24*$E24,0)</f>
        <v>25512</v>
      </c>
      <c r="K24" s="61">
        <v>765</v>
      </c>
      <c r="L24" s="62">
        <f>TRUNC(K24*$E24,0)</f>
        <v>765</v>
      </c>
      <c r="M24" s="63">
        <f>G24+I24+K24</f>
        <v>26824</v>
      </c>
      <c r="N24" s="63">
        <f>H24+J24+L24</f>
        <v>26824</v>
      </c>
      <c r="O24" s="64">
        <f>B31</f>
        <v>3</v>
      </c>
    </row>
    <row r="25" spans="2:15" s="55" customFormat="1" ht="20.100000000000001" customHeight="1">
      <c r="B25" s="78"/>
      <c r="C25" s="79" t="s">
        <v>408</v>
      </c>
      <c r="D25" s="80"/>
      <c r="E25" s="81"/>
      <c r="F25" s="81"/>
      <c r="G25" s="82"/>
      <c r="H25" s="83">
        <f>SUM(H23:H24)</f>
        <v>547</v>
      </c>
      <c r="I25" s="82"/>
      <c r="J25" s="83">
        <f>SUM(J23:J24)</f>
        <v>136323</v>
      </c>
      <c r="K25" s="82"/>
      <c r="L25" s="83">
        <f>SUM(L23:L24)</f>
        <v>765</v>
      </c>
      <c r="M25" s="84"/>
      <c r="N25" s="84">
        <f>H25+J25+L25</f>
        <v>137635</v>
      </c>
      <c r="O25" s="85"/>
    </row>
    <row r="26" spans="2:15" s="55" customFormat="1" ht="20.100000000000001" customHeight="1">
      <c r="B26" s="86"/>
      <c r="C26" s="87"/>
      <c r="D26" s="87"/>
      <c r="E26" s="88"/>
      <c r="F26" s="88"/>
      <c r="G26" s="89"/>
      <c r="H26" s="90"/>
      <c r="I26" s="89"/>
      <c r="J26" s="90"/>
      <c r="K26" s="89"/>
      <c r="L26" s="90"/>
      <c r="M26" s="91"/>
      <c r="N26" s="91"/>
      <c r="O26" s="92"/>
    </row>
    <row r="27" spans="2:15" s="55" customFormat="1" ht="20.100000000000001" customHeight="1">
      <c r="B27" s="69">
        <f>B22+1</f>
        <v>2</v>
      </c>
      <c r="C27" s="93" t="s">
        <v>409</v>
      </c>
      <c r="D27" s="71">
        <v>1000</v>
      </c>
      <c r="E27" s="72">
        <v>1</v>
      </c>
      <c r="F27" s="73" t="s">
        <v>284</v>
      </c>
      <c r="G27" s="74"/>
      <c r="H27" s="74"/>
      <c r="I27" s="74"/>
      <c r="J27" s="74"/>
      <c r="K27" s="74"/>
      <c r="L27" s="74"/>
      <c r="M27" s="74"/>
      <c r="N27" s="74"/>
      <c r="O27" s="75" t="s">
        <v>0</v>
      </c>
    </row>
    <row r="28" spans="2:15" s="55" customFormat="1" ht="20.100000000000001" customHeight="1">
      <c r="B28" s="56"/>
      <c r="C28" s="94" t="s">
        <v>45</v>
      </c>
      <c r="D28" s="76"/>
      <c r="E28" s="59">
        <v>0.64400000000000002</v>
      </c>
      <c r="F28" s="60" t="s">
        <v>410</v>
      </c>
      <c r="G28" s="61"/>
      <c r="H28" s="62">
        <f>TRUNC(G28*$E28,0)</f>
        <v>0</v>
      </c>
      <c r="I28" s="61">
        <v>172068</v>
      </c>
      <c r="J28" s="62">
        <f>TRUNC(I28*$E28,0)</f>
        <v>110811</v>
      </c>
      <c r="K28" s="61"/>
      <c r="L28" s="62">
        <f>TRUNC(K28*$E28,0)</f>
        <v>0</v>
      </c>
      <c r="M28" s="63">
        <f>G28+I28+K28</f>
        <v>172068</v>
      </c>
      <c r="N28" s="63">
        <f>H28+J28+L28</f>
        <v>110811</v>
      </c>
      <c r="O28" s="95"/>
    </row>
    <row r="29" spans="2:15" s="55" customFormat="1" ht="20.100000000000001" customHeight="1">
      <c r="B29" s="78"/>
      <c r="C29" s="79" t="s">
        <v>408</v>
      </c>
      <c r="D29" s="80"/>
      <c r="E29" s="81"/>
      <c r="F29" s="81"/>
      <c r="G29" s="82"/>
      <c r="H29" s="83">
        <f>SUM(H28:H28)</f>
        <v>0</v>
      </c>
      <c r="I29" s="82"/>
      <c r="J29" s="83">
        <f>SUM(J28:J28)</f>
        <v>110811</v>
      </c>
      <c r="K29" s="82"/>
      <c r="L29" s="83">
        <f>SUM(L28:L28)</f>
        <v>0</v>
      </c>
      <c r="M29" s="84"/>
      <c r="N29" s="84">
        <f>H29+J29+L29</f>
        <v>110811</v>
      </c>
      <c r="O29" s="85"/>
    </row>
    <row r="30" spans="2:15" s="55" customFormat="1" ht="20.100000000000001" customHeight="1">
      <c r="B30" s="86"/>
      <c r="C30" s="87"/>
      <c r="D30" s="87"/>
      <c r="E30" s="88"/>
      <c r="F30" s="88"/>
      <c r="G30" s="89"/>
      <c r="H30" s="90"/>
      <c r="I30" s="89"/>
      <c r="J30" s="90"/>
      <c r="K30" s="89"/>
      <c r="L30" s="90"/>
      <c r="M30" s="91"/>
      <c r="N30" s="91"/>
      <c r="O30" s="92"/>
    </row>
    <row r="31" spans="2:15" s="68" customFormat="1" ht="20.100000000000001" customHeight="1">
      <c r="B31" s="69">
        <f>B27+1</f>
        <v>3</v>
      </c>
      <c r="C31" s="93" t="s">
        <v>411</v>
      </c>
      <c r="D31" s="71">
        <v>1000</v>
      </c>
      <c r="E31" s="72">
        <v>1</v>
      </c>
      <c r="F31" s="73" t="s">
        <v>284</v>
      </c>
      <c r="G31" s="74"/>
      <c r="H31" s="74"/>
      <c r="I31" s="74"/>
      <c r="J31" s="74"/>
      <c r="K31" s="74"/>
      <c r="L31" s="74"/>
      <c r="M31" s="74"/>
      <c r="N31" s="74"/>
      <c r="O31" s="75" t="s">
        <v>0</v>
      </c>
    </row>
    <row r="32" spans="2:15" s="55" customFormat="1" ht="20.100000000000001" customHeight="1">
      <c r="B32" s="56"/>
      <c r="C32" s="94" t="s">
        <v>289</v>
      </c>
      <c r="D32" s="76"/>
      <c r="E32" s="59">
        <v>9.7000000000000003E-2</v>
      </c>
      <c r="F32" s="60" t="s">
        <v>410</v>
      </c>
      <c r="G32" s="61"/>
      <c r="H32" s="62">
        <f>TRUNC(G32*$E32,0)</f>
        <v>0</v>
      </c>
      <c r="I32" s="61">
        <v>263017</v>
      </c>
      <c r="J32" s="62">
        <f>TRUNC(I32*$E32,0)</f>
        <v>25512</v>
      </c>
      <c r="K32" s="61"/>
      <c r="L32" s="62">
        <f>TRUNC(K32*$E32,0)</f>
        <v>0</v>
      </c>
      <c r="M32" s="63">
        <f t="shared" ref="M32:N34" si="5">G32+I32+K32</f>
        <v>263017</v>
      </c>
      <c r="N32" s="63">
        <f t="shared" si="5"/>
        <v>25512</v>
      </c>
      <c r="O32" s="95"/>
    </row>
    <row r="33" spans="2:15" s="55" customFormat="1" ht="20.100000000000001" customHeight="1">
      <c r="B33" s="56"/>
      <c r="C33" s="94" t="s">
        <v>290</v>
      </c>
      <c r="D33" s="77" t="s">
        <v>412</v>
      </c>
      <c r="E33" s="59">
        <v>1.61</v>
      </c>
      <c r="F33" s="60" t="s">
        <v>413</v>
      </c>
      <c r="G33" s="61">
        <v>340</v>
      </c>
      <c r="H33" s="62">
        <f t="shared" ref="H33:J34" si="6">TRUNC(G33*$E33,0)</f>
        <v>547</v>
      </c>
      <c r="I33" s="61"/>
      <c r="J33" s="62">
        <f t="shared" si="6"/>
        <v>0</v>
      </c>
      <c r="K33" s="61"/>
      <c r="L33" s="62">
        <f>TRUNC(K33*$E33,0)</f>
        <v>0</v>
      </c>
      <c r="M33" s="63">
        <f t="shared" si="5"/>
        <v>340</v>
      </c>
      <c r="N33" s="63">
        <f t="shared" si="5"/>
        <v>547</v>
      </c>
      <c r="O33" s="95"/>
    </row>
    <row r="34" spans="2:15" s="55" customFormat="1" ht="20.100000000000001" customHeight="1">
      <c r="B34" s="56"/>
      <c r="C34" s="94" t="s">
        <v>291</v>
      </c>
      <c r="D34" s="77" t="s">
        <v>394</v>
      </c>
      <c r="E34" s="96">
        <v>0.03</v>
      </c>
      <c r="F34" s="60"/>
      <c r="G34" s="61"/>
      <c r="H34" s="62">
        <f t="shared" si="6"/>
        <v>0</v>
      </c>
      <c r="I34" s="61"/>
      <c r="J34" s="62">
        <f t="shared" si="6"/>
        <v>0</v>
      </c>
      <c r="K34" s="61">
        <v>25512</v>
      </c>
      <c r="L34" s="62">
        <f>TRUNC(K34*$E34,0)</f>
        <v>765</v>
      </c>
      <c r="M34" s="63">
        <f t="shared" si="5"/>
        <v>25512</v>
      </c>
      <c r="N34" s="63">
        <f t="shared" si="5"/>
        <v>765</v>
      </c>
      <c r="O34" s="95"/>
    </row>
    <row r="35" spans="2:15" s="55" customFormat="1" ht="20.100000000000001" customHeight="1">
      <c r="B35" s="78"/>
      <c r="C35" s="79" t="s">
        <v>408</v>
      </c>
      <c r="D35" s="80"/>
      <c r="E35" s="81"/>
      <c r="F35" s="81"/>
      <c r="G35" s="82"/>
      <c r="H35" s="83">
        <f>SUM(H32:H34)</f>
        <v>547</v>
      </c>
      <c r="I35" s="82"/>
      <c r="J35" s="83">
        <f>SUM(J32:J34)</f>
        <v>25512</v>
      </c>
      <c r="K35" s="82"/>
      <c r="L35" s="83">
        <f>SUM(L32:L34)</f>
        <v>765</v>
      </c>
      <c r="M35" s="84"/>
      <c r="N35" s="84">
        <f>H35+J35+L35</f>
        <v>26824</v>
      </c>
      <c r="O35" s="85"/>
    </row>
    <row r="36" spans="2:15" s="55" customFormat="1" ht="20.100000000000001" customHeight="1">
      <c r="B36" s="86"/>
      <c r="C36" s="87"/>
      <c r="D36" s="87"/>
      <c r="E36" s="88"/>
      <c r="F36" s="88"/>
      <c r="G36" s="89"/>
      <c r="H36" s="90"/>
      <c r="I36" s="89"/>
      <c r="J36" s="90"/>
      <c r="K36" s="89"/>
      <c r="L36" s="90"/>
      <c r="M36" s="91"/>
      <c r="N36" s="91"/>
      <c r="O36" s="92"/>
    </row>
    <row r="37" spans="2:15" s="68" customFormat="1" ht="20.100000000000001" customHeight="1">
      <c r="B37" s="69">
        <f>B31+1</f>
        <v>4</v>
      </c>
      <c r="C37" s="93" t="s">
        <v>363</v>
      </c>
      <c r="D37" s="71">
        <v>1000</v>
      </c>
      <c r="E37" s="72">
        <v>1</v>
      </c>
      <c r="F37" s="73" t="s">
        <v>284</v>
      </c>
      <c r="G37" s="74"/>
      <c r="H37" s="74"/>
      <c r="I37" s="74"/>
      <c r="J37" s="74"/>
      <c r="K37" s="74"/>
      <c r="L37" s="74"/>
      <c r="M37" s="74"/>
      <c r="N37" s="74"/>
      <c r="O37" s="75" t="s">
        <v>0</v>
      </c>
    </row>
    <row r="38" spans="2:15" s="55" customFormat="1" ht="19.5" customHeight="1">
      <c r="B38" s="56"/>
      <c r="C38" s="57" t="s">
        <v>292</v>
      </c>
      <c r="D38" s="97">
        <v>1000</v>
      </c>
      <c r="E38" s="59">
        <v>1</v>
      </c>
      <c r="F38" s="60" t="s">
        <v>368</v>
      </c>
      <c r="G38" s="61">
        <v>0</v>
      </c>
      <c r="H38" s="62">
        <f>TRUNC(G38*$E38,0)</f>
        <v>0</v>
      </c>
      <c r="I38" s="61">
        <v>617826</v>
      </c>
      <c r="J38" s="62">
        <f>TRUNC(I38*$E38,0)</f>
        <v>617826</v>
      </c>
      <c r="K38" s="61">
        <v>116097</v>
      </c>
      <c r="L38" s="62">
        <f>TRUNC(K38*$E38,0)</f>
        <v>116097</v>
      </c>
      <c r="M38" s="63">
        <f t="shared" ref="M38:N41" si="7">G38+I38+K38</f>
        <v>733923</v>
      </c>
      <c r="N38" s="63">
        <f t="shared" si="7"/>
        <v>733923</v>
      </c>
      <c r="O38" s="64">
        <f>B44</f>
        <v>5</v>
      </c>
    </row>
    <row r="39" spans="2:15" s="55" customFormat="1" ht="20.100000000000001" customHeight="1">
      <c r="B39" s="56"/>
      <c r="C39" s="57" t="s">
        <v>293</v>
      </c>
      <c r="D39" s="97">
        <v>1000</v>
      </c>
      <c r="E39" s="59">
        <v>1</v>
      </c>
      <c r="F39" s="60" t="s">
        <v>368</v>
      </c>
      <c r="G39" s="61">
        <v>50127</v>
      </c>
      <c r="H39" s="62">
        <f>TRUNC(G39*$E39,0)</f>
        <v>50127</v>
      </c>
      <c r="I39" s="61">
        <v>1966450</v>
      </c>
      <c r="J39" s="62">
        <f>TRUNC(I39*$E39,0)</f>
        <v>1966450</v>
      </c>
      <c r="K39" s="61">
        <v>634359</v>
      </c>
      <c r="L39" s="62">
        <f>TRUNC(K39*$E39,0)</f>
        <v>634359</v>
      </c>
      <c r="M39" s="63">
        <f t="shared" si="7"/>
        <v>2650936</v>
      </c>
      <c r="N39" s="63">
        <f t="shared" si="7"/>
        <v>2650936</v>
      </c>
      <c r="O39" s="64">
        <f>B50</f>
        <v>6</v>
      </c>
    </row>
    <row r="40" spans="2:15" s="55" customFormat="1" ht="20.100000000000001" customHeight="1">
      <c r="B40" s="56"/>
      <c r="C40" s="98" t="s">
        <v>294</v>
      </c>
      <c r="D40" s="97">
        <v>1000</v>
      </c>
      <c r="E40" s="59">
        <v>1</v>
      </c>
      <c r="F40" s="60" t="s">
        <v>403</v>
      </c>
      <c r="G40" s="61">
        <v>41920</v>
      </c>
      <c r="H40" s="62">
        <f>TRUNC(G40*$E40,0)</f>
        <v>41920</v>
      </c>
      <c r="I40" s="61">
        <v>255150</v>
      </c>
      <c r="J40" s="62">
        <f>TRUNC(I40*$E40,0)</f>
        <v>255150</v>
      </c>
      <c r="K40" s="61">
        <v>0</v>
      </c>
      <c r="L40" s="62">
        <f>TRUNC(K40*$E40,0)</f>
        <v>0</v>
      </c>
      <c r="M40" s="63">
        <f t="shared" si="7"/>
        <v>297070</v>
      </c>
      <c r="N40" s="63">
        <f t="shared" si="7"/>
        <v>297070</v>
      </c>
      <c r="O40" s="64">
        <f>B57</f>
        <v>7</v>
      </c>
    </row>
    <row r="41" spans="2:15" s="55" customFormat="1" ht="20.100000000000001" customHeight="1">
      <c r="B41" s="56"/>
      <c r="C41" s="94" t="s">
        <v>414</v>
      </c>
      <c r="D41" s="97">
        <v>1000</v>
      </c>
      <c r="E41" s="59">
        <v>1</v>
      </c>
      <c r="F41" s="60" t="s">
        <v>368</v>
      </c>
      <c r="G41" s="61">
        <v>10635000</v>
      </c>
      <c r="H41" s="62">
        <f>TRUNC(G41*$E41,0)</f>
        <v>10635000</v>
      </c>
      <c r="I41" s="61"/>
      <c r="J41" s="62">
        <f>TRUNC(I41*$E41,0)</f>
        <v>0</v>
      </c>
      <c r="K41" s="61"/>
      <c r="L41" s="62">
        <f>TRUNC(K41*$E41,0)</f>
        <v>0</v>
      </c>
      <c r="M41" s="63">
        <f t="shared" si="7"/>
        <v>10635000</v>
      </c>
      <c r="N41" s="63">
        <f t="shared" si="7"/>
        <v>10635000</v>
      </c>
      <c r="O41" s="95"/>
    </row>
    <row r="42" spans="2:15" s="55" customFormat="1" ht="20.100000000000001" customHeight="1">
      <c r="B42" s="78"/>
      <c r="C42" s="79" t="s">
        <v>408</v>
      </c>
      <c r="D42" s="80"/>
      <c r="E42" s="81"/>
      <c r="F42" s="81"/>
      <c r="G42" s="82"/>
      <c r="H42" s="83">
        <f>SUM(H38:H41)</f>
        <v>10727047</v>
      </c>
      <c r="I42" s="82"/>
      <c r="J42" s="83">
        <f>SUM(J38:J41)</f>
        <v>2839426</v>
      </c>
      <c r="K42" s="82"/>
      <c r="L42" s="83">
        <f>SUM(L38:L41)</f>
        <v>750456</v>
      </c>
      <c r="M42" s="84"/>
      <c r="N42" s="84">
        <f>H42+J42+L42</f>
        <v>14316929</v>
      </c>
      <c r="O42" s="85"/>
    </row>
    <row r="43" spans="2:15" s="55" customFormat="1" ht="20.100000000000001" customHeight="1">
      <c r="B43" s="86"/>
      <c r="C43" s="87"/>
      <c r="D43" s="87"/>
      <c r="E43" s="88"/>
      <c r="F43" s="88"/>
      <c r="G43" s="89"/>
      <c r="H43" s="90"/>
      <c r="I43" s="89"/>
      <c r="J43" s="90"/>
      <c r="K43" s="89"/>
      <c r="L43" s="90"/>
      <c r="M43" s="91"/>
      <c r="N43" s="91"/>
      <c r="O43" s="92"/>
    </row>
    <row r="44" spans="2:15" s="68" customFormat="1" ht="20.100000000000001" customHeight="1">
      <c r="B44" s="69">
        <f>B37+1</f>
        <v>5</v>
      </c>
      <c r="C44" s="93" t="s">
        <v>415</v>
      </c>
      <c r="D44" s="71">
        <v>1000</v>
      </c>
      <c r="E44" s="72">
        <v>1</v>
      </c>
      <c r="F44" s="73" t="s">
        <v>284</v>
      </c>
      <c r="G44" s="74"/>
      <c r="H44" s="74"/>
      <c r="I44" s="74"/>
      <c r="J44" s="74"/>
      <c r="K44" s="74"/>
      <c r="L44" s="74"/>
      <c r="M44" s="74"/>
      <c r="N44" s="74"/>
      <c r="O44" s="75" t="s">
        <v>0</v>
      </c>
    </row>
    <row r="45" spans="2:15" s="55" customFormat="1" ht="20.100000000000001" customHeight="1">
      <c r="B45" s="56"/>
      <c r="C45" s="94" t="s">
        <v>296</v>
      </c>
      <c r="D45" s="77"/>
      <c r="E45" s="59">
        <v>1.56</v>
      </c>
      <c r="F45" s="60" t="s">
        <v>416</v>
      </c>
      <c r="G45" s="61"/>
      <c r="H45" s="62">
        <f>TRUNC(G45*$E45,0)</f>
        <v>0</v>
      </c>
      <c r="I45" s="61">
        <v>262580</v>
      </c>
      <c r="J45" s="62">
        <f>TRUNC(I45*$E45,0)</f>
        <v>409624</v>
      </c>
      <c r="K45" s="61"/>
      <c r="L45" s="62">
        <f>TRUNC(K45*$E45,0)</f>
        <v>0</v>
      </c>
      <c r="M45" s="63">
        <f t="shared" ref="M45:N47" si="8">G45+I45+K45</f>
        <v>262580</v>
      </c>
      <c r="N45" s="63">
        <f t="shared" si="8"/>
        <v>409624</v>
      </c>
      <c r="O45" s="95"/>
    </row>
    <row r="46" spans="2:15" s="55" customFormat="1" ht="20.100000000000001" customHeight="1">
      <c r="B46" s="56"/>
      <c r="C46" s="94" t="s">
        <v>45</v>
      </c>
      <c r="D46" s="77"/>
      <c r="E46" s="59">
        <v>1.21</v>
      </c>
      <c r="F46" s="60" t="s">
        <v>416</v>
      </c>
      <c r="G46" s="61"/>
      <c r="H46" s="62">
        <f>TRUNC(G46*$E46,0)</f>
        <v>0</v>
      </c>
      <c r="I46" s="61">
        <v>172068</v>
      </c>
      <c r="J46" s="62">
        <f>TRUNC(I46*$E46,0)</f>
        <v>208202</v>
      </c>
      <c r="K46" s="61"/>
      <c r="L46" s="62">
        <f>TRUNC(K46*$E46,0)</f>
        <v>0</v>
      </c>
      <c r="M46" s="63">
        <f t="shared" si="8"/>
        <v>172068</v>
      </c>
      <c r="N46" s="63">
        <f t="shared" si="8"/>
        <v>208202</v>
      </c>
      <c r="O46" s="95"/>
    </row>
    <row r="47" spans="2:15" s="55" customFormat="1" ht="20.100000000000001" customHeight="1">
      <c r="B47" s="56"/>
      <c r="C47" s="94" t="s">
        <v>417</v>
      </c>
      <c r="D47" s="99">
        <v>15</v>
      </c>
      <c r="E47" s="59">
        <v>1.17</v>
      </c>
      <c r="F47" s="60" t="s">
        <v>418</v>
      </c>
      <c r="G47" s="61"/>
      <c r="H47" s="62">
        <f>TRUNC(G47*$E47,0)</f>
        <v>0</v>
      </c>
      <c r="I47" s="61"/>
      <c r="J47" s="62">
        <f>TRUNC(I47*$E47,0)</f>
        <v>0</v>
      </c>
      <c r="K47" s="61">
        <v>99229</v>
      </c>
      <c r="L47" s="62">
        <f>TRUNC(K47*$E47,0)</f>
        <v>116097</v>
      </c>
      <c r="M47" s="63">
        <f t="shared" si="8"/>
        <v>99229</v>
      </c>
      <c r="N47" s="63">
        <f t="shared" si="8"/>
        <v>116097</v>
      </c>
      <c r="O47" s="95"/>
    </row>
    <row r="48" spans="2:15" s="55" customFormat="1" ht="20.100000000000001" customHeight="1">
      <c r="B48" s="78"/>
      <c r="C48" s="79" t="s">
        <v>419</v>
      </c>
      <c r="D48" s="80"/>
      <c r="E48" s="81"/>
      <c r="F48" s="81"/>
      <c r="G48" s="82"/>
      <c r="H48" s="83">
        <f>SUM(H45:H47)</f>
        <v>0</v>
      </c>
      <c r="I48" s="82"/>
      <c r="J48" s="83">
        <f>SUM(J45:J47)</f>
        <v>617826</v>
      </c>
      <c r="K48" s="82"/>
      <c r="L48" s="83">
        <f>SUM(L45:L47)</f>
        <v>116097</v>
      </c>
      <c r="M48" s="84"/>
      <c r="N48" s="84">
        <f>H48+J48+L48</f>
        <v>733923</v>
      </c>
      <c r="O48" s="85"/>
    </row>
    <row r="49" spans="2:15" s="55" customFormat="1" ht="20.100000000000001" customHeight="1">
      <c r="B49" s="86"/>
      <c r="C49" s="87"/>
      <c r="D49" s="87"/>
      <c r="E49" s="88"/>
      <c r="F49" s="88"/>
      <c r="G49" s="89"/>
      <c r="H49" s="90"/>
      <c r="I49" s="89"/>
      <c r="J49" s="90"/>
      <c r="K49" s="89"/>
      <c r="L49" s="90"/>
      <c r="M49" s="91"/>
      <c r="N49" s="91"/>
      <c r="O49" s="92"/>
    </row>
    <row r="50" spans="2:15" s="55" customFormat="1" ht="20.100000000000001" customHeight="1">
      <c r="B50" s="69">
        <f>B44+1</f>
        <v>6</v>
      </c>
      <c r="C50" s="93" t="s">
        <v>420</v>
      </c>
      <c r="D50" s="71">
        <v>1000</v>
      </c>
      <c r="E50" s="72">
        <v>1</v>
      </c>
      <c r="F50" s="73" t="s">
        <v>284</v>
      </c>
      <c r="G50" s="74"/>
      <c r="H50" s="74"/>
      <c r="I50" s="74"/>
      <c r="J50" s="74"/>
      <c r="K50" s="74"/>
      <c r="L50" s="74"/>
      <c r="M50" s="74"/>
      <c r="N50" s="74"/>
      <c r="O50" s="75" t="s">
        <v>0</v>
      </c>
    </row>
    <row r="51" spans="2:15" s="55" customFormat="1" ht="19.5" customHeight="1">
      <c r="B51" s="56"/>
      <c r="C51" s="94" t="s">
        <v>297</v>
      </c>
      <c r="D51" s="77"/>
      <c r="E51" s="59">
        <v>6.96</v>
      </c>
      <c r="F51" s="60" t="s">
        <v>416</v>
      </c>
      <c r="G51" s="61"/>
      <c r="H51" s="62">
        <f>TRUNC(G51*$E51,0)</f>
        <v>0</v>
      </c>
      <c r="I51" s="61">
        <v>282536</v>
      </c>
      <c r="J51" s="62">
        <f>TRUNC(I51*$E51,0)</f>
        <v>1966450</v>
      </c>
      <c r="K51" s="61"/>
      <c r="L51" s="62">
        <f>TRUNC(K51*$E51,0)</f>
        <v>0</v>
      </c>
      <c r="M51" s="63">
        <f t="shared" ref="M51:N54" si="9">G51+I51+K51</f>
        <v>282536</v>
      </c>
      <c r="N51" s="63">
        <f t="shared" si="9"/>
        <v>1966450</v>
      </c>
      <c r="O51" s="95"/>
    </row>
    <row r="52" spans="2:15" s="55" customFormat="1" ht="20.100000000000001" customHeight="1">
      <c r="B52" s="56"/>
      <c r="C52" s="94" t="s">
        <v>298</v>
      </c>
      <c r="D52" s="77"/>
      <c r="E52" s="59">
        <v>11.34</v>
      </c>
      <c r="F52" s="60" t="s">
        <v>418</v>
      </c>
      <c r="G52" s="61"/>
      <c r="H52" s="62">
        <f>TRUNC(G52*$E52,0)</f>
        <v>0</v>
      </c>
      <c r="I52" s="61"/>
      <c r="J52" s="62">
        <f>TRUNC(I52*$E52,0)</f>
        <v>0</v>
      </c>
      <c r="K52" s="61">
        <v>55756</v>
      </c>
      <c r="L52" s="62">
        <f>TRUNC(K52*$E52,0)</f>
        <v>632273</v>
      </c>
      <c r="M52" s="63">
        <f t="shared" si="9"/>
        <v>55756</v>
      </c>
      <c r="N52" s="63">
        <f t="shared" si="9"/>
        <v>632273</v>
      </c>
      <c r="O52" s="95"/>
    </row>
    <row r="53" spans="2:15" s="55" customFormat="1" ht="20.100000000000001" customHeight="1">
      <c r="B53" s="56"/>
      <c r="C53" s="94" t="s">
        <v>300</v>
      </c>
      <c r="D53" s="99"/>
      <c r="E53" s="59">
        <v>22.68</v>
      </c>
      <c r="F53" s="60" t="s">
        <v>365</v>
      </c>
      <c r="G53" s="61"/>
      <c r="H53" s="62">
        <f>TRUNC(G53*$E53,0)</f>
        <v>0</v>
      </c>
      <c r="I53" s="61"/>
      <c r="J53" s="62">
        <f>TRUNC(I53*$E53,0)</f>
        <v>0</v>
      </c>
      <c r="K53" s="61">
        <v>92</v>
      </c>
      <c r="L53" s="62">
        <f>TRUNC(K53*$E53,0)</f>
        <v>2086</v>
      </c>
      <c r="M53" s="63">
        <f t="shared" si="9"/>
        <v>92</v>
      </c>
      <c r="N53" s="63">
        <f t="shared" si="9"/>
        <v>2086</v>
      </c>
      <c r="O53" s="95"/>
    </row>
    <row r="54" spans="2:15" s="55" customFormat="1" ht="20.100000000000001" customHeight="1">
      <c r="B54" s="56"/>
      <c r="C54" s="94" t="s">
        <v>301</v>
      </c>
      <c r="D54" s="99"/>
      <c r="E54" s="59">
        <v>10.23</v>
      </c>
      <c r="F54" s="60" t="s">
        <v>421</v>
      </c>
      <c r="G54" s="61">
        <v>4900</v>
      </c>
      <c r="H54" s="62">
        <f>TRUNC(G54*$E54,0)</f>
        <v>50127</v>
      </c>
      <c r="I54" s="61"/>
      <c r="J54" s="62">
        <f>TRUNC(I54*$E54,0)</f>
        <v>0</v>
      </c>
      <c r="K54" s="61"/>
      <c r="L54" s="62">
        <f>TRUNC(K54*$E54,0)</f>
        <v>0</v>
      </c>
      <c r="M54" s="63">
        <f t="shared" si="9"/>
        <v>4900</v>
      </c>
      <c r="N54" s="63">
        <f t="shared" si="9"/>
        <v>50127</v>
      </c>
      <c r="O54" s="95"/>
    </row>
    <row r="55" spans="2:15" s="55" customFormat="1" ht="20.100000000000001" customHeight="1">
      <c r="B55" s="78"/>
      <c r="C55" s="79" t="s">
        <v>419</v>
      </c>
      <c r="D55" s="80"/>
      <c r="E55" s="81"/>
      <c r="F55" s="81"/>
      <c r="G55" s="82"/>
      <c r="H55" s="83">
        <f>SUM(H51:H54)</f>
        <v>50127</v>
      </c>
      <c r="I55" s="82"/>
      <c r="J55" s="83">
        <f>SUM(J51:J54)</f>
        <v>1966450</v>
      </c>
      <c r="K55" s="82"/>
      <c r="L55" s="83">
        <f>SUM(L51:L54)</f>
        <v>634359</v>
      </c>
      <c r="M55" s="84"/>
      <c r="N55" s="84">
        <f>H55+J55+L55</f>
        <v>2650936</v>
      </c>
      <c r="O55" s="85"/>
    </row>
    <row r="56" spans="2:15" s="55" customFormat="1" ht="20.100000000000001" customHeight="1">
      <c r="B56" s="86"/>
      <c r="C56" s="87"/>
      <c r="D56" s="87"/>
      <c r="E56" s="88"/>
      <c r="F56" s="88"/>
      <c r="G56" s="89"/>
      <c r="H56" s="90"/>
      <c r="I56" s="89"/>
      <c r="J56" s="90"/>
      <c r="K56" s="89"/>
      <c r="L56" s="90"/>
      <c r="M56" s="91"/>
      <c r="N56" s="91"/>
      <c r="O56" s="92"/>
    </row>
    <row r="57" spans="2:15" s="55" customFormat="1" ht="20.100000000000001" customHeight="1">
      <c r="B57" s="69">
        <f>B50+1</f>
        <v>7</v>
      </c>
      <c r="C57" s="93" t="s">
        <v>422</v>
      </c>
      <c r="D57" s="71">
        <v>1000</v>
      </c>
      <c r="E57" s="72">
        <v>1</v>
      </c>
      <c r="F57" s="73" t="s">
        <v>284</v>
      </c>
      <c r="G57" s="74"/>
      <c r="H57" s="74"/>
      <c r="I57" s="74"/>
      <c r="J57" s="74"/>
      <c r="K57" s="74"/>
      <c r="L57" s="74"/>
      <c r="M57" s="74"/>
      <c r="N57" s="74"/>
      <c r="O57" s="75" t="s">
        <v>0</v>
      </c>
    </row>
    <row r="58" spans="2:15" s="55" customFormat="1" ht="19.5" customHeight="1">
      <c r="B58" s="56"/>
      <c r="C58" s="94" t="s">
        <v>289</v>
      </c>
      <c r="D58" s="77"/>
      <c r="E58" s="59">
        <v>0.8</v>
      </c>
      <c r="F58" s="60" t="s">
        <v>416</v>
      </c>
      <c r="G58" s="61"/>
      <c r="H58" s="62">
        <f t="shared" ref="H58:H63" si="10">TRUNC(G58*$E58,0)</f>
        <v>0</v>
      </c>
      <c r="I58" s="61">
        <v>263017</v>
      </c>
      <c r="J58" s="62">
        <f t="shared" ref="J58:J63" si="11">TRUNC(I58*$E58,0)</f>
        <v>210413</v>
      </c>
      <c r="K58" s="61"/>
      <c r="L58" s="62">
        <f t="shared" ref="L58:L63" si="12">TRUNC(K58*$E58,0)</f>
        <v>0</v>
      </c>
      <c r="M58" s="63">
        <f>G58+I58+K58</f>
        <v>263017</v>
      </c>
      <c r="N58" s="63">
        <f>H58+J58+L58</f>
        <v>210413</v>
      </c>
      <c r="O58" s="95"/>
    </row>
    <row r="59" spans="2:15" s="55" customFormat="1" ht="20.100000000000001" customHeight="1">
      <c r="B59" s="56"/>
      <c r="C59" s="94" t="s">
        <v>45</v>
      </c>
      <c r="D59" s="77"/>
      <c r="E59" s="59">
        <v>0.26</v>
      </c>
      <c r="F59" s="60" t="s">
        <v>366</v>
      </c>
      <c r="G59" s="61"/>
      <c r="H59" s="62">
        <f t="shared" si="10"/>
        <v>0</v>
      </c>
      <c r="I59" s="61">
        <v>172068</v>
      </c>
      <c r="J59" s="62">
        <f t="shared" si="11"/>
        <v>44737</v>
      </c>
      <c r="K59" s="61"/>
      <c r="L59" s="62">
        <f t="shared" si="12"/>
        <v>0</v>
      </c>
      <c r="M59" s="63">
        <f>G59+I59+K59</f>
        <v>172068</v>
      </c>
      <c r="N59" s="63">
        <f>H59+J59+L59</f>
        <v>44737</v>
      </c>
      <c r="O59" s="95"/>
    </row>
    <row r="60" spans="2:15" s="55" customFormat="1" ht="20.100000000000001" customHeight="1">
      <c r="B60" s="56"/>
      <c r="C60" s="94" t="s">
        <v>302</v>
      </c>
      <c r="D60" s="77" t="s">
        <v>423</v>
      </c>
      <c r="E60" s="59">
        <v>0.64</v>
      </c>
      <c r="F60" s="60" t="s">
        <v>12</v>
      </c>
      <c r="G60" s="61">
        <v>20747</v>
      </c>
      <c r="H60" s="62">
        <f t="shared" si="10"/>
        <v>13278</v>
      </c>
      <c r="I60" s="61"/>
      <c r="J60" s="62">
        <f t="shared" si="11"/>
        <v>0</v>
      </c>
      <c r="K60" s="61"/>
      <c r="L60" s="62">
        <f t="shared" si="12"/>
        <v>0</v>
      </c>
      <c r="M60" s="63">
        <f t="shared" ref="M60:N63" si="13">G60+I60+K60</f>
        <v>20747</v>
      </c>
      <c r="N60" s="63">
        <f t="shared" si="13"/>
        <v>13278</v>
      </c>
      <c r="O60" s="95"/>
    </row>
    <row r="61" spans="2:15" s="55" customFormat="1" ht="20.100000000000001" customHeight="1">
      <c r="B61" s="56"/>
      <c r="C61" s="94" t="s">
        <v>40</v>
      </c>
      <c r="D61" s="77" t="s">
        <v>170</v>
      </c>
      <c r="E61" s="59">
        <v>7.02</v>
      </c>
      <c r="F61" s="60" t="s">
        <v>424</v>
      </c>
      <c r="G61" s="61">
        <v>2800</v>
      </c>
      <c r="H61" s="62">
        <f t="shared" si="10"/>
        <v>19656</v>
      </c>
      <c r="I61" s="61"/>
      <c r="J61" s="62">
        <f t="shared" si="11"/>
        <v>0</v>
      </c>
      <c r="K61" s="61"/>
      <c r="L61" s="62">
        <f t="shared" si="12"/>
        <v>0</v>
      </c>
      <c r="M61" s="63">
        <f t="shared" si="13"/>
        <v>2800</v>
      </c>
      <c r="N61" s="63">
        <f t="shared" si="13"/>
        <v>19656</v>
      </c>
      <c r="O61" s="95"/>
    </row>
    <row r="62" spans="2:15" s="55" customFormat="1" ht="20.100000000000001" customHeight="1">
      <c r="B62" s="56"/>
      <c r="C62" s="94" t="s">
        <v>39</v>
      </c>
      <c r="D62" s="77" t="s">
        <v>425</v>
      </c>
      <c r="E62" s="59">
        <v>5.94</v>
      </c>
      <c r="F62" s="60" t="s">
        <v>426</v>
      </c>
      <c r="G62" s="61">
        <v>773</v>
      </c>
      <c r="H62" s="62">
        <f t="shared" si="10"/>
        <v>4591</v>
      </c>
      <c r="I62" s="61"/>
      <c r="J62" s="62">
        <f t="shared" si="11"/>
        <v>0</v>
      </c>
      <c r="K62" s="61"/>
      <c r="L62" s="62">
        <f t="shared" si="12"/>
        <v>0</v>
      </c>
      <c r="M62" s="63">
        <f t="shared" si="13"/>
        <v>773</v>
      </c>
      <c r="N62" s="63">
        <f t="shared" si="13"/>
        <v>4591</v>
      </c>
      <c r="O62" s="95"/>
    </row>
    <row r="63" spans="2:15" s="55" customFormat="1" ht="20.100000000000001" customHeight="1">
      <c r="B63" s="56"/>
      <c r="C63" s="94" t="s">
        <v>38</v>
      </c>
      <c r="D63" s="77" t="s">
        <v>427</v>
      </c>
      <c r="E63" s="59">
        <v>5.94</v>
      </c>
      <c r="F63" s="60" t="s">
        <v>426</v>
      </c>
      <c r="G63" s="61">
        <v>740</v>
      </c>
      <c r="H63" s="62">
        <f t="shared" si="10"/>
        <v>4395</v>
      </c>
      <c r="I63" s="61"/>
      <c r="J63" s="62">
        <f t="shared" si="11"/>
        <v>0</v>
      </c>
      <c r="K63" s="61"/>
      <c r="L63" s="62">
        <f t="shared" si="12"/>
        <v>0</v>
      </c>
      <c r="M63" s="63">
        <f t="shared" si="13"/>
        <v>740</v>
      </c>
      <c r="N63" s="63">
        <f t="shared" si="13"/>
        <v>4395</v>
      </c>
      <c r="O63" s="95"/>
    </row>
    <row r="64" spans="2:15" s="55" customFormat="1" ht="20.100000000000001" customHeight="1">
      <c r="B64" s="78"/>
      <c r="C64" s="79" t="s">
        <v>419</v>
      </c>
      <c r="D64" s="80"/>
      <c r="E64" s="81"/>
      <c r="F64" s="81"/>
      <c r="G64" s="82"/>
      <c r="H64" s="83">
        <f>SUM(H58:H63)</f>
        <v>41920</v>
      </c>
      <c r="I64" s="82"/>
      <c r="J64" s="83">
        <f>SUM(J58:J63)</f>
        <v>255150</v>
      </c>
      <c r="K64" s="82"/>
      <c r="L64" s="83">
        <f>SUM(L58:L59)</f>
        <v>0</v>
      </c>
      <c r="M64" s="84"/>
      <c r="N64" s="84">
        <f>H64+J64+L64</f>
        <v>297070</v>
      </c>
      <c r="O64" s="85"/>
    </row>
    <row r="65" spans="2:16" s="55" customFormat="1" ht="20.100000000000001" customHeight="1">
      <c r="B65" s="86"/>
      <c r="C65" s="87"/>
      <c r="D65" s="87"/>
      <c r="E65" s="88"/>
      <c r="F65" s="88"/>
      <c r="G65" s="89"/>
      <c r="H65" s="90"/>
      <c r="I65" s="89"/>
      <c r="J65" s="90"/>
      <c r="K65" s="89"/>
      <c r="L65" s="90"/>
      <c r="M65" s="91"/>
      <c r="N65" s="91"/>
      <c r="O65" s="92"/>
    </row>
    <row r="66" spans="2:16" s="68" customFormat="1" ht="20.100000000000001" customHeight="1">
      <c r="B66" s="69">
        <f>B57+1</f>
        <v>8</v>
      </c>
      <c r="C66" s="93" t="s">
        <v>428</v>
      </c>
      <c r="D66" s="100">
        <v>900</v>
      </c>
      <c r="E66" s="72">
        <v>1</v>
      </c>
      <c r="F66" s="73" t="s">
        <v>284</v>
      </c>
      <c r="G66" s="74"/>
      <c r="H66" s="74"/>
      <c r="I66" s="74"/>
      <c r="J66" s="74"/>
      <c r="K66" s="74"/>
      <c r="L66" s="74"/>
      <c r="M66" s="74"/>
      <c r="N66" s="74"/>
      <c r="O66" s="75" t="s">
        <v>0</v>
      </c>
    </row>
    <row r="67" spans="2:16" s="55" customFormat="1" ht="19.5" customHeight="1">
      <c r="B67" s="56"/>
      <c r="C67" s="57" t="s">
        <v>303</v>
      </c>
      <c r="D67" s="66">
        <v>900</v>
      </c>
      <c r="E67" s="59">
        <v>1</v>
      </c>
      <c r="F67" s="60" t="s">
        <v>401</v>
      </c>
      <c r="G67" s="61">
        <v>0</v>
      </c>
      <c r="H67" s="62">
        <f>TRUNC(G67*$E67,0)</f>
        <v>0</v>
      </c>
      <c r="I67" s="61">
        <v>498114</v>
      </c>
      <c r="J67" s="62">
        <f>TRUNC(I67*$E67,0)</f>
        <v>498114</v>
      </c>
      <c r="K67" s="61">
        <v>172658</v>
      </c>
      <c r="L67" s="62">
        <f>TRUNC(K67*$E67,0)</f>
        <v>172658</v>
      </c>
      <c r="M67" s="63">
        <f t="shared" ref="M67:N69" si="14">G67+I67+K67</f>
        <v>670772</v>
      </c>
      <c r="N67" s="63">
        <f t="shared" si="14"/>
        <v>670772</v>
      </c>
      <c r="O67" s="64">
        <f>B72</f>
        <v>9</v>
      </c>
    </row>
    <row r="68" spans="2:16" s="55" customFormat="1" ht="20.100000000000001" customHeight="1">
      <c r="B68" s="56"/>
      <c r="C68" s="57" t="s">
        <v>429</v>
      </c>
      <c r="D68" s="58">
        <v>1000</v>
      </c>
      <c r="E68" s="59">
        <v>59.41</v>
      </c>
      <c r="F68" s="60" t="s">
        <v>418</v>
      </c>
      <c r="G68" s="61"/>
      <c r="H68" s="62">
        <f>TRUNC(G68*$E68,0)</f>
        <v>0</v>
      </c>
      <c r="I68" s="61"/>
      <c r="J68" s="62">
        <f>TRUNC(I68*$E68,0)</f>
        <v>0</v>
      </c>
      <c r="K68" s="61">
        <v>16780</v>
      </c>
      <c r="L68" s="62">
        <f>TRUNC(K68*$E68,0)</f>
        <v>996899</v>
      </c>
      <c r="M68" s="63">
        <f t="shared" si="14"/>
        <v>16780</v>
      </c>
      <c r="N68" s="63">
        <f t="shared" si="14"/>
        <v>996899</v>
      </c>
      <c r="O68" s="64"/>
    </row>
    <row r="69" spans="2:16" s="55" customFormat="1" ht="20.100000000000001" customHeight="1">
      <c r="B69" s="56"/>
      <c r="C69" s="94" t="s">
        <v>430</v>
      </c>
      <c r="D69" s="66">
        <v>900</v>
      </c>
      <c r="E69" s="59">
        <v>1</v>
      </c>
      <c r="F69" s="60" t="s">
        <v>401</v>
      </c>
      <c r="G69" s="61">
        <v>303010</v>
      </c>
      <c r="H69" s="62">
        <f>TRUNC(G69*$E69,0)</f>
        <v>303010</v>
      </c>
      <c r="I69" s="61"/>
      <c r="J69" s="62">
        <f>TRUNC(I69*$E69,0)</f>
        <v>0</v>
      </c>
      <c r="K69" s="61"/>
      <c r="L69" s="62">
        <f>TRUNC(K69*$E69,0)</f>
        <v>0</v>
      </c>
      <c r="M69" s="63">
        <f t="shared" si="14"/>
        <v>303010</v>
      </c>
      <c r="N69" s="63">
        <f t="shared" si="14"/>
        <v>303010</v>
      </c>
      <c r="O69" s="95"/>
    </row>
    <row r="70" spans="2:16" s="55" customFormat="1" ht="20.100000000000001" customHeight="1">
      <c r="B70" s="78"/>
      <c r="C70" s="79" t="s">
        <v>419</v>
      </c>
      <c r="D70" s="80"/>
      <c r="E70" s="81"/>
      <c r="F70" s="81"/>
      <c r="G70" s="82"/>
      <c r="H70" s="83">
        <f>SUM(H67:H69)</f>
        <v>303010</v>
      </c>
      <c r="I70" s="82"/>
      <c r="J70" s="83">
        <f>SUM(J67:J69)</f>
        <v>498114</v>
      </c>
      <c r="K70" s="82"/>
      <c r="L70" s="83">
        <f>SUM(L67:L69)</f>
        <v>1169557</v>
      </c>
      <c r="M70" s="84"/>
      <c r="N70" s="84">
        <f>H70+J70+L70</f>
        <v>1970681</v>
      </c>
      <c r="O70" s="85"/>
    </row>
    <row r="71" spans="2:16" s="55" customFormat="1" ht="20.100000000000001" customHeight="1">
      <c r="B71" s="86"/>
      <c r="C71" s="87"/>
      <c r="D71" s="87"/>
      <c r="E71" s="88"/>
      <c r="F71" s="88"/>
      <c r="G71" s="89"/>
      <c r="H71" s="90"/>
      <c r="I71" s="89"/>
      <c r="J71" s="90"/>
      <c r="K71" s="89"/>
      <c r="L71" s="90"/>
      <c r="M71" s="91"/>
      <c r="N71" s="91"/>
      <c r="O71" s="92"/>
    </row>
    <row r="72" spans="2:16" s="68" customFormat="1" ht="20.100000000000001" customHeight="1">
      <c r="B72" s="69">
        <f>B66+1</f>
        <v>9</v>
      </c>
      <c r="C72" s="93" t="s">
        <v>431</v>
      </c>
      <c r="D72" s="100">
        <v>900</v>
      </c>
      <c r="E72" s="72">
        <v>1</v>
      </c>
      <c r="F72" s="73" t="s">
        <v>284</v>
      </c>
      <c r="G72" s="74"/>
      <c r="H72" s="74"/>
      <c r="I72" s="74"/>
      <c r="J72" s="74"/>
      <c r="K72" s="74"/>
      <c r="L72" s="74"/>
      <c r="M72" s="74"/>
      <c r="N72" s="74"/>
      <c r="O72" s="75" t="s">
        <v>0</v>
      </c>
    </row>
    <row r="73" spans="2:16" s="55" customFormat="1" ht="20.100000000000001" customHeight="1">
      <c r="B73" s="56"/>
      <c r="C73" s="94" t="s">
        <v>296</v>
      </c>
      <c r="D73" s="77"/>
      <c r="E73" s="59">
        <v>1.34</v>
      </c>
      <c r="F73" s="60" t="s">
        <v>416</v>
      </c>
      <c r="G73" s="61"/>
      <c r="H73" s="62">
        <f>TRUNC(G73*$E73,0)</f>
        <v>0</v>
      </c>
      <c r="I73" s="61">
        <v>262580</v>
      </c>
      <c r="J73" s="62">
        <f>TRUNC(I73*$E73,0)</f>
        <v>351857</v>
      </c>
      <c r="K73" s="61"/>
      <c r="L73" s="62">
        <f>TRUNC(K73*$E73,0)</f>
        <v>0</v>
      </c>
      <c r="M73" s="63">
        <f t="shared" ref="M73:N75" si="15">G73+I73+K73</f>
        <v>262580</v>
      </c>
      <c r="N73" s="63">
        <f t="shared" si="15"/>
        <v>351857</v>
      </c>
      <c r="O73" s="95"/>
    </row>
    <row r="74" spans="2:16" s="55" customFormat="1" ht="20.100000000000001" customHeight="1">
      <c r="B74" s="56"/>
      <c r="C74" s="94" t="s">
        <v>45</v>
      </c>
      <c r="D74" s="77"/>
      <c r="E74" s="59">
        <v>0.85</v>
      </c>
      <c r="F74" s="60" t="s">
        <v>366</v>
      </c>
      <c r="G74" s="61"/>
      <c r="H74" s="62">
        <f>TRUNC(G74*$E74,0)</f>
        <v>0</v>
      </c>
      <c r="I74" s="61">
        <v>172068</v>
      </c>
      <c r="J74" s="62">
        <f>TRUNC(I74*$E74,0)</f>
        <v>146257</v>
      </c>
      <c r="K74" s="61"/>
      <c r="L74" s="62">
        <f>TRUNC(K74*$E74,0)</f>
        <v>0</v>
      </c>
      <c r="M74" s="63">
        <f t="shared" si="15"/>
        <v>172068</v>
      </c>
      <c r="N74" s="63">
        <f t="shared" si="15"/>
        <v>146257</v>
      </c>
      <c r="O74" s="95"/>
    </row>
    <row r="75" spans="2:16" s="55" customFormat="1" ht="20.100000000000001" customHeight="1">
      <c r="B75" s="56"/>
      <c r="C75" s="94" t="s">
        <v>417</v>
      </c>
      <c r="D75" s="99">
        <v>15</v>
      </c>
      <c r="E75" s="59">
        <v>1.74</v>
      </c>
      <c r="F75" s="60" t="s">
        <v>365</v>
      </c>
      <c r="G75" s="61"/>
      <c r="H75" s="62">
        <f>TRUNC(G75*$E75,0)</f>
        <v>0</v>
      </c>
      <c r="I75" s="61"/>
      <c r="J75" s="62">
        <f>TRUNC(I75*$E75,0)</f>
        <v>0</v>
      </c>
      <c r="K75" s="61">
        <v>99229</v>
      </c>
      <c r="L75" s="62">
        <f>TRUNC(K75*$E75,0)</f>
        <v>172658</v>
      </c>
      <c r="M75" s="63">
        <f t="shared" si="15"/>
        <v>99229</v>
      </c>
      <c r="N75" s="63">
        <f t="shared" si="15"/>
        <v>172658</v>
      </c>
      <c r="O75" s="95"/>
    </row>
    <row r="76" spans="2:16" s="55" customFormat="1" ht="20.100000000000001" customHeight="1">
      <c r="B76" s="78"/>
      <c r="C76" s="79" t="s">
        <v>371</v>
      </c>
      <c r="D76" s="80"/>
      <c r="E76" s="81"/>
      <c r="F76" s="81"/>
      <c r="G76" s="82"/>
      <c r="H76" s="83">
        <f>SUM(H73:H75)</f>
        <v>0</v>
      </c>
      <c r="I76" s="82"/>
      <c r="J76" s="83">
        <f>SUM(J73:J75)</f>
        <v>498114</v>
      </c>
      <c r="K76" s="82"/>
      <c r="L76" s="83">
        <f>SUM(L73:L75)</f>
        <v>172658</v>
      </c>
      <c r="M76" s="84"/>
      <c r="N76" s="84">
        <f>H76+J76+L76</f>
        <v>670772</v>
      </c>
      <c r="O76" s="85"/>
    </row>
    <row r="77" spans="2:16" s="55" customFormat="1" ht="20.100000000000001" customHeight="1">
      <c r="B77" s="86"/>
      <c r="C77" s="87"/>
      <c r="D77" s="87"/>
      <c r="E77" s="88"/>
      <c r="F77" s="88"/>
      <c r="G77" s="89"/>
      <c r="H77" s="90"/>
      <c r="I77" s="89"/>
      <c r="J77" s="90"/>
      <c r="K77" s="89"/>
      <c r="L77" s="90"/>
      <c r="M77" s="91"/>
      <c r="N77" s="91"/>
      <c r="O77" s="92"/>
    </row>
    <row r="78" spans="2:16" s="101" customFormat="1" ht="20.100000000000001" customHeight="1">
      <c r="B78" s="69">
        <f>B72+1</f>
        <v>10</v>
      </c>
      <c r="C78" s="93" t="s">
        <v>432</v>
      </c>
      <c r="D78" s="100">
        <v>900</v>
      </c>
      <c r="E78" s="72">
        <v>1</v>
      </c>
      <c r="F78" s="73" t="s">
        <v>284</v>
      </c>
      <c r="G78" s="74"/>
      <c r="H78" s="74"/>
      <c r="I78" s="74"/>
      <c r="J78" s="74"/>
      <c r="K78" s="74"/>
      <c r="L78" s="74"/>
      <c r="M78" s="74"/>
      <c r="N78" s="74"/>
      <c r="O78" s="75" t="s">
        <v>0</v>
      </c>
      <c r="P78" s="68"/>
    </row>
    <row r="79" spans="2:16" s="102" customFormat="1" ht="19.5" customHeight="1">
      <c r="B79" s="56"/>
      <c r="C79" s="57" t="s">
        <v>304</v>
      </c>
      <c r="D79" s="66">
        <v>900</v>
      </c>
      <c r="E79" s="59">
        <v>1</v>
      </c>
      <c r="F79" s="60" t="s">
        <v>401</v>
      </c>
      <c r="G79" s="61">
        <v>0</v>
      </c>
      <c r="H79" s="62">
        <f t="shared" ref="H79:H90" si="16">TRUNC(G79*$E79,0)</f>
        <v>0</v>
      </c>
      <c r="I79" s="61">
        <v>1237172</v>
      </c>
      <c r="J79" s="62">
        <f t="shared" ref="J79:J90" si="17">TRUNC(I79*$E79,0)</f>
        <v>1237172</v>
      </c>
      <c r="K79" s="61">
        <v>592118</v>
      </c>
      <c r="L79" s="62">
        <f t="shared" ref="L79:L87" si="18">TRUNC(K79*$E79,0)</f>
        <v>592118</v>
      </c>
      <c r="M79" s="63">
        <f>G79+I79+K79</f>
        <v>1829290</v>
      </c>
      <c r="N79" s="63">
        <f>H79+J79+L79</f>
        <v>1829290</v>
      </c>
      <c r="O79" s="64">
        <f>B93</f>
        <v>11</v>
      </c>
      <c r="P79" s="55"/>
    </row>
    <row r="80" spans="2:16" s="102" customFormat="1" ht="20.100000000000001" customHeight="1">
      <c r="B80" s="56"/>
      <c r="C80" s="57" t="s">
        <v>433</v>
      </c>
      <c r="D80" s="58">
        <v>1000</v>
      </c>
      <c r="E80" s="59">
        <v>59.41</v>
      </c>
      <c r="F80" s="60" t="s">
        <v>418</v>
      </c>
      <c r="G80" s="61"/>
      <c r="H80" s="62">
        <f t="shared" si="16"/>
        <v>0</v>
      </c>
      <c r="I80" s="61"/>
      <c r="J80" s="62">
        <f t="shared" si="17"/>
        <v>0</v>
      </c>
      <c r="K80" s="61">
        <v>75054</v>
      </c>
      <c r="L80" s="62">
        <f t="shared" si="18"/>
        <v>4458958</v>
      </c>
      <c r="M80" s="63">
        <f t="shared" ref="M80:N91" si="19">G80+I80+K80</f>
        <v>75054</v>
      </c>
      <c r="N80" s="63">
        <f t="shared" si="19"/>
        <v>4458958</v>
      </c>
      <c r="O80" s="64"/>
      <c r="P80" s="55"/>
    </row>
    <row r="81" spans="2:16" s="102" customFormat="1" ht="20.100000000000001" customHeight="1">
      <c r="B81" s="56"/>
      <c r="C81" s="57" t="s">
        <v>305</v>
      </c>
      <c r="D81" s="66">
        <v>900</v>
      </c>
      <c r="E81" s="59">
        <v>2.9</v>
      </c>
      <c r="F81" s="60" t="s">
        <v>418</v>
      </c>
      <c r="G81" s="61">
        <v>19725</v>
      </c>
      <c r="H81" s="62">
        <f t="shared" si="16"/>
        <v>57202</v>
      </c>
      <c r="I81" s="61">
        <v>0</v>
      </c>
      <c r="J81" s="62">
        <f t="shared" si="17"/>
        <v>0</v>
      </c>
      <c r="K81" s="61">
        <v>0</v>
      </c>
      <c r="L81" s="62">
        <f t="shared" si="18"/>
        <v>0</v>
      </c>
      <c r="M81" s="63">
        <f t="shared" si="19"/>
        <v>19725</v>
      </c>
      <c r="N81" s="63">
        <f t="shared" si="19"/>
        <v>57202</v>
      </c>
      <c r="O81" s="64">
        <f>B100</f>
        <v>12</v>
      </c>
      <c r="P81" s="55"/>
    </row>
    <row r="82" spans="2:16" s="102" customFormat="1" ht="20.100000000000001" customHeight="1">
      <c r="B82" s="56"/>
      <c r="C82" s="57" t="s">
        <v>306</v>
      </c>
      <c r="D82" s="58">
        <v>1000</v>
      </c>
      <c r="E82" s="59">
        <v>1</v>
      </c>
      <c r="F82" s="60" t="s">
        <v>401</v>
      </c>
      <c r="G82" s="61">
        <v>2773</v>
      </c>
      <c r="H82" s="62">
        <f t="shared" si="16"/>
        <v>2773</v>
      </c>
      <c r="I82" s="61">
        <v>92464</v>
      </c>
      <c r="J82" s="62">
        <f t="shared" si="17"/>
        <v>92464</v>
      </c>
      <c r="K82" s="61">
        <v>0</v>
      </c>
      <c r="L82" s="62">
        <f>TRUNC(K82*$E82,0)</f>
        <v>0</v>
      </c>
      <c r="M82" s="63">
        <f>G82+I82+K82</f>
        <v>95237</v>
      </c>
      <c r="N82" s="63">
        <f t="shared" si="19"/>
        <v>95237</v>
      </c>
      <c r="O82" s="64">
        <f>B105</f>
        <v>13</v>
      </c>
      <c r="P82" s="55"/>
    </row>
    <row r="83" spans="2:16" s="102" customFormat="1" ht="20.100000000000001" customHeight="1">
      <c r="B83" s="56"/>
      <c r="C83" s="57" t="s">
        <v>307</v>
      </c>
      <c r="D83" s="66">
        <v>900</v>
      </c>
      <c r="E83" s="59">
        <v>1</v>
      </c>
      <c r="F83" s="60" t="s">
        <v>401</v>
      </c>
      <c r="G83" s="61">
        <v>0</v>
      </c>
      <c r="H83" s="62">
        <f t="shared" si="16"/>
        <v>0</v>
      </c>
      <c r="I83" s="61">
        <v>372377</v>
      </c>
      <c r="J83" s="62">
        <f t="shared" si="17"/>
        <v>372377</v>
      </c>
      <c r="K83" s="61">
        <v>177454</v>
      </c>
      <c r="L83" s="62">
        <f t="shared" si="18"/>
        <v>177454</v>
      </c>
      <c r="M83" s="63">
        <f t="shared" si="19"/>
        <v>549831</v>
      </c>
      <c r="N83" s="63">
        <f t="shared" si="19"/>
        <v>549831</v>
      </c>
      <c r="O83" s="64">
        <f>B111</f>
        <v>14</v>
      </c>
      <c r="P83" s="55"/>
    </row>
    <row r="84" spans="2:16" s="102" customFormat="1" ht="20.100000000000001" customHeight="1">
      <c r="B84" s="56"/>
      <c r="C84" s="57" t="s">
        <v>434</v>
      </c>
      <c r="D84" s="58">
        <v>1000</v>
      </c>
      <c r="E84" s="59">
        <v>59.41</v>
      </c>
      <c r="F84" s="60" t="s">
        <v>418</v>
      </c>
      <c r="G84" s="61"/>
      <c r="H84" s="62">
        <f t="shared" si="16"/>
        <v>0</v>
      </c>
      <c r="I84" s="61"/>
      <c r="J84" s="62">
        <f t="shared" si="17"/>
        <v>0</v>
      </c>
      <c r="K84" s="61">
        <v>3844</v>
      </c>
      <c r="L84" s="62">
        <f t="shared" si="18"/>
        <v>228372</v>
      </c>
      <c r="M84" s="63">
        <f t="shared" si="19"/>
        <v>3844</v>
      </c>
      <c r="N84" s="63">
        <f t="shared" si="19"/>
        <v>228372</v>
      </c>
      <c r="O84" s="64"/>
      <c r="P84" s="55"/>
    </row>
    <row r="85" spans="2:16" s="102" customFormat="1" ht="20.100000000000001" customHeight="1">
      <c r="B85" s="56"/>
      <c r="C85" s="57" t="s">
        <v>308</v>
      </c>
      <c r="D85" s="66">
        <v>900</v>
      </c>
      <c r="E85" s="59">
        <v>0.87</v>
      </c>
      <c r="F85" s="60" t="s">
        <v>418</v>
      </c>
      <c r="G85" s="61">
        <v>19725</v>
      </c>
      <c r="H85" s="62">
        <f t="shared" si="16"/>
        <v>17160</v>
      </c>
      <c r="I85" s="61">
        <v>0</v>
      </c>
      <c r="J85" s="62">
        <f t="shared" si="17"/>
        <v>0</v>
      </c>
      <c r="K85" s="61">
        <v>0</v>
      </c>
      <c r="L85" s="62">
        <f t="shared" si="18"/>
        <v>0</v>
      </c>
      <c r="M85" s="63">
        <f t="shared" si="19"/>
        <v>19725</v>
      </c>
      <c r="N85" s="63">
        <f t="shared" si="19"/>
        <v>17160</v>
      </c>
      <c r="O85" s="64">
        <f>B118</f>
        <v>15</v>
      </c>
      <c r="P85" s="55"/>
    </row>
    <row r="86" spans="2:16" s="102" customFormat="1" ht="20.100000000000001" customHeight="1">
      <c r="B86" s="56"/>
      <c r="C86" s="57" t="s">
        <v>309</v>
      </c>
      <c r="D86" s="66">
        <v>900</v>
      </c>
      <c r="E86" s="59">
        <v>1</v>
      </c>
      <c r="F86" s="60" t="s">
        <v>401</v>
      </c>
      <c r="G86" s="61">
        <v>0</v>
      </c>
      <c r="H86" s="62">
        <f t="shared" si="16"/>
        <v>0</v>
      </c>
      <c r="I86" s="61">
        <v>495041</v>
      </c>
      <c r="J86" s="62">
        <f t="shared" si="17"/>
        <v>495041</v>
      </c>
      <c r="K86" s="61">
        <v>237209</v>
      </c>
      <c r="L86" s="62">
        <f t="shared" si="18"/>
        <v>237209</v>
      </c>
      <c r="M86" s="63">
        <f t="shared" si="19"/>
        <v>732250</v>
      </c>
      <c r="N86" s="63">
        <f t="shared" si="19"/>
        <v>732250</v>
      </c>
      <c r="O86" s="64">
        <f>B123</f>
        <v>16</v>
      </c>
      <c r="P86" s="55"/>
    </row>
    <row r="87" spans="2:16" s="102" customFormat="1" ht="20.100000000000001" customHeight="1">
      <c r="B87" s="56"/>
      <c r="C87" s="57" t="s">
        <v>310</v>
      </c>
      <c r="D87" s="66">
        <v>900</v>
      </c>
      <c r="E87" s="59">
        <v>1</v>
      </c>
      <c r="F87" s="60" t="s">
        <v>401</v>
      </c>
      <c r="G87" s="61">
        <v>0</v>
      </c>
      <c r="H87" s="62">
        <f t="shared" si="16"/>
        <v>0</v>
      </c>
      <c r="I87" s="61">
        <v>147041</v>
      </c>
      <c r="J87" s="62">
        <f t="shared" si="17"/>
        <v>147041</v>
      </c>
      <c r="K87" s="61">
        <v>70619</v>
      </c>
      <c r="L87" s="62">
        <f t="shared" si="18"/>
        <v>70619</v>
      </c>
      <c r="M87" s="63">
        <f t="shared" si="19"/>
        <v>217660</v>
      </c>
      <c r="N87" s="63">
        <f t="shared" si="19"/>
        <v>217660</v>
      </c>
      <c r="O87" s="64">
        <f>B130</f>
        <v>17</v>
      </c>
      <c r="P87" s="55"/>
    </row>
    <row r="88" spans="2:16" s="102" customFormat="1" ht="20.100000000000001" customHeight="1">
      <c r="B88" s="56"/>
      <c r="C88" s="94" t="s">
        <v>311</v>
      </c>
      <c r="D88" s="66">
        <v>900</v>
      </c>
      <c r="E88" s="59">
        <v>1</v>
      </c>
      <c r="F88" s="60" t="s">
        <v>401</v>
      </c>
      <c r="G88" s="61">
        <v>3600000</v>
      </c>
      <c r="H88" s="62">
        <f t="shared" si="16"/>
        <v>3600000</v>
      </c>
      <c r="I88" s="61"/>
      <c r="J88" s="62">
        <f t="shared" si="17"/>
        <v>0</v>
      </c>
      <c r="K88" s="61"/>
      <c r="L88" s="62">
        <f>TRUNC(K88*$E88,0)</f>
        <v>0</v>
      </c>
      <c r="M88" s="63">
        <f>G88+I88+K88</f>
        <v>3600000</v>
      </c>
      <c r="N88" s="63">
        <f t="shared" si="19"/>
        <v>3600000</v>
      </c>
      <c r="O88" s="95"/>
      <c r="P88" s="55"/>
    </row>
    <row r="89" spans="2:16" s="102" customFormat="1" ht="20.100000000000001" customHeight="1">
      <c r="B89" s="56"/>
      <c r="C89" s="94" t="s">
        <v>312</v>
      </c>
      <c r="D89" s="66">
        <v>900</v>
      </c>
      <c r="E89" s="59">
        <v>1</v>
      </c>
      <c r="F89" s="60" t="s">
        <v>401</v>
      </c>
      <c r="G89" s="61">
        <v>624000</v>
      </c>
      <c r="H89" s="62">
        <f t="shared" si="16"/>
        <v>624000</v>
      </c>
      <c r="I89" s="61"/>
      <c r="J89" s="62">
        <f t="shared" si="17"/>
        <v>0</v>
      </c>
      <c r="K89" s="61"/>
      <c r="L89" s="62">
        <f>TRUNC(K89*$E89,0)</f>
        <v>0</v>
      </c>
      <c r="M89" s="63">
        <f>G89+I89+K89</f>
        <v>624000</v>
      </c>
      <c r="N89" s="63">
        <f t="shared" si="19"/>
        <v>624000</v>
      </c>
      <c r="O89" s="95"/>
      <c r="P89" s="55"/>
    </row>
    <row r="90" spans="2:16" s="102" customFormat="1" ht="20.100000000000001" customHeight="1">
      <c r="B90" s="56"/>
      <c r="C90" s="94" t="s">
        <v>313</v>
      </c>
      <c r="D90" s="66">
        <v>900</v>
      </c>
      <c r="E90" s="59">
        <v>2</v>
      </c>
      <c r="F90" s="60" t="s">
        <v>401</v>
      </c>
      <c r="G90" s="61">
        <v>303010</v>
      </c>
      <c r="H90" s="62">
        <f t="shared" si="16"/>
        <v>606020</v>
      </c>
      <c r="I90" s="61"/>
      <c r="J90" s="62">
        <f t="shared" si="17"/>
        <v>0</v>
      </c>
      <c r="K90" s="61"/>
      <c r="L90" s="62">
        <f>TRUNC(K90*$E90,0)</f>
        <v>0</v>
      </c>
      <c r="M90" s="63">
        <f>G90+I90+K90</f>
        <v>303010</v>
      </c>
      <c r="N90" s="63">
        <f t="shared" si="19"/>
        <v>606020</v>
      </c>
      <c r="O90" s="95"/>
      <c r="P90" s="55"/>
    </row>
    <row r="91" spans="2:16" s="102" customFormat="1" ht="20.100000000000001" customHeight="1">
      <c r="B91" s="78"/>
      <c r="C91" s="79" t="s">
        <v>419</v>
      </c>
      <c r="D91" s="80"/>
      <c r="E91" s="81"/>
      <c r="F91" s="81"/>
      <c r="G91" s="82"/>
      <c r="H91" s="83">
        <f>SUM(H79:H90)</f>
        <v>4907155</v>
      </c>
      <c r="I91" s="82"/>
      <c r="J91" s="83">
        <f>SUM(J79:J88)</f>
        <v>2344095</v>
      </c>
      <c r="K91" s="82"/>
      <c r="L91" s="83">
        <f>SUM(L79:L88)</f>
        <v>5764730</v>
      </c>
      <c r="M91" s="84"/>
      <c r="N91" s="84">
        <f t="shared" si="19"/>
        <v>13015980</v>
      </c>
      <c r="O91" s="85"/>
      <c r="P91" s="55"/>
    </row>
    <row r="92" spans="2:16" s="102" customFormat="1" ht="20.100000000000001" customHeight="1">
      <c r="B92" s="86"/>
      <c r="C92" s="87"/>
      <c r="D92" s="87"/>
      <c r="E92" s="88"/>
      <c r="F92" s="88"/>
      <c r="G92" s="89"/>
      <c r="H92" s="90"/>
      <c r="I92" s="89"/>
      <c r="J92" s="90"/>
      <c r="K92" s="89"/>
      <c r="L92" s="90"/>
      <c r="M92" s="91"/>
      <c r="N92" s="91"/>
      <c r="O92" s="92"/>
      <c r="P92" s="55"/>
    </row>
    <row r="93" spans="2:16" s="101" customFormat="1" ht="20.100000000000001" customHeight="1">
      <c r="B93" s="69">
        <f>B78+1</f>
        <v>11</v>
      </c>
      <c r="C93" s="93" t="s">
        <v>435</v>
      </c>
      <c r="D93" s="100">
        <v>900</v>
      </c>
      <c r="E93" s="72">
        <v>1</v>
      </c>
      <c r="F93" s="73" t="s">
        <v>284</v>
      </c>
      <c r="G93" s="74"/>
      <c r="H93" s="74"/>
      <c r="I93" s="74"/>
      <c r="J93" s="74"/>
      <c r="K93" s="74"/>
      <c r="L93" s="74"/>
      <c r="M93" s="74"/>
      <c r="N93" s="74"/>
      <c r="O93" s="75" t="s">
        <v>0</v>
      </c>
      <c r="P93" s="68"/>
    </row>
    <row r="94" spans="2:16" s="102" customFormat="1" ht="20.100000000000001" customHeight="1">
      <c r="B94" s="56"/>
      <c r="C94" s="94" t="s">
        <v>34</v>
      </c>
      <c r="D94" s="77"/>
      <c r="E94" s="59">
        <v>0.36</v>
      </c>
      <c r="F94" s="60" t="s">
        <v>416</v>
      </c>
      <c r="G94" s="61"/>
      <c r="H94" s="62">
        <f>TRUNC(G94*$E94,0)</f>
        <v>0</v>
      </c>
      <c r="I94" s="61">
        <v>173995</v>
      </c>
      <c r="J94" s="62">
        <f>TRUNC(I94*$E94,0)</f>
        <v>62638</v>
      </c>
      <c r="K94" s="61"/>
      <c r="L94" s="62">
        <f>TRUNC(K94*$E94,0)</f>
        <v>0</v>
      </c>
      <c r="M94" s="63">
        <f t="shared" ref="M94:N97" si="20">G94+I94+K94</f>
        <v>173995</v>
      </c>
      <c r="N94" s="63">
        <f t="shared" si="20"/>
        <v>62638</v>
      </c>
      <c r="O94" s="95"/>
      <c r="P94" s="55"/>
    </row>
    <row r="95" spans="2:16" s="102" customFormat="1" ht="20.100000000000001" customHeight="1">
      <c r="B95" s="56"/>
      <c r="C95" s="94" t="s">
        <v>296</v>
      </c>
      <c r="D95" s="77"/>
      <c r="E95" s="59">
        <v>2.92</v>
      </c>
      <c r="F95" s="60" t="s">
        <v>416</v>
      </c>
      <c r="G95" s="61"/>
      <c r="H95" s="62">
        <f>TRUNC(G95*$E95,0)</f>
        <v>0</v>
      </c>
      <c r="I95" s="61">
        <v>262580</v>
      </c>
      <c r="J95" s="62">
        <f>TRUNC(I95*$E95,0)</f>
        <v>766733</v>
      </c>
      <c r="K95" s="61"/>
      <c r="L95" s="62">
        <f>TRUNC(K95*$E95,0)</f>
        <v>0</v>
      </c>
      <c r="M95" s="63">
        <f t="shared" si="20"/>
        <v>262580</v>
      </c>
      <c r="N95" s="63">
        <f t="shared" si="20"/>
        <v>766733</v>
      </c>
      <c r="O95" s="95"/>
      <c r="P95" s="55"/>
    </row>
    <row r="96" spans="2:16" s="102" customFormat="1" ht="20.100000000000001" customHeight="1">
      <c r="B96" s="56"/>
      <c r="C96" s="94" t="s">
        <v>45</v>
      </c>
      <c r="D96" s="77"/>
      <c r="E96" s="59">
        <v>2.37</v>
      </c>
      <c r="F96" s="60" t="s">
        <v>416</v>
      </c>
      <c r="G96" s="61"/>
      <c r="H96" s="62">
        <f>TRUNC(G96*$E96,0)</f>
        <v>0</v>
      </c>
      <c r="I96" s="61">
        <v>172068</v>
      </c>
      <c r="J96" s="62">
        <f>TRUNC(I96*$E96,0)</f>
        <v>407801</v>
      </c>
      <c r="K96" s="61"/>
      <c r="L96" s="62">
        <f>TRUNC(K96*$E96,0)</f>
        <v>0</v>
      </c>
      <c r="M96" s="63">
        <f t="shared" si="20"/>
        <v>172068</v>
      </c>
      <c r="N96" s="63">
        <f t="shared" si="20"/>
        <v>407801</v>
      </c>
      <c r="O96" s="95"/>
      <c r="P96" s="55"/>
    </row>
    <row r="97" spans="2:16" s="102" customFormat="1" ht="20.100000000000001" customHeight="1">
      <c r="B97" s="56"/>
      <c r="C97" s="94" t="s">
        <v>364</v>
      </c>
      <c r="D97" s="99">
        <v>10</v>
      </c>
      <c r="E97" s="59">
        <v>6.54</v>
      </c>
      <c r="F97" s="60" t="s">
        <v>365</v>
      </c>
      <c r="G97" s="61"/>
      <c r="H97" s="62">
        <f>TRUNC(G97*$E97,0)</f>
        <v>0</v>
      </c>
      <c r="I97" s="61"/>
      <c r="J97" s="62">
        <f>TRUNC(I97*$E97,0)</f>
        <v>0</v>
      </c>
      <c r="K97" s="61">
        <v>90538</v>
      </c>
      <c r="L97" s="62">
        <f>TRUNC(K97*$E97,0)</f>
        <v>592118</v>
      </c>
      <c r="M97" s="63">
        <f t="shared" si="20"/>
        <v>90538</v>
      </c>
      <c r="N97" s="63">
        <f t="shared" si="20"/>
        <v>592118</v>
      </c>
      <c r="O97" s="95"/>
      <c r="P97" s="55"/>
    </row>
    <row r="98" spans="2:16" s="102" customFormat="1" ht="20.100000000000001" customHeight="1">
      <c r="B98" s="78"/>
      <c r="C98" s="79" t="s">
        <v>371</v>
      </c>
      <c r="D98" s="80"/>
      <c r="E98" s="81"/>
      <c r="F98" s="81"/>
      <c r="G98" s="82"/>
      <c r="H98" s="83">
        <f>SUM(H94:H97)</f>
        <v>0</v>
      </c>
      <c r="I98" s="82"/>
      <c r="J98" s="83">
        <f>SUM(J94:J97)</f>
        <v>1237172</v>
      </c>
      <c r="K98" s="82"/>
      <c r="L98" s="83">
        <f>SUM(L94:L97)</f>
        <v>592118</v>
      </c>
      <c r="M98" s="84"/>
      <c r="N98" s="84">
        <f>H98+J98+L98</f>
        <v>1829290</v>
      </c>
      <c r="O98" s="85"/>
      <c r="P98" s="55"/>
    </row>
    <row r="99" spans="2:16" ht="20.100000000000001" customHeight="1">
      <c r="B99" s="86"/>
      <c r="C99" s="87"/>
      <c r="D99" s="87"/>
      <c r="E99" s="88"/>
      <c r="F99" s="88"/>
      <c r="G99" s="89"/>
      <c r="H99" s="90"/>
      <c r="I99" s="89"/>
      <c r="J99" s="90"/>
      <c r="K99" s="89"/>
      <c r="L99" s="90"/>
      <c r="M99" s="91"/>
      <c r="N99" s="91"/>
      <c r="O99" s="92"/>
    </row>
    <row r="100" spans="2:16" s="101" customFormat="1" ht="20.100000000000001" customHeight="1">
      <c r="B100" s="69">
        <f>B93+1</f>
        <v>12</v>
      </c>
      <c r="C100" s="93" t="s">
        <v>436</v>
      </c>
      <c r="D100" s="100">
        <v>900</v>
      </c>
      <c r="E100" s="72">
        <v>1</v>
      </c>
      <c r="F100" s="73" t="s">
        <v>418</v>
      </c>
      <c r="G100" s="74"/>
      <c r="H100" s="74"/>
      <c r="I100" s="74"/>
      <c r="J100" s="74"/>
      <c r="K100" s="74"/>
      <c r="L100" s="74"/>
      <c r="M100" s="74"/>
      <c r="N100" s="74"/>
      <c r="O100" s="75" t="s">
        <v>0</v>
      </c>
      <c r="P100" s="68"/>
    </row>
    <row r="101" spans="2:16" s="102" customFormat="1" ht="20.100000000000001" customHeight="1">
      <c r="B101" s="56"/>
      <c r="C101" s="94" t="s">
        <v>314</v>
      </c>
      <c r="D101" s="66" t="s">
        <v>437</v>
      </c>
      <c r="E101" s="59">
        <v>10.3</v>
      </c>
      <c r="F101" s="60" t="s">
        <v>438</v>
      </c>
      <c r="G101" s="61">
        <v>1596</v>
      </c>
      <c r="H101" s="62">
        <f>TRUNC(G101*$E101,0)</f>
        <v>16438</v>
      </c>
      <c r="I101" s="61"/>
      <c r="J101" s="62">
        <f>TRUNC(I101*$E101,0)</f>
        <v>0</v>
      </c>
      <c r="K101" s="61"/>
      <c r="L101" s="62">
        <f>TRUNC(K101*$E101,0)</f>
        <v>0</v>
      </c>
      <c r="M101" s="63">
        <f>G101+I101+K101</f>
        <v>1596</v>
      </c>
      <c r="N101" s="63">
        <f>H101+J101+L101</f>
        <v>16438</v>
      </c>
      <c r="O101" s="95"/>
      <c r="P101" s="55"/>
    </row>
    <row r="102" spans="2:16" s="102" customFormat="1" ht="20.100000000000001" customHeight="1">
      <c r="B102" s="56"/>
      <c r="C102" s="94" t="s">
        <v>316</v>
      </c>
      <c r="D102" s="77" t="s">
        <v>439</v>
      </c>
      <c r="E102" s="96">
        <v>0.2</v>
      </c>
      <c r="F102" s="60"/>
      <c r="G102" s="61">
        <v>16438</v>
      </c>
      <c r="H102" s="62">
        <f>TRUNC(G102*$E102,0)</f>
        <v>3287</v>
      </c>
      <c r="I102" s="61"/>
      <c r="J102" s="62">
        <f>TRUNC(I102*$E102,0)</f>
        <v>0</v>
      </c>
      <c r="K102" s="61"/>
      <c r="L102" s="62">
        <f>TRUNC(K102*$E102,0)</f>
        <v>0</v>
      </c>
      <c r="M102" s="63">
        <f>G102+I102+K102</f>
        <v>16438</v>
      </c>
      <c r="N102" s="63">
        <f>H102+J102+L102</f>
        <v>3287</v>
      </c>
      <c r="O102" s="95"/>
      <c r="P102" s="55"/>
    </row>
    <row r="103" spans="2:16" s="102" customFormat="1" ht="20.100000000000001" customHeight="1">
      <c r="B103" s="78"/>
      <c r="C103" s="79" t="s">
        <v>440</v>
      </c>
      <c r="D103" s="80"/>
      <c r="E103" s="81"/>
      <c r="F103" s="81"/>
      <c r="G103" s="82"/>
      <c r="H103" s="83">
        <f>SUM(H101:H102)</f>
        <v>19725</v>
      </c>
      <c r="I103" s="82"/>
      <c r="J103" s="83">
        <f>SUM(J101:J102)</f>
        <v>0</v>
      </c>
      <c r="K103" s="82"/>
      <c r="L103" s="83">
        <f>SUM(L101:L102)</f>
        <v>0</v>
      </c>
      <c r="M103" s="84"/>
      <c r="N103" s="84">
        <f>H103+J103+L103</f>
        <v>19725</v>
      </c>
      <c r="O103" s="85"/>
      <c r="P103" s="55"/>
    </row>
    <row r="104" spans="2:16" s="102" customFormat="1" ht="20.100000000000001" customHeight="1">
      <c r="B104" s="86"/>
      <c r="C104" s="87"/>
      <c r="D104" s="87"/>
      <c r="E104" s="88"/>
      <c r="F104" s="88"/>
      <c r="G104" s="89"/>
      <c r="H104" s="90"/>
      <c r="I104" s="89"/>
      <c r="J104" s="90"/>
      <c r="K104" s="89"/>
      <c r="L104" s="90"/>
      <c r="M104" s="91"/>
      <c r="N104" s="91"/>
      <c r="O104" s="92"/>
      <c r="P104" s="55"/>
    </row>
    <row r="105" spans="2:16" s="102" customFormat="1" ht="20.100000000000001" customHeight="1">
      <c r="B105" s="69">
        <f>B100+1</f>
        <v>13</v>
      </c>
      <c r="C105" s="93" t="s">
        <v>441</v>
      </c>
      <c r="D105" s="71">
        <v>1000</v>
      </c>
      <c r="E105" s="72">
        <v>1</v>
      </c>
      <c r="F105" s="73" t="s">
        <v>442</v>
      </c>
      <c r="G105" s="74"/>
      <c r="H105" s="74"/>
      <c r="I105" s="74"/>
      <c r="J105" s="74"/>
      <c r="K105" s="74"/>
      <c r="L105" s="74"/>
      <c r="M105" s="74"/>
      <c r="N105" s="74"/>
      <c r="O105" s="75" t="s">
        <v>0</v>
      </c>
      <c r="P105" s="55"/>
    </row>
    <row r="106" spans="2:16" s="102" customFormat="1" ht="20.100000000000001" customHeight="1">
      <c r="B106" s="56"/>
      <c r="C106" s="94" t="s">
        <v>44</v>
      </c>
      <c r="D106" s="66"/>
      <c r="E106" s="59">
        <v>0.25</v>
      </c>
      <c r="F106" s="60" t="s">
        <v>443</v>
      </c>
      <c r="G106" s="61"/>
      <c r="H106" s="62">
        <f>TRUNC(G106*$E106,0)</f>
        <v>0</v>
      </c>
      <c r="I106" s="61">
        <v>197788</v>
      </c>
      <c r="J106" s="62">
        <f>TRUNC(I106*$E106,0)</f>
        <v>49447</v>
      </c>
      <c r="K106" s="61"/>
      <c r="L106" s="62">
        <f>TRUNC(K106*$E106,0)</f>
        <v>0</v>
      </c>
      <c r="M106" s="63">
        <f t="shared" ref="M106:N108" si="21">G106+I106+K106</f>
        <v>197788</v>
      </c>
      <c r="N106" s="63">
        <f t="shared" si="21"/>
        <v>49447</v>
      </c>
      <c r="O106" s="95"/>
      <c r="P106" s="55"/>
    </row>
    <row r="107" spans="2:16" s="102" customFormat="1" ht="20.100000000000001" customHeight="1">
      <c r="B107" s="56"/>
      <c r="C107" s="94" t="s">
        <v>45</v>
      </c>
      <c r="D107" s="77"/>
      <c r="E107" s="59">
        <v>0.25</v>
      </c>
      <c r="F107" s="60" t="s">
        <v>443</v>
      </c>
      <c r="G107" s="61"/>
      <c r="H107" s="62">
        <f>TRUNC(G107*$E107,0)</f>
        <v>0</v>
      </c>
      <c r="I107" s="61">
        <v>172068</v>
      </c>
      <c r="J107" s="62">
        <f>TRUNC(I107*$E107,0)</f>
        <v>43017</v>
      </c>
      <c r="K107" s="61"/>
      <c r="L107" s="62">
        <f>TRUNC(K107*$E107,0)</f>
        <v>0</v>
      </c>
      <c r="M107" s="63">
        <f t="shared" si="21"/>
        <v>172068</v>
      </c>
      <c r="N107" s="63">
        <f t="shared" si="21"/>
        <v>43017</v>
      </c>
      <c r="O107" s="95"/>
      <c r="P107" s="55"/>
    </row>
    <row r="108" spans="2:16" s="102" customFormat="1" ht="20.100000000000001" customHeight="1">
      <c r="B108" s="56"/>
      <c r="C108" s="94" t="s">
        <v>370</v>
      </c>
      <c r="D108" s="77" t="s">
        <v>395</v>
      </c>
      <c r="E108" s="96">
        <v>0.03</v>
      </c>
      <c r="F108" s="60"/>
      <c r="G108" s="61">
        <v>92464</v>
      </c>
      <c r="H108" s="62">
        <f>TRUNC(G108*$E108,0)</f>
        <v>2773</v>
      </c>
      <c r="I108" s="61"/>
      <c r="J108" s="62">
        <f>TRUNC(I108*$E108,0)</f>
        <v>0</v>
      </c>
      <c r="K108" s="61"/>
      <c r="L108" s="62">
        <f>TRUNC(K108*$E108,0)</f>
        <v>0</v>
      </c>
      <c r="M108" s="63">
        <f t="shared" si="21"/>
        <v>92464</v>
      </c>
      <c r="N108" s="63">
        <f t="shared" si="21"/>
        <v>2773</v>
      </c>
      <c r="O108" s="95"/>
      <c r="P108" s="55"/>
    </row>
    <row r="109" spans="2:16" s="102" customFormat="1" ht="20.100000000000001" customHeight="1">
      <c r="B109" s="78"/>
      <c r="C109" s="79" t="s">
        <v>444</v>
      </c>
      <c r="D109" s="80"/>
      <c r="E109" s="81"/>
      <c r="F109" s="81"/>
      <c r="G109" s="82"/>
      <c r="H109" s="83">
        <f>SUM(H106:H108)</f>
        <v>2773</v>
      </c>
      <c r="I109" s="82"/>
      <c r="J109" s="83">
        <f>SUM(J106:J108)</f>
        <v>92464</v>
      </c>
      <c r="K109" s="82"/>
      <c r="L109" s="83">
        <f>SUM(L106:L108)</f>
        <v>0</v>
      </c>
      <c r="M109" s="84"/>
      <c r="N109" s="84">
        <f>H109+J109+L109</f>
        <v>95237</v>
      </c>
      <c r="O109" s="85"/>
      <c r="P109" s="55"/>
    </row>
    <row r="110" spans="2:16" s="102" customFormat="1" ht="20.100000000000001" customHeight="1">
      <c r="B110" s="86"/>
      <c r="C110" s="87"/>
      <c r="D110" s="87"/>
      <c r="E110" s="88"/>
      <c r="F110" s="88"/>
      <c r="G110" s="89"/>
      <c r="H110" s="90"/>
      <c r="I110" s="89"/>
      <c r="J110" s="90"/>
      <c r="K110" s="89"/>
      <c r="L110" s="90"/>
      <c r="M110" s="91"/>
      <c r="N110" s="91"/>
      <c r="O110" s="92"/>
      <c r="P110" s="55"/>
    </row>
    <row r="111" spans="2:16" s="101" customFormat="1" ht="20.100000000000001" customHeight="1">
      <c r="B111" s="69">
        <f>B105+1</f>
        <v>14</v>
      </c>
      <c r="C111" s="93" t="s">
        <v>445</v>
      </c>
      <c r="D111" s="100">
        <v>900</v>
      </c>
      <c r="E111" s="72">
        <v>1</v>
      </c>
      <c r="F111" s="73" t="s">
        <v>284</v>
      </c>
      <c r="G111" s="74"/>
      <c r="H111" s="74"/>
      <c r="I111" s="74"/>
      <c r="J111" s="74"/>
      <c r="K111" s="74"/>
      <c r="L111" s="74"/>
      <c r="M111" s="74"/>
      <c r="N111" s="74"/>
      <c r="O111" s="75" t="s">
        <v>0</v>
      </c>
      <c r="P111" s="68"/>
    </row>
    <row r="112" spans="2:16" s="102" customFormat="1" ht="20.100000000000001" customHeight="1">
      <c r="B112" s="56"/>
      <c r="C112" s="94" t="s">
        <v>34</v>
      </c>
      <c r="D112" s="77"/>
      <c r="E112" s="59">
        <v>0.11</v>
      </c>
      <c r="F112" s="60" t="s">
        <v>443</v>
      </c>
      <c r="G112" s="61"/>
      <c r="H112" s="62">
        <f>TRUNC(G112*$E112,0)</f>
        <v>0</v>
      </c>
      <c r="I112" s="61">
        <v>173995</v>
      </c>
      <c r="J112" s="62">
        <f>TRUNC(I112*$E112,0)</f>
        <v>19139</v>
      </c>
      <c r="K112" s="61"/>
      <c r="L112" s="62">
        <f>TRUNC(K112*$E112,0)</f>
        <v>0</v>
      </c>
      <c r="M112" s="63">
        <f t="shared" ref="M112:N115" si="22">G112+I112+K112</f>
        <v>173995</v>
      </c>
      <c r="N112" s="63">
        <f t="shared" si="22"/>
        <v>19139</v>
      </c>
      <c r="O112" s="95"/>
      <c r="P112" s="55"/>
    </row>
    <row r="113" spans="2:16" s="102" customFormat="1" ht="20.100000000000001" customHeight="1">
      <c r="B113" s="56"/>
      <c r="C113" s="94" t="s">
        <v>296</v>
      </c>
      <c r="D113" s="77"/>
      <c r="E113" s="59">
        <v>0.88</v>
      </c>
      <c r="F113" s="60" t="s">
        <v>443</v>
      </c>
      <c r="G113" s="61"/>
      <c r="H113" s="62">
        <f>TRUNC(G113*$E113,0)</f>
        <v>0</v>
      </c>
      <c r="I113" s="61">
        <v>262580</v>
      </c>
      <c r="J113" s="62">
        <f>TRUNC(I113*$E113,0)</f>
        <v>231070</v>
      </c>
      <c r="K113" s="61"/>
      <c r="L113" s="62">
        <f>TRUNC(K113*$E113,0)</f>
        <v>0</v>
      </c>
      <c r="M113" s="63">
        <f t="shared" si="22"/>
        <v>262580</v>
      </c>
      <c r="N113" s="63">
        <f t="shared" si="22"/>
        <v>231070</v>
      </c>
      <c r="O113" s="95"/>
      <c r="P113" s="55"/>
    </row>
    <row r="114" spans="2:16" s="102" customFormat="1" ht="20.100000000000001" customHeight="1">
      <c r="B114" s="56"/>
      <c r="C114" s="94" t="s">
        <v>45</v>
      </c>
      <c r="D114" s="77"/>
      <c r="E114" s="59">
        <v>0.71</v>
      </c>
      <c r="F114" s="60" t="s">
        <v>443</v>
      </c>
      <c r="G114" s="61"/>
      <c r="H114" s="62">
        <f>TRUNC(G114*$E114,0)</f>
        <v>0</v>
      </c>
      <c r="I114" s="61">
        <v>172068</v>
      </c>
      <c r="J114" s="62">
        <f>TRUNC(I114*$E114,0)</f>
        <v>122168</v>
      </c>
      <c r="K114" s="61"/>
      <c r="L114" s="62">
        <f>TRUNC(K114*$E114,0)</f>
        <v>0</v>
      </c>
      <c r="M114" s="63">
        <f t="shared" si="22"/>
        <v>172068</v>
      </c>
      <c r="N114" s="63">
        <f t="shared" si="22"/>
        <v>122168</v>
      </c>
      <c r="O114" s="95"/>
      <c r="P114" s="55"/>
    </row>
    <row r="115" spans="2:16" s="102" customFormat="1" ht="20.100000000000001" customHeight="1">
      <c r="B115" s="56"/>
      <c r="C115" s="94" t="s">
        <v>317</v>
      </c>
      <c r="D115" s="99">
        <v>10</v>
      </c>
      <c r="E115" s="59">
        <v>1.96</v>
      </c>
      <c r="F115" s="60" t="s">
        <v>442</v>
      </c>
      <c r="G115" s="61"/>
      <c r="H115" s="62">
        <f>TRUNC(G115*$E115,0)</f>
        <v>0</v>
      </c>
      <c r="I115" s="61"/>
      <c r="J115" s="62">
        <f>TRUNC(I115*$E115,0)</f>
        <v>0</v>
      </c>
      <c r="K115" s="61">
        <v>90538</v>
      </c>
      <c r="L115" s="62">
        <f>TRUNC(K115*$E115,0)</f>
        <v>177454</v>
      </c>
      <c r="M115" s="63">
        <f t="shared" si="22"/>
        <v>90538</v>
      </c>
      <c r="N115" s="63">
        <f t="shared" si="22"/>
        <v>177454</v>
      </c>
      <c r="O115" s="95"/>
      <c r="P115" s="55"/>
    </row>
    <row r="116" spans="2:16" s="102" customFormat="1" ht="20.100000000000001" customHeight="1">
      <c r="B116" s="78"/>
      <c r="C116" s="79" t="s">
        <v>444</v>
      </c>
      <c r="D116" s="80"/>
      <c r="E116" s="81"/>
      <c r="F116" s="81"/>
      <c r="G116" s="82"/>
      <c r="H116" s="83">
        <f>SUM(H112:H115)</f>
        <v>0</v>
      </c>
      <c r="I116" s="82"/>
      <c r="J116" s="83">
        <f>SUM(J112:J115)</f>
        <v>372377</v>
      </c>
      <c r="K116" s="82"/>
      <c r="L116" s="83">
        <f>SUM(L112:L115)</f>
        <v>177454</v>
      </c>
      <c r="M116" s="84"/>
      <c r="N116" s="84">
        <f>H116+J116+L116</f>
        <v>549831</v>
      </c>
      <c r="O116" s="85"/>
      <c r="P116" s="55"/>
    </row>
    <row r="117" spans="2:16" s="102" customFormat="1" ht="20.100000000000001" customHeight="1">
      <c r="B117" s="86"/>
      <c r="C117" s="87"/>
      <c r="D117" s="87"/>
      <c r="E117" s="88"/>
      <c r="F117" s="88"/>
      <c r="G117" s="89"/>
      <c r="H117" s="90"/>
      <c r="I117" s="89"/>
      <c r="J117" s="90"/>
      <c r="K117" s="89"/>
      <c r="L117" s="90"/>
      <c r="M117" s="91"/>
      <c r="N117" s="91"/>
      <c r="O117" s="92"/>
      <c r="P117" s="55"/>
    </row>
    <row r="118" spans="2:16" s="101" customFormat="1" ht="20.100000000000001" customHeight="1">
      <c r="B118" s="69">
        <f>B111+1</f>
        <v>15</v>
      </c>
      <c r="C118" s="93" t="s">
        <v>446</v>
      </c>
      <c r="D118" s="100">
        <v>900</v>
      </c>
      <c r="E118" s="72">
        <v>1</v>
      </c>
      <c r="F118" s="73" t="s">
        <v>442</v>
      </c>
      <c r="G118" s="74"/>
      <c r="H118" s="74"/>
      <c r="I118" s="74"/>
      <c r="J118" s="74"/>
      <c r="K118" s="74"/>
      <c r="L118" s="74"/>
      <c r="M118" s="74"/>
      <c r="N118" s="74"/>
      <c r="O118" s="75" t="s">
        <v>0</v>
      </c>
      <c r="P118" s="68"/>
    </row>
    <row r="119" spans="2:16" s="102" customFormat="1" ht="20.100000000000001" customHeight="1">
      <c r="B119" s="56"/>
      <c r="C119" s="94" t="s">
        <v>314</v>
      </c>
      <c r="D119" s="66" t="s">
        <v>447</v>
      </c>
      <c r="E119" s="59">
        <v>10.3</v>
      </c>
      <c r="F119" s="60" t="s">
        <v>438</v>
      </c>
      <c r="G119" s="61">
        <v>1596</v>
      </c>
      <c r="H119" s="62">
        <f>TRUNC(G119*$E119,0)</f>
        <v>16438</v>
      </c>
      <c r="I119" s="61"/>
      <c r="J119" s="62">
        <f>TRUNC(I119*$E119,0)</f>
        <v>0</v>
      </c>
      <c r="K119" s="61"/>
      <c r="L119" s="62">
        <f>TRUNC(K119*$E119,0)</f>
        <v>0</v>
      </c>
      <c r="M119" s="63">
        <f>G119+I119+K119</f>
        <v>1596</v>
      </c>
      <c r="N119" s="63">
        <f>H119+J119+L119</f>
        <v>16438</v>
      </c>
      <c r="O119" s="95"/>
      <c r="P119" s="55"/>
    </row>
    <row r="120" spans="2:16" s="102" customFormat="1" ht="20.100000000000001" customHeight="1">
      <c r="B120" s="56"/>
      <c r="C120" s="94" t="s">
        <v>316</v>
      </c>
      <c r="D120" s="77" t="s">
        <v>439</v>
      </c>
      <c r="E120" s="96">
        <v>0.2</v>
      </c>
      <c r="F120" s="60"/>
      <c r="G120" s="61">
        <v>16438</v>
      </c>
      <c r="H120" s="62">
        <f>TRUNC(G120*$E120,0)</f>
        <v>3287</v>
      </c>
      <c r="I120" s="61"/>
      <c r="J120" s="62">
        <f>TRUNC(I120*$E120,0)</f>
        <v>0</v>
      </c>
      <c r="K120" s="61"/>
      <c r="L120" s="62">
        <f>TRUNC(K120*$E120,0)</f>
        <v>0</v>
      </c>
      <c r="M120" s="63">
        <f>G120+I120+K120</f>
        <v>16438</v>
      </c>
      <c r="N120" s="63">
        <f>H120+J120+L120</f>
        <v>3287</v>
      </c>
      <c r="O120" s="95"/>
      <c r="P120" s="55"/>
    </row>
    <row r="121" spans="2:16" s="102" customFormat="1" ht="20.100000000000001" customHeight="1">
      <c r="B121" s="78"/>
      <c r="C121" s="79" t="s">
        <v>444</v>
      </c>
      <c r="D121" s="80"/>
      <c r="E121" s="81"/>
      <c r="F121" s="81"/>
      <c r="G121" s="82"/>
      <c r="H121" s="83">
        <f>SUM(H119:H120)</f>
        <v>19725</v>
      </c>
      <c r="I121" s="82"/>
      <c r="J121" s="83">
        <f>SUM(J119:J120)</f>
        <v>0</v>
      </c>
      <c r="K121" s="82"/>
      <c r="L121" s="83">
        <f>SUM(L119:L120)</f>
        <v>0</v>
      </c>
      <c r="M121" s="84"/>
      <c r="N121" s="84">
        <f>H121+J121+L121</f>
        <v>19725</v>
      </c>
      <c r="O121" s="85"/>
      <c r="P121" s="55"/>
    </row>
    <row r="122" spans="2:16" s="102" customFormat="1" ht="20.100000000000001" customHeight="1">
      <c r="B122" s="86"/>
      <c r="C122" s="87"/>
      <c r="D122" s="87"/>
      <c r="E122" s="88"/>
      <c r="F122" s="88"/>
      <c r="G122" s="89"/>
      <c r="H122" s="90"/>
      <c r="I122" s="89"/>
      <c r="J122" s="90"/>
      <c r="K122" s="89"/>
      <c r="L122" s="90"/>
      <c r="M122" s="91"/>
      <c r="N122" s="91"/>
      <c r="O122" s="92"/>
      <c r="P122" s="55"/>
    </row>
    <row r="123" spans="2:16" s="101" customFormat="1" ht="20.100000000000001" customHeight="1">
      <c r="B123" s="69">
        <f>B118+1</f>
        <v>16</v>
      </c>
      <c r="C123" s="93" t="s">
        <v>448</v>
      </c>
      <c r="D123" s="100">
        <v>900</v>
      </c>
      <c r="E123" s="72">
        <v>1</v>
      </c>
      <c r="F123" s="73" t="s">
        <v>284</v>
      </c>
      <c r="G123" s="74"/>
      <c r="H123" s="74"/>
      <c r="I123" s="74"/>
      <c r="J123" s="74"/>
      <c r="K123" s="74"/>
      <c r="L123" s="74"/>
      <c r="M123" s="74"/>
      <c r="N123" s="74"/>
      <c r="O123" s="75" t="s">
        <v>0</v>
      </c>
      <c r="P123" s="68"/>
    </row>
    <row r="124" spans="2:16" s="102" customFormat="1" ht="20.100000000000001" customHeight="1">
      <c r="B124" s="56"/>
      <c r="C124" s="94" t="s">
        <v>34</v>
      </c>
      <c r="D124" s="77"/>
      <c r="E124" s="59">
        <v>0.14000000000000001</v>
      </c>
      <c r="F124" s="60" t="s">
        <v>443</v>
      </c>
      <c r="G124" s="61"/>
      <c r="H124" s="62">
        <f>TRUNC(G124*$E124,0)</f>
        <v>0</v>
      </c>
      <c r="I124" s="61">
        <v>173995</v>
      </c>
      <c r="J124" s="62">
        <f>TRUNC(I124*$E124,0)</f>
        <v>24359</v>
      </c>
      <c r="K124" s="61"/>
      <c r="L124" s="62">
        <f>TRUNC(K124*$E124,0)</f>
        <v>0</v>
      </c>
      <c r="M124" s="63">
        <f t="shared" ref="M124:N127" si="23">G124+I124+K124</f>
        <v>173995</v>
      </c>
      <c r="N124" s="63">
        <f t="shared" si="23"/>
        <v>24359</v>
      </c>
      <c r="O124" s="95"/>
      <c r="P124" s="55"/>
    </row>
    <row r="125" spans="2:16" s="102" customFormat="1" ht="20.100000000000001" customHeight="1">
      <c r="B125" s="56"/>
      <c r="C125" s="94" t="s">
        <v>296</v>
      </c>
      <c r="D125" s="77"/>
      <c r="E125" s="59">
        <v>1.17</v>
      </c>
      <c r="F125" s="60" t="s">
        <v>443</v>
      </c>
      <c r="G125" s="61"/>
      <c r="H125" s="62">
        <f>TRUNC(G125*$E125,0)</f>
        <v>0</v>
      </c>
      <c r="I125" s="61">
        <v>262580</v>
      </c>
      <c r="J125" s="62">
        <f>TRUNC(I125*$E125,0)</f>
        <v>307218</v>
      </c>
      <c r="K125" s="61"/>
      <c r="L125" s="62">
        <f>TRUNC(K125*$E125,0)</f>
        <v>0</v>
      </c>
      <c r="M125" s="63">
        <f t="shared" si="23"/>
        <v>262580</v>
      </c>
      <c r="N125" s="63">
        <f t="shared" si="23"/>
        <v>307218</v>
      </c>
      <c r="O125" s="95"/>
      <c r="P125" s="55"/>
    </row>
    <row r="126" spans="2:16" s="102" customFormat="1" ht="20.100000000000001" customHeight="1">
      <c r="B126" s="56"/>
      <c r="C126" s="94" t="s">
        <v>45</v>
      </c>
      <c r="D126" s="77"/>
      <c r="E126" s="59">
        <v>0.95</v>
      </c>
      <c r="F126" s="60" t="s">
        <v>443</v>
      </c>
      <c r="G126" s="61"/>
      <c r="H126" s="62">
        <f>TRUNC(G126*$E126,0)</f>
        <v>0</v>
      </c>
      <c r="I126" s="61">
        <v>172068</v>
      </c>
      <c r="J126" s="62">
        <f>TRUNC(I126*$E126,0)</f>
        <v>163464</v>
      </c>
      <c r="K126" s="61"/>
      <c r="L126" s="62">
        <f>TRUNC(K126*$E126,0)</f>
        <v>0</v>
      </c>
      <c r="M126" s="63">
        <f t="shared" si="23"/>
        <v>172068</v>
      </c>
      <c r="N126" s="63">
        <f t="shared" si="23"/>
        <v>163464</v>
      </c>
      <c r="O126" s="95"/>
      <c r="P126" s="55"/>
    </row>
    <row r="127" spans="2:16" s="102" customFormat="1" ht="20.100000000000001" customHeight="1">
      <c r="B127" s="56"/>
      <c r="C127" s="94" t="s">
        <v>364</v>
      </c>
      <c r="D127" s="99">
        <v>10</v>
      </c>
      <c r="E127" s="59">
        <v>2.62</v>
      </c>
      <c r="F127" s="60" t="s">
        <v>365</v>
      </c>
      <c r="G127" s="61"/>
      <c r="H127" s="62">
        <f>TRUNC(G127*$E127,0)</f>
        <v>0</v>
      </c>
      <c r="I127" s="61"/>
      <c r="J127" s="62">
        <f>TRUNC(I127*$E127,0)</f>
        <v>0</v>
      </c>
      <c r="K127" s="61">
        <v>90538</v>
      </c>
      <c r="L127" s="62">
        <f>TRUNC(K127*$E127,0)</f>
        <v>237209</v>
      </c>
      <c r="M127" s="63">
        <f t="shared" si="23"/>
        <v>90538</v>
      </c>
      <c r="N127" s="63">
        <f t="shared" si="23"/>
        <v>237209</v>
      </c>
      <c r="O127" s="95"/>
      <c r="P127" s="55"/>
    </row>
    <row r="128" spans="2:16" s="102" customFormat="1" ht="20.100000000000001" customHeight="1">
      <c r="B128" s="78"/>
      <c r="C128" s="79" t="s">
        <v>444</v>
      </c>
      <c r="D128" s="80"/>
      <c r="E128" s="81"/>
      <c r="F128" s="81"/>
      <c r="G128" s="82"/>
      <c r="H128" s="83">
        <f>SUM(H124:H127)</f>
        <v>0</v>
      </c>
      <c r="I128" s="82"/>
      <c r="J128" s="83">
        <f>SUM(J124:J127)</f>
        <v>495041</v>
      </c>
      <c r="K128" s="82"/>
      <c r="L128" s="83">
        <f>SUM(L124:L127)</f>
        <v>237209</v>
      </c>
      <c r="M128" s="84"/>
      <c r="N128" s="84">
        <f>H128+J128+L128</f>
        <v>732250</v>
      </c>
      <c r="O128" s="85"/>
      <c r="P128" s="55"/>
    </row>
    <row r="129" spans="2:16" ht="20.100000000000001" customHeight="1">
      <c r="B129" s="86"/>
      <c r="C129" s="87"/>
      <c r="D129" s="87"/>
      <c r="E129" s="88"/>
      <c r="F129" s="88"/>
      <c r="G129" s="89"/>
      <c r="H129" s="90"/>
      <c r="I129" s="89"/>
      <c r="J129" s="90"/>
      <c r="K129" s="89"/>
      <c r="L129" s="90"/>
      <c r="M129" s="91"/>
      <c r="N129" s="91"/>
      <c r="O129" s="92"/>
    </row>
    <row r="130" spans="2:16" s="101" customFormat="1" ht="20.100000000000001" customHeight="1">
      <c r="B130" s="69">
        <f>B123+1</f>
        <v>17</v>
      </c>
      <c r="C130" s="93" t="s">
        <v>449</v>
      </c>
      <c r="D130" s="100">
        <v>900</v>
      </c>
      <c r="E130" s="72">
        <v>1</v>
      </c>
      <c r="F130" s="73" t="s">
        <v>284</v>
      </c>
      <c r="G130" s="74"/>
      <c r="H130" s="74"/>
      <c r="I130" s="74"/>
      <c r="J130" s="74"/>
      <c r="K130" s="74"/>
      <c r="L130" s="74"/>
      <c r="M130" s="74"/>
      <c r="N130" s="74"/>
      <c r="O130" s="75" t="s">
        <v>0</v>
      </c>
      <c r="P130" s="68"/>
    </row>
    <row r="131" spans="2:16" s="102" customFormat="1" ht="20.100000000000001" customHeight="1">
      <c r="B131" s="56"/>
      <c r="C131" s="94" t="s">
        <v>34</v>
      </c>
      <c r="D131" s="77"/>
      <c r="E131" s="59">
        <v>0.04</v>
      </c>
      <c r="F131" s="60" t="s">
        <v>443</v>
      </c>
      <c r="G131" s="61"/>
      <c r="H131" s="62">
        <f>TRUNC(G131*$E131,0)</f>
        <v>0</v>
      </c>
      <c r="I131" s="61">
        <v>173995</v>
      </c>
      <c r="J131" s="62">
        <f>TRUNC(I131*$E131,0)</f>
        <v>6959</v>
      </c>
      <c r="K131" s="61"/>
      <c r="L131" s="62">
        <f>TRUNC(K131*$E131,0)</f>
        <v>0</v>
      </c>
      <c r="M131" s="63">
        <f t="shared" ref="M131:N134" si="24">G131+I131+K131</f>
        <v>173995</v>
      </c>
      <c r="N131" s="63">
        <f t="shared" si="24"/>
        <v>6959</v>
      </c>
      <c r="O131" s="95"/>
      <c r="P131" s="55"/>
    </row>
    <row r="132" spans="2:16" s="102" customFormat="1" ht="20.100000000000001" customHeight="1">
      <c r="B132" s="56"/>
      <c r="C132" s="94" t="s">
        <v>296</v>
      </c>
      <c r="D132" s="77"/>
      <c r="E132" s="59">
        <v>0.35</v>
      </c>
      <c r="F132" s="60" t="s">
        <v>443</v>
      </c>
      <c r="G132" s="61"/>
      <c r="H132" s="62">
        <f>TRUNC(G132*$E132,0)</f>
        <v>0</v>
      </c>
      <c r="I132" s="61">
        <v>262580</v>
      </c>
      <c r="J132" s="62">
        <f>TRUNC(I132*$E132,0)</f>
        <v>91903</v>
      </c>
      <c r="K132" s="61"/>
      <c r="L132" s="62">
        <f>TRUNC(K132*$E132,0)</f>
        <v>0</v>
      </c>
      <c r="M132" s="63">
        <f t="shared" si="24"/>
        <v>262580</v>
      </c>
      <c r="N132" s="63">
        <f t="shared" si="24"/>
        <v>91903</v>
      </c>
      <c r="O132" s="95"/>
      <c r="P132" s="55"/>
    </row>
    <row r="133" spans="2:16" s="102" customFormat="1" ht="20.100000000000001" customHeight="1">
      <c r="B133" s="56"/>
      <c r="C133" s="94" t="s">
        <v>45</v>
      </c>
      <c r="D133" s="77"/>
      <c r="E133" s="59">
        <v>0.28000000000000003</v>
      </c>
      <c r="F133" s="60" t="s">
        <v>443</v>
      </c>
      <c r="G133" s="61"/>
      <c r="H133" s="62">
        <f>TRUNC(G133*$E133,0)</f>
        <v>0</v>
      </c>
      <c r="I133" s="61">
        <v>172068</v>
      </c>
      <c r="J133" s="62">
        <f>TRUNC(I133*$E133,0)</f>
        <v>48179</v>
      </c>
      <c r="K133" s="61"/>
      <c r="L133" s="62">
        <f>TRUNC(K133*$E133,0)</f>
        <v>0</v>
      </c>
      <c r="M133" s="63">
        <f t="shared" si="24"/>
        <v>172068</v>
      </c>
      <c r="N133" s="63">
        <f t="shared" si="24"/>
        <v>48179</v>
      </c>
      <c r="O133" s="95"/>
      <c r="P133" s="55"/>
    </row>
    <row r="134" spans="2:16" s="102" customFormat="1" ht="20.100000000000001" customHeight="1">
      <c r="B134" s="56"/>
      <c r="C134" s="94" t="s">
        <v>317</v>
      </c>
      <c r="D134" s="99">
        <v>10</v>
      </c>
      <c r="E134" s="59">
        <v>0.78</v>
      </c>
      <c r="F134" s="60" t="s">
        <v>442</v>
      </c>
      <c r="G134" s="61"/>
      <c r="H134" s="62">
        <f>TRUNC(G134*$E134,0)</f>
        <v>0</v>
      </c>
      <c r="I134" s="61"/>
      <c r="J134" s="62">
        <f>TRUNC(I134*$E134,0)</f>
        <v>0</v>
      </c>
      <c r="K134" s="61">
        <v>90538</v>
      </c>
      <c r="L134" s="62">
        <f>TRUNC(K134*$E134,0)</f>
        <v>70619</v>
      </c>
      <c r="M134" s="63">
        <f t="shared" si="24"/>
        <v>90538</v>
      </c>
      <c r="N134" s="63">
        <f t="shared" si="24"/>
        <v>70619</v>
      </c>
      <c r="O134" s="95"/>
      <c r="P134" s="55"/>
    </row>
    <row r="135" spans="2:16" s="102" customFormat="1" ht="20.100000000000001" customHeight="1">
      <c r="B135" s="78"/>
      <c r="C135" s="79" t="s">
        <v>444</v>
      </c>
      <c r="D135" s="80"/>
      <c r="E135" s="81"/>
      <c r="F135" s="81"/>
      <c r="G135" s="82"/>
      <c r="H135" s="83">
        <f>SUM(H131:H134)</f>
        <v>0</v>
      </c>
      <c r="I135" s="82"/>
      <c r="J135" s="83">
        <f>SUM(J131:J134)</f>
        <v>147041</v>
      </c>
      <c r="K135" s="82"/>
      <c r="L135" s="83">
        <f>SUM(L131:L134)</f>
        <v>70619</v>
      </c>
      <c r="M135" s="84"/>
      <c r="N135" s="84">
        <f>H135+J135+L135</f>
        <v>217660</v>
      </c>
      <c r="O135" s="85"/>
      <c r="P135" s="55"/>
    </row>
    <row r="136" spans="2:16" ht="20.100000000000001" customHeight="1">
      <c r="B136" s="86"/>
      <c r="C136" s="87"/>
      <c r="D136" s="87"/>
      <c r="E136" s="88"/>
      <c r="F136" s="88"/>
      <c r="G136" s="89"/>
      <c r="H136" s="90"/>
      <c r="I136" s="89"/>
      <c r="J136" s="90"/>
      <c r="K136" s="89"/>
      <c r="L136" s="90"/>
      <c r="M136" s="91"/>
      <c r="N136" s="91"/>
      <c r="O136" s="92"/>
    </row>
    <row r="137" spans="2:16" s="101" customFormat="1" ht="20.100000000000001" customHeight="1">
      <c r="B137" s="69">
        <f>B130+1</f>
        <v>18</v>
      </c>
      <c r="C137" s="93" t="s">
        <v>450</v>
      </c>
      <c r="D137" s="104">
        <v>100</v>
      </c>
      <c r="E137" s="72">
        <v>1</v>
      </c>
      <c r="F137" s="73" t="s">
        <v>284</v>
      </c>
      <c r="G137" s="74"/>
      <c r="H137" s="74"/>
      <c r="I137" s="74"/>
      <c r="J137" s="74"/>
      <c r="K137" s="74"/>
      <c r="L137" s="74"/>
      <c r="M137" s="74"/>
      <c r="N137" s="74"/>
      <c r="O137" s="75" t="s">
        <v>0</v>
      </c>
      <c r="P137" s="68"/>
    </row>
    <row r="138" spans="2:16" s="102" customFormat="1" ht="19.5" customHeight="1">
      <c r="B138" s="56"/>
      <c r="C138" s="57" t="s">
        <v>318</v>
      </c>
      <c r="D138" s="67">
        <v>100</v>
      </c>
      <c r="E138" s="59">
        <v>1</v>
      </c>
      <c r="F138" s="60" t="s">
        <v>451</v>
      </c>
      <c r="G138" s="61">
        <v>0</v>
      </c>
      <c r="H138" s="62">
        <f t="shared" ref="H138:H144" si="25">TRUNC(G138*$E138,0)</f>
        <v>0</v>
      </c>
      <c r="I138" s="61">
        <v>135281</v>
      </c>
      <c r="J138" s="62">
        <f t="shared" ref="J138:J144" si="26">TRUNC(I138*$E138,0)</f>
        <v>135281</v>
      </c>
      <c r="K138" s="61">
        <v>75242</v>
      </c>
      <c r="L138" s="62">
        <f t="shared" ref="L138:L144" si="27">TRUNC(K138*$E138,0)</f>
        <v>75242</v>
      </c>
      <c r="M138" s="63">
        <f>G138+I138+K138</f>
        <v>210523</v>
      </c>
      <c r="N138" s="63">
        <f>H138+J138+L138</f>
        <v>210523</v>
      </c>
      <c r="O138" s="64">
        <f>B147</f>
        <v>19</v>
      </c>
      <c r="P138" s="55"/>
    </row>
    <row r="139" spans="2:16" s="102" customFormat="1" ht="20.100000000000001" customHeight="1">
      <c r="B139" s="56"/>
      <c r="C139" s="57" t="s">
        <v>319</v>
      </c>
      <c r="D139" s="67">
        <v>100</v>
      </c>
      <c r="E139" s="59">
        <v>1</v>
      </c>
      <c r="F139" s="60" t="s">
        <v>451</v>
      </c>
      <c r="G139" s="61">
        <v>686</v>
      </c>
      <c r="H139" s="62">
        <f t="shared" si="25"/>
        <v>686</v>
      </c>
      <c r="I139" s="61">
        <v>31078</v>
      </c>
      <c r="J139" s="62">
        <f t="shared" si="26"/>
        <v>31078</v>
      </c>
      <c r="K139" s="61">
        <v>3914</v>
      </c>
      <c r="L139" s="62">
        <f t="shared" si="27"/>
        <v>3914</v>
      </c>
      <c r="M139" s="63">
        <f t="shared" ref="M139:N145" si="28">G139+I139+K139</f>
        <v>35678</v>
      </c>
      <c r="N139" s="63">
        <f t="shared" si="28"/>
        <v>35678</v>
      </c>
      <c r="O139" s="64">
        <f>B155</f>
        <v>20</v>
      </c>
      <c r="P139" s="55"/>
    </row>
    <row r="140" spans="2:16" s="102" customFormat="1" ht="20.100000000000001" customHeight="1">
      <c r="B140" s="56"/>
      <c r="C140" s="57" t="s">
        <v>320</v>
      </c>
      <c r="D140" s="67">
        <v>100</v>
      </c>
      <c r="E140" s="59">
        <v>1</v>
      </c>
      <c r="F140" s="60" t="s">
        <v>451</v>
      </c>
      <c r="G140" s="61">
        <v>0</v>
      </c>
      <c r="H140" s="62">
        <f t="shared" si="25"/>
        <v>0</v>
      </c>
      <c r="I140" s="61">
        <v>69370</v>
      </c>
      <c r="J140" s="62">
        <f t="shared" si="26"/>
        <v>69370</v>
      </c>
      <c r="K140" s="61">
        <v>5331</v>
      </c>
      <c r="L140" s="62">
        <f t="shared" si="27"/>
        <v>5331</v>
      </c>
      <c r="M140" s="63">
        <f t="shared" si="28"/>
        <v>74701</v>
      </c>
      <c r="N140" s="63">
        <f t="shared" si="28"/>
        <v>74701</v>
      </c>
      <c r="O140" s="64">
        <f>B162</f>
        <v>21</v>
      </c>
      <c r="P140" s="55"/>
    </row>
    <row r="141" spans="2:16" s="102" customFormat="1" ht="20.100000000000001" customHeight="1">
      <c r="B141" s="56"/>
      <c r="C141" s="94" t="s">
        <v>321</v>
      </c>
      <c r="D141" s="67">
        <v>100</v>
      </c>
      <c r="E141" s="59">
        <v>1</v>
      </c>
      <c r="F141" s="60" t="s">
        <v>451</v>
      </c>
      <c r="G141" s="61">
        <f>자재견적서!AR39</f>
        <v>150000</v>
      </c>
      <c r="H141" s="62">
        <f t="shared" si="25"/>
        <v>150000</v>
      </c>
      <c r="I141" s="61"/>
      <c r="J141" s="62">
        <f t="shared" si="26"/>
        <v>0</v>
      </c>
      <c r="K141" s="61"/>
      <c r="L141" s="62">
        <f t="shared" si="27"/>
        <v>0</v>
      </c>
      <c r="M141" s="63">
        <f t="shared" si="28"/>
        <v>150000</v>
      </c>
      <c r="N141" s="63">
        <f t="shared" si="28"/>
        <v>150000</v>
      </c>
      <c r="O141" s="64"/>
      <c r="P141" s="55"/>
    </row>
    <row r="142" spans="2:16" s="102" customFormat="1" ht="20.100000000000001" customHeight="1">
      <c r="B142" s="56"/>
      <c r="C142" s="94" t="s">
        <v>322</v>
      </c>
      <c r="D142" s="67">
        <v>100</v>
      </c>
      <c r="E142" s="59">
        <v>1</v>
      </c>
      <c r="F142" s="60" t="s">
        <v>451</v>
      </c>
      <c r="G142" s="61">
        <f>자재견적서!AR40</f>
        <v>250000</v>
      </c>
      <c r="H142" s="62">
        <f t="shared" si="25"/>
        <v>250000</v>
      </c>
      <c r="I142" s="61"/>
      <c r="J142" s="62">
        <f t="shared" si="26"/>
        <v>0</v>
      </c>
      <c r="K142" s="61"/>
      <c r="L142" s="62">
        <f t="shared" si="27"/>
        <v>0</v>
      </c>
      <c r="M142" s="63">
        <f t="shared" si="28"/>
        <v>250000</v>
      </c>
      <c r="N142" s="63">
        <f t="shared" si="28"/>
        <v>250000</v>
      </c>
      <c r="O142" s="64"/>
      <c r="P142" s="55"/>
    </row>
    <row r="143" spans="2:16" s="102" customFormat="1" ht="20.100000000000001" customHeight="1">
      <c r="B143" s="56"/>
      <c r="C143" s="94" t="s">
        <v>323</v>
      </c>
      <c r="D143" s="67">
        <v>100</v>
      </c>
      <c r="E143" s="59">
        <v>1</v>
      </c>
      <c r="F143" s="60" t="s">
        <v>451</v>
      </c>
      <c r="G143" s="61">
        <f>자재견적서!AR41</f>
        <v>50000</v>
      </c>
      <c r="H143" s="62">
        <f t="shared" si="25"/>
        <v>50000</v>
      </c>
      <c r="I143" s="61"/>
      <c r="J143" s="62">
        <f t="shared" si="26"/>
        <v>0</v>
      </c>
      <c r="K143" s="61"/>
      <c r="L143" s="62">
        <f t="shared" si="27"/>
        <v>0</v>
      </c>
      <c r="M143" s="63">
        <f t="shared" si="28"/>
        <v>50000</v>
      </c>
      <c r="N143" s="63">
        <f t="shared" si="28"/>
        <v>50000</v>
      </c>
      <c r="O143" s="64"/>
      <c r="P143" s="55"/>
    </row>
    <row r="144" spans="2:16" s="102" customFormat="1" ht="20.100000000000001" customHeight="1">
      <c r="B144" s="56"/>
      <c r="C144" s="94" t="s">
        <v>324</v>
      </c>
      <c r="D144" s="67">
        <v>100</v>
      </c>
      <c r="E144" s="59">
        <v>1</v>
      </c>
      <c r="F144" s="60" t="s">
        <v>451</v>
      </c>
      <c r="G144" s="61">
        <f>자재견적서!AR42</f>
        <v>30000</v>
      </c>
      <c r="H144" s="62">
        <f t="shared" si="25"/>
        <v>30000</v>
      </c>
      <c r="I144" s="61"/>
      <c r="J144" s="62">
        <f t="shared" si="26"/>
        <v>0</v>
      </c>
      <c r="K144" s="61"/>
      <c r="L144" s="62">
        <f t="shared" si="27"/>
        <v>0</v>
      </c>
      <c r="M144" s="63">
        <f t="shared" si="28"/>
        <v>30000</v>
      </c>
      <c r="N144" s="63">
        <f t="shared" si="28"/>
        <v>30000</v>
      </c>
      <c r="O144" s="64"/>
      <c r="P144" s="55"/>
    </row>
    <row r="145" spans="2:16" s="102" customFormat="1" ht="20.100000000000001" customHeight="1">
      <c r="B145" s="78"/>
      <c r="C145" s="79" t="s">
        <v>444</v>
      </c>
      <c r="D145" s="80"/>
      <c r="E145" s="81"/>
      <c r="F145" s="81"/>
      <c r="G145" s="82"/>
      <c r="H145" s="83">
        <f>SUM(H138:H144)</f>
        <v>480686</v>
      </c>
      <c r="I145" s="82"/>
      <c r="J145" s="83">
        <f>SUM(J138:J144)</f>
        <v>235729</v>
      </c>
      <c r="K145" s="82"/>
      <c r="L145" s="83">
        <f>SUM(L138:L144)</f>
        <v>84487</v>
      </c>
      <c r="M145" s="84"/>
      <c r="N145" s="84">
        <f t="shared" si="28"/>
        <v>800902</v>
      </c>
      <c r="O145" s="85"/>
      <c r="P145" s="55"/>
    </row>
    <row r="146" spans="2:16" s="102" customFormat="1" ht="20.100000000000001" customHeight="1">
      <c r="B146" s="86"/>
      <c r="C146" s="87"/>
      <c r="D146" s="87"/>
      <c r="E146" s="88"/>
      <c r="F146" s="88"/>
      <c r="G146" s="89"/>
      <c r="H146" s="90"/>
      <c r="I146" s="89"/>
      <c r="J146" s="90"/>
      <c r="K146" s="89"/>
      <c r="L146" s="90"/>
      <c r="M146" s="91"/>
      <c r="N146" s="91"/>
      <c r="O146" s="92"/>
      <c r="P146" s="55"/>
    </row>
    <row r="147" spans="2:16" s="101" customFormat="1" ht="20.100000000000001" customHeight="1">
      <c r="B147" s="69">
        <f>B137+1</f>
        <v>19</v>
      </c>
      <c r="C147" s="93" t="s">
        <v>452</v>
      </c>
      <c r="D147" s="104">
        <v>100</v>
      </c>
      <c r="E147" s="72">
        <v>1</v>
      </c>
      <c r="F147" s="73" t="s">
        <v>284</v>
      </c>
      <c r="G147" s="74"/>
      <c r="H147" s="74"/>
      <c r="I147" s="74"/>
      <c r="J147" s="74"/>
      <c r="K147" s="74"/>
      <c r="L147" s="74"/>
      <c r="M147" s="74"/>
      <c r="N147" s="74"/>
      <c r="O147" s="75" t="s">
        <v>0</v>
      </c>
      <c r="P147" s="68"/>
    </row>
    <row r="148" spans="2:16" s="102" customFormat="1" ht="20.100000000000001" customHeight="1">
      <c r="B148" s="56"/>
      <c r="C148" s="94" t="s">
        <v>34</v>
      </c>
      <c r="D148" s="77"/>
      <c r="E148" s="59">
        <v>0.09</v>
      </c>
      <c r="F148" s="60" t="s">
        <v>443</v>
      </c>
      <c r="G148" s="61"/>
      <c r="H148" s="62">
        <f>TRUNC(G148*$E148,0)</f>
        <v>0</v>
      </c>
      <c r="I148" s="61">
        <v>173995</v>
      </c>
      <c r="J148" s="62">
        <f>TRUNC(I148*$E148,0)</f>
        <v>15659</v>
      </c>
      <c r="K148" s="61"/>
      <c r="L148" s="62">
        <f>TRUNC(K148*$E148,0)</f>
        <v>0</v>
      </c>
      <c r="M148" s="63">
        <f t="shared" ref="M148:N152" si="29">G148+I148+K148</f>
        <v>173995</v>
      </c>
      <c r="N148" s="63">
        <f t="shared" si="29"/>
        <v>15659</v>
      </c>
      <c r="O148" s="95"/>
      <c r="P148" s="55"/>
    </row>
    <row r="149" spans="2:16" s="102" customFormat="1" ht="20.100000000000001" customHeight="1">
      <c r="B149" s="56"/>
      <c r="C149" s="94" t="s">
        <v>296</v>
      </c>
      <c r="D149" s="77"/>
      <c r="E149" s="59">
        <v>0.2</v>
      </c>
      <c r="F149" s="60" t="s">
        <v>443</v>
      </c>
      <c r="G149" s="61"/>
      <c r="H149" s="62">
        <f>TRUNC(G149*$E149,0)</f>
        <v>0</v>
      </c>
      <c r="I149" s="61">
        <v>262580</v>
      </c>
      <c r="J149" s="62">
        <f>TRUNC(I149*$E149,0)</f>
        <v>52516</v>
      </c>
      <c r="K149" s="61"/>
      <c r="L149" s="62">
        <f>TRUNC(K149*$E149,0)</f>
        <v>0</v>
      </c>
      <c r="M149" s="63">
        <f t="shared" si="29"/>
        <v>262580</v>
      </c>
      <c r="N149" s="63">
        <f t="shared" si="29"/>
        <v>52516</v>
      </c>
      <c r="O149" s="95"/>
      <c r="P149" s="55"/>
    </row>
    <row r="150" spans="2:16" s="102" customFormat="1" ht="20.100000000000001" customHeight="1">
      <c r="B150" s="56"/>
      <c r="C150" s="94" t="s">
        <v>45</v>
      </c>
      <c r="D150" s="77"/>
      <c r="E150" s="59">
        <v>0.39</v>
      </c>
      <c r="F150" s="60" t="s">
        <v>443</v>
      </c>
      <c r="G150" s="61"/>
      <c r="H150" s="62">
        <f>TRUNC(G150*$E150,0)</f>
        <v>0</v>
      </c>
      <c r="I150" s="61">
        <v>172068</v>
      </c>
      <c r="J150" s="62">
        <f>TRUNC(I150*$E150,0)</f>
        <v>67106</v>
      </c>
      <c r="K150" s="61"/>
      <c r="L150" s="62">
        <f>TRUNC(K150*$E150,0)</f>
        <v>0</v>
      </c>
      <c r="M150" s="63">
        <f t="shared" si="29"/>
        <v>172068</v>
      </c>
      <c r="N150" s="63">
        <f t="shared" si="29"/>
        <v>67106</v>
      </c>
      <c r="O150" s="95"/>
      <c r="P150" s="55"/>
    </row>
    <row r="151" spans="2:16" s="102" customFormat="1" ht="20.100000000000001" customHeight="1">
      <c r="B151" s="56"/>
      <c r="C151" s="94" t="s">
        <v>325</v>
      </c>
      <c r="D151" s="99"/>
      <c r="E151" s="59">
        <v>0.75</v>
      </c>
      <c r="F151" s="60" t="s">
        <v>442</v>
      </c>
      <c r="G151" s="61"/>
      <c r="H151" s="62">
        <f>TRUNC(G151*$E151,0)</f>
        <v>0</v>
      </c>
      <c r="I151" s="61"/>
      <c r="J151" s="62">
        <f>TRUNC(I151*$E151,0)</f>
        <v>0</v>
      </c>
      <c r="K151" s="61">
        <v>597</v>
      </c>
      <c r="L151" s="62">
        <f>TRUNC(K151*$E151,0)</f>
        <v>447</v>
      </c>
      <c r="M151" s="63">
        <f t="shared" si="29"/>
        <v>597</v>
      </c>
      <c r="N151" s="63">
        <f t="shared" si="29"/>
        <v>447</v>
      </c>
      <c r="O151" s="95"/>
      <c r="P151" s="55"/>
    </row>
    <row r="152" spans="2:16" s="102" customFormat="1" ht="20.100000000000001" customHeight="1">
      <c r="B152" s="56"/>
      <c r="C152" s="94" t="s">
        <v>317</v>
      </c>
      <c r="D152" s="99">
        <v>5</v>
      </c>
      <c r="E152" s="59">
        <v>1.08</v>
      </c>
      <c r="F152" s="60" t="s">
        <v>442</v>
      </c>
      <c r="G152" s="61"/>
      <c r="H152" s="62">
        <f>TRUNC(G152*$E152,0)</f>
        <v>0</v>
      </c>
      <c r="I152" s="61"/>
      <c r="J152" s="62">
        <f>TRUNC(I152*$E152,0)</f>
        <v>0</v>
      </c>
      <c r="K152" s="61">
        <v>69255</v>
      </c>
      <c r="L152" s="62">
        <f>TRUNC(K152*$E152,0)</f>
        <v>74795</v>
      </c>
      <c r="M152" s="63">
        <f t="shared" si="29"/>
        <v>69255</v>
      </c>
      <c r="N152" s="63">
        <f t="shared" si="29"/>
        <v>74795</v>
      </c>
      <c r="O152" s="95"/>
      <c r="P152" s="55"/>
    </row>
    <row r="153" spans="2:16" s="102" customFormat="1" ht="20.100000000000001" customHeight="1">
      <c r="B153" s="78"/>
      <c r="C153" s="79" t="s">
        <v>444</v>
      </c>
      <c r="D153" s="80"/>
      <c r="E153" s="81"/>
      <c r="F153" s="81"/>
      <c r="G153" s="82"/>
      <c r="H153" s="83">
        <f>SUM(H148:H152)</f>
        <v>0</v>
      </c>
      <c r="I153" s="82"/>
      <c r="J153" s="83">
        <f>SUM(J148:J152)</f>
        <v>135281</v>
      </c>
      <c r="K153" s="82"/>
      <c r="L153" s="83">
        <f>SUM(L148:L152)</f>
        <v>75242</v>
      </c>
      <c r="M153" s="84"/>
      <c r="N153" s="84">
        <f>H153+J153+L153</f>
        <v>210523</v>
      </c>
      <c r="O153" s="85"/>
      <c r="P153" s="55"/>
    </row>
    <row r="154" spans="2:16" s="102" customFormat="1" ht="20.100000000000001" customHeight="1">
      <c r="B154" s="86"/>
      <c r="C154" s="87"/>
      <c r="D154" s="87"/>
      <c r="E154" s="88"/>
      <c r="F154" s="88"/>
      <c r="G154" s="89"/>
      <c r="H154" s="90"/>
      <c r="I154" s="89"/>
      <c r="J154" s="90"/>
      <c r="K154" s="89"/>
      <c r="L154" s="90"/>
      <c r="M154" s="91"/>
      <c r="N154" s="91"/>
      <c r="O154" s="92"/>
      <c r="P154" s="55"/>
    </row>
    <row r="155" spans="2:16" s="55" customFormat="1" ht="20.100000000000001" customHeight="1">
      <c r="B155" s="69">
        <f>B147+1</f>
        <v>20</v>
      </c>
      <c r="C155" s="93" t="s">
        <v>453</v>
      </c>
      <c r="D155" s="104">
        <v>100</v>
      </c>
      <c r="E155" s="72">
        <v>1</v>
      </c>
      <c r="F155" s="73" t="s">
        <v>284</v>
      </c>
      <c r="G155" s="74"/>
      <c r="H155" s="74"/>
      <c r="I155" s="74"/>
      <c r="J155" s="74"/>
      <c r="K155" s="74"/>
      <c r="L155" s="74"/>
      <c r="M155" s="74"/>
      <c r="N155" s="74"/>
      <c r="O155" s="75" t="s">
        <v>0</v>
      </c>
    </row>
    <row r="156" spans="2:16" s="55" customFormat="1" ht="19.5" customHeight="1">
      <c r="B156" s="56"/>
      <c r="C156" s="94" t="s">
        <v>297</v>
      </c>
      <c r="D156" s="77"/>
      <c r="E156" s="59">
        <v>0.11</v>
      </c>
      <c r="F156" s="60" t="s">
        <v>443</v>
      </c>
      <c r="G156" s="61"/>
      <c r="H156" s="62">
        <f>TRUNC(G156*$E156,0)</f>
        <v>0</v>
      </c>
      <c r="I156" s="61">
        <v>282536</v>
      </c>
      <c r="J156" s="62">
        <f>TRUNC(I156*$E156,0)</f>
        <v>31078</v>
      </c>
      <c r="K156" s="61"/>
      <c r="L156" s="62">
        <f>TRUNC(K156*$E156,0)</f>
        <v>0</v>
      </c>
      <c r="M156" s="63">
        <f t="shared" ref="M156:N159" si="30">G156+I156+K156</f>
        <v>282536</v>
      </c>
      <c r="N156" s="63">
        <f t="shared" si="30"/>
        <v>31078</v>
      </c>
      <c r="O156" s="95"/>
    </row>
    <row r="157" spans="2:16" s="55" customFormat="1" ht="20.100000000000001" customHeight="1">
      <c r="B157" s="56"/>
      <c r="C157" s="94" t="s">
        <v>298</v>
      </c>
      <c r="D157" s="77"/>
      <c r="E157" s="59">
        <v>7.0000000000000007E-2</v>
      </c>
      <c r="F157" s="60" t="s">
        <v>442</v>
      </c>
      <c r="G157" s="61"/>
      <c r="H157" s="62">
        <f>TRUNC(G157*$E157,0)</f>
        <v>0</v>
      </c>
      <c r="I157" s="61"/>
      <c r="J157" s="62">
        <f>TRUNC(I157*$E157,0)</f>
        <v>0</v>
      </c>
      <c r="K157" s="61">
        <v>55756</v>
      </c>
      <c r="L157" s="62">
        <f>TRUNC(K157*$E157,0)</f>
        <v>3902</v>
      </c>
      <c r="M157" s="63">
        <f t="shared" si="30"/>
        <v>55756</v>
      </c>
      <c r="N157" s="63">
        <f t="shared" si="30"/>
        <v>3902</v>
      </c>
      <c r="O157" s="95"/>
    </row>
    <row r="158" spans="2:16" s="55" customFormat="1" ht="20.100000000000001" customHeight="1">
      <c r="B158" s="56"/>
      <c r="C158" s="94" t="s">
        <v>300</v>
      </c>
      <c r="D158" s="99"/>
      <c r="E158" s="59">
        <v>0.14000000000000001</v>
      </c>
      <c r="F158" s="60" t="s">
        <v>442</v>
      </c>
      <c r="G158" s="61"/>
      <c r="H158" s="62">
        <f>TRUNC(G158*$E158,0)</f>
        <v>0</v>
      </c>
      <c r="I158" s="61"/>
      <c r="J158" s="62">
        <f>TRUNC(I158*$E158,0)</f>
        <v>0</v>
      </c>
      <c r="K158" s="61">
        <v>92</v>
      </c>
      <c r="L158" s="62">
        <f>TRUNC(K158*$E158,0)</f>
        <v>12</v>
      </c>
      <c r="M158" s="63">
        <f t="shared" si="30"/>
        <v>92</v>
      </c>
      <c r="N158" s="63">
        <f t="shared" si="30"/>
        <v>12</v>
      </c>
      <c r="O158" s="95"/>
    </row>
    <row r="159" spans="2:16" s="55" customFormat="1" ht="20.100000000000001" customHeight="1">
      <c r="B159" s="56"/>
      <c r="C159" s="94" t="s">
        <v>301</v>
      </c>
      <c r="D159" s="99"/>
      <c r="E159" s="59">
        <v>0.14000000000000001</v>
      </c>
      <c r="F159" s="60" t="s">
        <v>454</v>
      </c>
      <c r="G159" s="61">
        <v>4900</v>
      </c>
      <c r="H159" s="62">
        <f>TRUNC(G159*$E159,0)</f>
        <v>686</v>
      </c>
      <c r="I159" s="61"/>
      <c r="J159" s="62">
        <f>TRUNC(I159*$E159,0)</f>
        <v>0</v>
      </c>
      <c r="K159" s="61"/>
      <c r="L159" s="62">
        <f>TRUNC(K159*$E159,0)</f>
        <v>0</v>
      </c>
      <c r="M159" s="63">
        <f t="shared" si="30"/>
        <v>4900</v>
      </c>
      <c r="N159" s="63">
        <f t="shared" si="30"/>
        <v>686</v>
      </c>
      <c r="O159" s="95"/>
    </row>
    <row r="160" spans="2:16" s="55" customFormat="1" ht="20.100000000000001" customHeight="1">
      <c r="B160" s="78"/>
      <c r="C160" s="79" t="s">
        <v>444</v>
      </c>
      <c r="D160" s="80"/>
      <c r="E160" s="81"/>
      <c r="F160" s="81"/>
      <c r="G160" s="82"/>
      <c r="H160" s="83">
        <f>SUM(H156:H159)</f>
        <v>686</v>
      </c>
      <c r="I160" s="82"/>
      <c r="J160" s="83">
        <f>SUM(J156:J159)</f>
        <v>31078</v>
      </c>
      <c r="K160" s="82"/>
      <c r="L160" s="83">
        <f>SUM(L156:L159)</f>
        <v>3914</v>
      </c>
      <c r="M160" s="84"/>
      <c r="N160" s="84">
        <f>H160+J160+L160</f>
        <v>35678</v>
      </c>
      <c r="O160" s="85"/>
    </row>
    <row r="161" spans="2:15" ht="20.100000000000001" customHeight="1">
      <c r="B161" s="86"/>
      <c r="C161" s="87"/>
      <c r="D161" s="87"/>
      <c r="E161" s="88"/>
      <c r="F161" s="88"/>
      <c r="G161" s="89"/>
      <c r="H161" s="90"/>
      <c r="I161" s="89"/>
      <c r="J161" s="90"/>
      <c r="K161" s="89"/>
      <c r="L161" s="90"/>
      <c r="M161" s="91"/>
      <c r="N161" s="91"/>
      <c r="O161" s="92"/>
    </row>
    <row r="162" spans="2:15" s="68" customFormat="1" ht="20.100000000000001" customHeight="1">
      <c r="B162" s="69">
        <f>B155+1</f>
        <v>21</v>
      </c>
      <c r="C162" s="93" t="s">
        <v>455</v>
      </c>
      <c r="D162" s="104">
        <v>100</v>
      </c>
      <c r="E162" s="72">
        <v>1</v>
      </c>
      <c r="F162" s="73" t="s">
        <v>284</v>
      </c>
      <c r="G162" s="74"/>
      <c r="H162" s="74"/>
      <c r="I162" s="74"/>
      <c r="J162" s="74"/>
      <c r="K162" s="74"/>
      <c r="L162" s="74"/>
      <c r="M162" s="74"/>
      <c r="N162" s="74"/>
      <c r="O162" s="75" t="s">
        <v>0</v>
      </c>
    </row>
    <row r="163" spans="2:15" s="55" customFormat="1" ht="20.100000000000001" customHeight="1">
      <c r="B163" s="56"/>
      <c r="C163" s="94" t="s">
        <v>34</v>
      </c>
      <c r="D163" s="77"/>
      <c r="E163" s="59">
        <v>0.05</v>
      </c>
      <c r="F163" s="60" t="s">
        <v>443</v>
      </c>
      <c r="G163" s="61"/>
      <c r="H163" s="62">
        <f>TRUNC(G163*$E163,0)</f>
        <v>0</v>
      </c>
      <c r="I163" s="61">
        <v>173995</v>
      </c>
      <c r="J163" s="62">
        <f>TRUNC(I163*$E163,0)</f>
        <v>8699</v>
      </c>
      <c r="K163" s="61"/>
      <c r="L163" s="62">
        <f>TRUNC(K163*$E163,0)</f>
        <v>0</v>
      </c>
      <c r="M163" s="63">
        <f t="shared" ref="M163:N166" si="31">G163+I163+K163</f>
        <v>173995</v>
      </c>
      <c r="N163" s="63">
        <f t="shared" si="31"/>
        <v>8699</v>
      </c>
      <c r="O163" s="95"/>
    </row>
    <row r="164" spans="2:15" s="55" customFormat="1" ht="20.100000000000001" customHeight="1">
      <c r="B164" s="56"/>
      <c r="C164" s="94" t="s">
        <v>296</v>
      </c>
      <c r="D164" s="77"/>
      <c r="E164" s="59">
        <v>0.1</v>
      </c>
      <c r="F164" s="60" t="s">
        <v>443</v>
      </c>
      <c r="G164" s="61"/>
      <c r="H164" s="62">
        <f>TRUNC(G164*$E164,0)</f>
        <v>0</v>
      </c>
      <c r="I164" s="61">
        <v>262580</v>
      </c>
      <c r="J164" s="62">
        <f>TRUNC(I164*$E164,0)</f>
        <v>26258</v>
      </c>
      <c r="K164" s="61"/>
      <c r="L164" s="62">
        <f>TRUNC(K164*$E164,0)</f>
        <v>0</v>
      </c>
      <c r="M164" s="63">
        <f t="shared" si="31"/>
        <v>262580</v>
      </c>
      <c r="N164" s="63">
        <f t="shared" si="31"/>
        <v>26258</v>
      </c>
      <c r="O164" s="95"/>
    </row>
    <row r="165" spans="2:15" s="55" customFormat="1" ht="20.100000000000001" customHeight="1">
      <c r="B165" s="56"/>
      <c r="C165" s="94" t="s">
        <v>45</v>
      </c>
      <c r="D165" s="77"/>
      <c r="E165" s="59">
        <v>0.2</v>
      </c>
      <c r="F165" s="60" t="s">
        <v>443</v>
      </c>
      <c r="G165" s="61"/>
      <c r="H165" s="62">
        <f>TRUNC(G165*$E165,0)</f>
        <v>0</v>
      </c>
      <c r="I165" s="61">
        <v>172068</v>
      </c>
      <c r="J165" s="62">
        <f>TRUNC(I165*$E165,0)</f>
        <v>34413</v>
      </c>
      <c r="K165" s="61"/>
      <c r="L165" s="62">
        <f>TRUNC(K165*$E165,0)</f>
        <v>0</v>
      </c>
      <c r="M165" s="63">
        <f t="shared" si="31"/>
        <v>172068</v>
      </c>
      <c r="N165" s="63">
        <f t="shared" si="31"/>
        <v>34413</v>
      </c>
      <c r="O165" s="95"/>
    </row>
    <row r="166" spans="2:15" s="55" customFormat="1" ht="20.100000000000001" customHeight="1">
      <c r="B166" s="56"/>
      <c r="C166" s="94" t="s">
        <v>326</v>
      </c>
      <c r="D166" s="67">
        <v>100</v>
      </c>
      <c r="E166" s="59">
        <v>0.38</v>
      </c>
      <c r="F166" s="60" t="s">
        <v>365</v>
      </c>
      <c r="G166" s="61"/>
      <c r="H166" s="62">
        <f>TRUNC(G166*$E166,0)</f>
        <v>0</v>
      </c>
      <c r="I166" s="61"/>
      <c r="J166" s="62">
        <f>TRUNC(I166*$E166,0)</f>
        <v>0</v>
      </c>
      <c r="K166" s="61">
        <v>14030</v>
      </c>
      <c r="L166" s="62">
        <f>TRUNC(K166*$E166,0)</f>
        <v>5331</v>
      </c>
      <c r="M166" s="63">
        <f t="shared" si="31"/>
        <v>14030</v>
      </c>
      <c r="N166" s="63">
        <f t="shared" si="31"/>
        <v>5331</v>
      </c>
      <c r="O166" s="95"/>
    </row>
    <row r="167" spans="2:15" s="55" customFormat="1" ht="20.100000000000001" customHeight="1">
      <c r="B167" s="78"/>
      <c r="C167" s="79" t="s">
        <v>371</v>
      </c>
      <c r="D167" s="80"/>
      <c r="E167" s="81"/>
      <c r="F167" s="81"/>
      <c r="G167" s="82"/>
      <c r="H167" s="83">
        <f>SUM(H163:H166)</f>
        <v>0</v>
      </c>
      <c r="I167" s="82"/>
      <c r="J167" s="83">
        <f>SUM(J163:J166)</f>
        <v>69370</v>
      </c>
      <c r="K167" s="82"/>
      <c r="L167" s="83">
        <f>SUM(L163:L166)</f>
        <v>5331</v>
      </c>
      <c r="M167" s="84"/>
      <c r="N167" s="84">
        <f>H167+J167+L167</f>
        <v>74701</v>
      </c>
      <c r="O167" s="85"/>
    </row>
    <row r="168" spans="2:15" ht="20.100000000000001" customHeight="1">
      <c r="B168" s="86"/>
      <c r="C168" s="87"/>
      <c r="D168" s="87"/>
      <c r="E168" s="88"/>
      <c r="F168" s="88"/>
      <c r="G168" s="89"/>
      <c r="H168" s="90"/>
      <c r="I168" s="89"/>
      <c r="J168" s="90"/>
      <c r="K168" s="89"/>
      <c r="L168" s="90"/>
      <c r="M168" s="91"/>
      <c r="N168" s="91"/>
      <c r="O168" s="92"/>
    </row>
    <row r="169" spans="2:15" s="68" customFormat="1" ht="20.100000000000001" customHeight="1">
      <c r="B169" s="69">
        <f>B162+1</f>
        <v>22</v>
      </c>
      <c r="C169" s="93" t="s">
        <v>456</v>
      </c>
      <c r="D169" s="71">
        <v>1000</v>
      </c>
      <c r="E169" s="72">
        <v>1</v>
      </c>
      <c r="F169" s="73" t="s">
        <v>284</v>
      </c>
      <c r="G169" s="74"/>
      <c r="H169" s="74"/>
      <c r="I169" s="74"/>
      <c r="J169" s="74"/>
      <c r="K169" s="74"/>
      <c r="L169" s="74"/>
      <c r="M169" s="74"/>
      <c r="N169" s="74"/>
      <c r="O169" s="75" t="s">
        <v>0</v>
      </c>
    </row>
    <row r="170" spans="2:15" s="55" customFormat="1" ht="19.5" customHeight="1">
      <c r="B170" s="56"/>
      <c r="C170" s="57" t="s">
        <v>327</v>
      </c>
      <c r="D170" s="58">
        <v>1000</v>
      </c>
      <c r="E170" s="59">
        <v>1</v>
      </c>
      <c r="F170" s="60" t="s">
        <v>368</v>
      </c>
      <c r="G170" s="61">
        <v>0</v>
      </c>
      <c r="H170" s="62">
        <f t="shared" ref="H170:H176" si="32">TRUNC(G170*$E170,0)</f>
        <v>0</v>
      </c>
      <c r="I170" s="61">
        <v>1835893</v>
      </c>
      <c r="J170" s="62">
        <f t="shared" ref="J170:J176" si="33">TRUNC(I170*$E170,0)</f>
        <v>1835893</v>
      </c>
      <c r="K170" s="61">
        <v>822608</v>
      </c>
      <c r="L170" s="62">
        <f t="shared" ref="L170:L176" si="34">TRUNC(K170*$E170,0)</f>
        <v>822608</v>
      </c>
      <c r="M170" s="63">
        <f t="shared" ref="M170:N176" si="35">G170+I170+K170</f>
        <v>2658501</v>
      </c>
      <c r="N170" s="63">
        <f t="shared" si="35"/>
        <v>2658501</v>
      </c>
      <c r="O170" s="64">
        <f>B179</f>
        <v>23</v>
      </c>
    </row>
    <row r="171" spans="2:15" s="55" customFormat="1" ht="20.100000000000001" customHeight="1">
      <c r="B171" s="56"/>
      <c r="C171" s="57" t="s">
        <v>375</v>
      </c>
      <c r="D171" s="58">
        <v>1000</v>
      </c>
      <c r="E171" s="59">
        <v>59.41</v>
      </c>
      <c r="F171" s="60" t="s">
        <v>365</v>
      </c>
      <c r="G171" s="61"/>
      <c r="H171" s="62">
        <f t="shared" si="32"/>
        <v>0</v>
      </c>
      <c r="I171" s="61"/>
      <c r="J171" s="62">
        <f t="shared" si="33"/>
        <v>0</v>
      </c>
      <c r="K171" s="61">
        <v>35513</v>
      </c>
      <c r="L171" s="62">
        <f t="shared" si="34"/>
        <v>2109827</v>
      </c>
      <c r="M171" s="63">
        <f t="shared" si="35"/>
        <v>35513</v>
      </c>
      <c r="N171" s="63">
        <f t="shared" si="35"/>
        <v>2109827</v>
      </c>
      <c r="O171" s="64"/>
    </row>
    <row r="172" spans="2:15" s="55" customFormat="1" ht="20.100000000000001" customHeight="1">
      <c r="B172" s="56"/>
      <c r="C172" s="57" t="s">
        <v>328</v>
      </c>
      <c r="D172" s="58">
        <v>1000</v>
      </c>
      <c r="E172" s="59">
        <v>3.93</v>
      </c>
      <c r="F172" s="60" t="s">
        <v>365</v>
      </c>
      <c r="G172" s="61">
        <v>21067</v>
      </c>
      <c r="H172" s="62">
        <f t="shared" si="32"/>
        <v>82793</v>
      </c>
      <c r="I172" s="61">
        <v>0</v>
      </c>
      <c r="J172" s="62">
        <f t="shared" si="33"/>
        <v>0</v>
      </c>
      <c r="K172" s="61">
        <v>0</v>
      </c>
      <c r="L172" s="62">
        <f t="shared" si="34"/>
        <v>0</v>
      </c>
      <c r="M172" s="63">
        <f t="shared" si="35"/>
        <v>21067</v>
      </c>
      <c r="N172" s="63">
        <f t="shared" si="35"/>
        <v>82793</v>
      </c>
      <c r="O172" s="64">
        <f>B186</f>
        <v>24</v>
      </c>
    </row>
    <row r="173" spans="2:15" s="55" customFormat="1" ht="20.100000000000001" customHeight="1">
      <c r="B173" s="56"/>
      <c r="C173" s="57" t="s">
        <v>329</v>
      </c>
      <c r="D173" s="58">
        <v>1000</v>
      </c>
      <c r="E173" s="59">
        <v>17.72</v>
      </c>
      <c r="F173" s="60" t="s">
        <v>442</v>
      </c>
      <c r="G173" s="61">
        <v>0</v>
      </c>
      <c r="H173" s="62">
        <f t="shared" si="32"/>
        <v>0</v>
      </c>
      <c r="I173" s="61">
        <v>43498</v>
      </c>
      <c r="J173" s="62">
        <f t="shared" si="33"/>
        <v>770784</v>
      </c>
      <c r="K173" s="61">
        <v>0</v>
      </c>
      <c r="L173" s="62">
        <f t="shared" si="34"/>
        <v>0</v>
      </c>
      <c r="M173" s="63">
        <f t="shared" si="35"/>
        <v>43498</v>
      </c>
      <c r="N173" s="63">
        <f t="shared" si="35"/>
        <v>770784</v>
      </c>
      <c r="O173" s="64">
        <f>B191</f>
        <v>25</v>
      </c>
    </row>
    <row r="174" spans="2:15" s="55" customFormat="1" ht="20.100000000000001" customHeight="1">
      <c r="B174" s="56"/>
      <c r="C174" s="57" t="s">
        <v>330</v>
      </c>
      <c r="D174" s="58">
        <v>1000</v>
      </c>
      <c r="E174" s="59">
        <v>1</v>
      </c>
      <c r="F174" s="60" t="s">
        <v>451</v>
      </c>
      <c r="G174" s="61">
        <v>0</v>
      </c>
      <c r="H174" s="62">
        <f t="shared" si="32"/>
        <v>0</v>
      </c>
      <c r="I174" s="61">
        <v>733488</v>
      </c>
      <c r="J174" s="62">
        <f t="shared" si="33"/>
        <v>733488</v>
      </c>
      <c r="K174" s="61">
        <v>329440</v>
      </c>
      <c r="L174" s="62">
        <f t="shared" si="34"/>
        <v>329440</v>
      </c>
      <c r="M174" s="63">
        <f t="shared" si="35"/>
        <v>1062928</v>
      </c>
      <c r="N174" s="63">
        <f t="shared" si="35"/>
        <v>1062928</v>
      </c>
      <c r="O174" s="64">
        <f>B195</f>
        <v>26</v>
      </c>
    </row>
    <row r="175" spans="2:15" s="55" customFormat="1" ht="20.100000000000001" customHeight="1">
      <c r="B175" s="56"/>
      <c r="C175" s="94" t="s">
        <v>331</v>
      </c>
      <c r="D175" s="58">
        <v>1000</v>
      </c>
      <c r="E175" s="59">
        <v>1</v>
      </c>
      <c r="F175" s="60" t="s">
        <v>451</v>
      </c>
      <c r="G175" s="61">
        <v>6550000</v>
      </c>
      <c r="H175" s="62">
        <f t="shared" si="32"/>
        <v>6550000</v>
      </c>
      <c r="I175" s="61"/>
      <c r="J175" s="62">
        <f t="shared" si="33"/>
        <v>0</v>
      </c>
      <c r="K175" s="61"/>
      <c r="L175" s="62">
        <f t="shared" si="34"/>
        <v>0</v>
      </c>
      <c r="M175" s="63">
        <f t="shared" si="35"/>
        <v>6550000</v>
      </c>
      <c r="N175" s="63">
        <f t="shared" si="35"/>
        <v>6550000</v>
      </c>
      <c r="O175" s="95"/>
    </row>
    <row r="176" spans="2:15" s="55" customFormat="1" ht="20.100000000000001" customHeight="1">
      <c r="B176" s="56"/>
      <c r="C176" s="94" t="s">
        <v>313</v>
      </c>
      <c r="D176" s="58">
        <v>1000</v>
      </c>
      <c r="E176" s="59">
        <v>1</v>
      </c>
      <c r="F176" s="60" t="s">
        <v>451</v>
      </c>
      <c r="G176" s="61">
        <v>303010</v>
      </c>
      <c r="H176" s="62">
        <f t="shared" si="32"/>
        <v>303010</v>
      </c>
      <c r="I176" s="61"/>
      <c r="J176" s="62">
        <f t="shared" si="33"/>
        <v>0</v>
      </c>
      <c r="K176" s="61"/>
      <c r="L176" s="62">
        <f t="shared" si="34"/>
        <v>0</v>
      </c>
      <c r="M176" s="63">
        <f t="shared" si="35"/>
        <v>303010</v>
      </c>
      <c r="N176" s="63">
        <f t="shared" si="35"/>
        <v>303010</v>
      </c>
      <c r="O176" s="95"/>
    </row>
    <row r="177" spans="2:15" s="55" customFormat="1" ht="20.100000000000001" customHeight="1">
      <c r="B177" s="78"/>
      <c r="C177" s="79" t="s">
        <v>444</v>
      </c>
      <c r="D177" s="80"/>
      <c r="E177" s="81"/>
      <c r="F177" s="81"/>
      <c r="G177" s="82"/>
      <c r="H177" s="83">
        <f>SUM(H170:H176)</f>
        <v>6935803</v>
      </c>
      <c r="I177" s="82"/>
      <c r="J177" s="83">
        <f>SUM(J170:J175)</f>
        <v>3340165</v>
      </c>
      <c r="K177" s="82"/>
      <c r="L177" s="83">
        <f>SUM(L170:L175)</f>
        <v>3261875</v>
      </c>
      <c r="M177" s="84"/>
      <c r="N177" s="84">
        <f>H177+J177+L177</f>
        <v>13537843</v>
      </c>
      <c r="O177" s="85"/>
    </row>
    <row r="178" spans="2:15" s="55" customFormat="1" ht="20.100000000000001" customHeight="1">
      <c r="B178" s="86"/>
      <c r="C178" s="87"/>
      <c r="D178" s="87"/>
      <c r="E178" s="88"/>
      <c r="F178" s="88"/>
      <c r="G178" s="89"/>
      <c r="H178" s="90"/>
      <c r="I178" s="89"/>
      <c r="J178" s="90"/>
      <c r="K178" s="89"/>
      <c r="L178" s="90"/>
      <c r="M178" s="91"/>
      <c r="N178" s="91"/>
      <c r="O178" s="92"/>
    </row>
    <row r="179" spans="2:15" s="68" customFormat="1" ht="20.100000000000001" customHeight="1">
      <c r="B179" s="69">
        <f>B169+1</f>
        <v>23</v>
      </c>
      <c r="C179" s="93" t="s">
        <v>457</v>
      </c>
      <c r="D179" s="71">
        <v>1000</v>
      </c>
      <c r="E179" s="72">
        <v>1</v>
      </c>
      <c r="F179" s="73" t="s">
        <v>284</v>
      </c>
      <c r="G179" s="74"/>
      <c r="H179" s="74"/>
      <c r="I179" s="74"/>
      <c r="J179" s="74"/>
      <c r="K179" s="74"/>
      <c r="L179" s="74"/>
      <c r="M179" s="74"/>
      <c r="N179" s="74"/>
      <c r="O179" s="75" t="s">
        <v>0</v>
      </c>
    </row>
    <row r="180" spans="2:15" s="55" customFormat="1" ht="20.100000000000001" customHeight="1">
      <c r="B180" s="56"/>
      <c r="C180" s="94" t="s">
        <v>34</v>
      </c>
      <c r="D180" s="77"/>
      <c r="E180" s="59">
        <v>0.5</v>
      </c>
      <c r="F180" s="60" t="s">
        <v>443</v>
      </c>
      <c r="G180" s="61"/>
      <c r="H180" s="62">
        <f>TRUNC(G180*$E180,0)</f>
        <v>0</v>
      </c>
      <c r="I180" s="61">
        <v>173995</v>
      </c>
      <c r="J180" s="62">
        <f>TRUNC(I180*$E180,0)</f>
        <v>86997</v>
      </c>
      <c r="K180" s="61"/>
      <c r="L180" s="62">
        <f>TRUNC(K180*$E180,0)</f>
        <v>0</v>
      </c>
      <c r="M180" s="63">
        <f t="shared" ref="M180:N183" si="36">G180+I180+K180</f>
        <v>173995</v>
      </c>
      <c r="N180" s="63">
        <f t="shared" si="36"/>
        <v>86997</v>
      </c>
      <c r="O180" s="95"/>
    </row>
    <row r="181" spans="2:15" s="55" customFormat="1" ht="20.100000000000001" customHeight="1">
      <c r="B181" s="56"/>
      <c r="C181" s="94" t="s">
        <v>296</v>
      </c>
      <c r="D181" s="77"/>
      <c r="E181" s="59">
        <v>4.38</v>
      </c>
      <c r="F181" s="60" t="s">
        <v>443</v>
      </c>
      <c r="G181" s="61"/>
      <c r="H181" s="62">
        <f>TRUNC(G181*$E181,0)</f>
        <v>0</v>
      </c>
      <c r="I181" s="61">
        <v>262580</v>
      </c>
      <c r="J181" s="62">
        <f>TRUNC(I181*$E181,0)</f>
        <v>1150100</v>
      </c>
      <c r="K181" s="61"/>
      <c r="L181" s="62">
        <f>TRUNC(K181*$E181,0)</f>
        <v>0</v>
      </c>
      <c r="M181" s="63">
        <f t="shared" si="36"/>
        <v>262580</v>
      </c>
      <c r="N181" s="63">
        <f t="shared" si="36"/>
        <v>1150100</v>
      </c>
      <c r="O181" s="95"/>
    </row>
    <row r="182" spans="2:15" s="55" customFormat="1" ht="20.100000000000001" customHeight="1">
      <c r="B182" s="56"/>
      <c r="C182" s="94" t="s">
        <v>45</v>
      </c>
      <c r="D182" s="77"/>
      <c r="E182" s="59">
        <v>3.48</v>
      </c>
      <c r="F182" s="60" t="s">
        <v>366</v>
      </c>
      <c r="G182" s="61"/>
      <c r="H182" s="62">
        <f>TRUNC(G182*$E182,0)</f>
        <v>0</v>
      </c>
      <c r="I182" s="61">
        <v>172068</v>
      </c>
      <c r="J182" s="62">
        <f>TRUNC(I182*$E182,0)</f>
        <v>598796</v>
      </c>
      <c r="K182" s="61"/>
      <c r="L182" s="62">
        <f>TRUNC(K182*$E182,0)</f>
        <v>0</v>
      </c>
      <c r="M182" s="63">
        <f t="shared" si="36"/>
        <v>172068</v>
      </c>
      <c r="N182" s="63">
        <f t="shared" si="36"/>
        <v>598796</v>
      </c>
      <c r="O182" s="95"/>
    </row>
    <row r="183" spans="2:15" s="55" customFormat="1" ht="20.100000000000001" customHeight="1">
      <c r="B183" s="56"/>
      <c r="C183" s="94" t="s">
        <v>458</v>
      </c>
      <c r="D183" s="99">
        <v>15</v>
      </c>
      <c r="E183" s="59">
        <v>8.2899999999999991</v>
      </c>
      <c r="F183" s="60" t="s">
        <v>442</v>
      </c>
      <c r="G183" s="61"/>
      <c r="H183" s="62">
        <f>TRUNC(G183*$E183,0)</f>
        <v>0</v>
      </c>
      <c r="I183" s="61"/>
      <c r="J183" s="62">
        <f>TRUNC(I183*$E183,0)</f>
        <v>0</v>
      </c>
      <c r="K183" s="61">
        <v>99229</v>
      </c>
      <c r="L183" s="62">
        <f>TRUNC(K183*$E183,0)</f>
        <v>822608</v>
      </c>
      <c r="M183" s="63">
        <f t="shared" si="36"/>
        <v>99229</v>
      </c>
      <c r="N183" s="63">
        <f t="shared" si="36"/>
        <v>822608</v>
      </c>
      <c r="O183" s="95"/>
    </row>
    <row r="184" spans="2:15" s="55" customFormat="1" ht="20.100000000000001" customHeight="1">
      <c r="B184" s="78"/>
      <c r="C184" s="79" t="s">
        <v>444</v>
      </c>
      <c r="D184" s="80"/>
      <c r="E184" s="81"/>
      <c r="F184" s="81"/>
      <c r="G184" s="82"/>
      <c r="H184" s="83">
        <f>SUM(H180:H183)</f>
        <v>0</v>
      </c>
      <c r="I184" s="82"/>
      <c r="J184" s="83">
        <f>SUM(J180:J183)</f>
        <v>1835893</v>
      </c>
      <c r="K184" s="82"/>
      <c r="L184" s="83">
        <f>SUM(L180:L183)</f>
        <v>822608</v>
      </c>
      <c r="M184" s="84"/>
      <c r="N184" s="84">
        <f>H184+J184+L184</f>
        <v>2658501</v>
      </c>
      <c r="O184" s="85"/>
    </row>
    <row r="185" spans="2:15" ht="20.100000000000001" customHeight="1">
      <c r="B185" s="86"/>
      <c r="C185" s="87"/>
      <c r="D185" s="87"/>
      <c r="E185" s="88"/>
      <c r="F185" s="88"/>
      <c r="G185" s="89"/>
      <c r="H185" s="90"/>
      <c r="I185" s="89"/>
      <c r="J185" s="90"/>
      <c r="K185" s="89"/>
      <c r="L185" s="90"/>
      <c r="M185" s="91"/>
      <c r="N185" s="91"/>
      <c r="O185" s="92"/>
    </row>
    <row r="186" spans="2:15" s="68" customFormat="1" ht="20.100000000000001" customHeight="1">
      <c r="B186" s="69">
        <f>B179+1</f>
        <v>24</v>
      </c>
      <c r="C186" s="93" t="s">
        <v>459</v>
      </c>
      <c r="D186" s="71">
        <v>1000</v>
      </c>
      <c r="E186" s="72">
        <v>1</v>
      </c>
      <c r="F186" s="73" t="s">
        <v>442</v>
      </c>
      <c r="G186" s="74"/>
      <c r="H186" s="74"/>
      <c r="I186" s="74"/>
      <c r="J186" s="74"/>
      <c r="K186" s="74"/>
      <c r="L186" s="74"/>
      <c r="M186" s="74"/>
      <c r="N186" s="74"/>
      <c r="O186" s="75" t="s">
        <v>0</v>
      </c>
    </row>
    <row r="187" spans="2:15" s="55" customFormat="1" ht="20.100000000000001" customHeight="1">
      <c r="B187" s="56"/>
      <c r="C187" s="94" t="s">
        <v>314</v>
      </c>
      <c r="D187" s="66" t="s">
        <v>447</v>
      </c>
      <c r="E187" s="59">
        <v>11</v>
      </c>
      <c r="F187" s="60" t="s">
        <v>383</v>
      </c>
      <c r="G187" s="61">
        <v>1596</v>
      </c>
      <c r="H187" s="62">
        <f>TRUNC(G187*$E187,0)</f>
        <v>17556</v>
      </c>
      <c r="I187" s="61"/>
      <c r="J187" s="62">
        <f>TRUNC(I187*$E187,0)</f>
        <v>0</v>
      </c>
      <c r="K187" s="61"/>
      <c r="L187" s="62">
        <f>TRUNC(K187*$E187,0)</f>
        <v>0</v>
      </c>
      <c r="M187" s="63">
        <f>G187+I187+K187</f>
        <v>1596</v>
      </c>
      <c r="N187" s="63">
        <f>H187+J187+L187</f>
        <v>17556</v>
      </c>
      <c r="O187" s="95"/>
    </row>
    <row r="188" spans="2:15" s="55" customFormat="1" ht="20.100000000000001" customHeight="1">
      <c r="B188" s="56"/>
      <c r="C188" s="94" t="s">
        <v>316</v>
      </c>
      <c r="D188" s="77" t="s">
        <v>369</v>
      </c>
      <c r="E188" s="96">
        <v>0.2</v>
      </c>
      <c r="F188" s="60"/>
      <c r="G188" s="61">
        <v>17556</v>
      </c>
      <c r="H188" s="62">
        <f>TRUNC(G188*$E188,0)</f>
        <v>3511</v>
      </c>
      <c r="I188" s="61"/>
      <c r="J188" s="62">
        <f>TRUNC(I188*$E188,0)</f>
        <v>0</v>
      </c>
      <c r="K188" s="61"/>
      <c r="L188" s="62">
        <f>TRUNC(K188*$E188,0)</f>
        <v>0</v>
      </c>
      <c r="M188" s="63">
        <f>G188+I188+K188</f>
        <v>17556</v>
      </c>
      <c r="N188" s="63">
        <f>H188+J188+L188</f>
        <v>3511</v>
      </c>
      <c r="O188" s="95"/>
    </row>
    <row r="189" spans="2:15" s="55" customFormat="1" ht="20.100000000000001" customHeight="1">
      <c r="B189" s="78"/>
      <c r="C189" s="79" t="s">
        <v>371</v>
      </c>
      <c r="D189" s="80"/>
      <c r="E189" s="81"/>
      <c r="F189" s="81"/>
      <c r="G189" s="82"/>
      <c r="H189" s="83">
        <f>SUM(H187:H188)</f>
        <v>21067</v>
      </c>
      <c r="I189" s="82"/>
      <c r="J189" s="83">
        <f>SUM(J187:J188)</f>
        <v>0</v>
      </c>
      <c r="K189" s="82"/>
      <c r="L189" s="83">
        <f>SUM(L187:L188)</f>
        <v>0</v>
      </c>
      <c r="M189" s="84"/>
      <c r="N189" s="84">
        <f>H189+J189+L189</f>
        <v>21067</v>
      </c>
      <c r="O189" s="85"/>
    </row>
    <row r="190" spans="2:15" s="55" customFormat="1" ht="20.100000000000001" customHeight="1">
      <c r="B190" s="86"/>
      <c r="C190" s="87"/>
      <c r="D190" s="87"/>
      <c r="E190" s="88"/>
      <c r="F190" s="88"/>
      <c r="G190" s="89"/>
      <c r="H190" s="90"/>
      <c r="I190" s="89"/>
      <c r="J190" s="90"/>
      <c r="K190" s="89"/>
      <c r="L190" s="90"/>
      <c r="M190" s="91"/>
      <c r="N190" s="91"/>
      <c r="O190" s="92"/>
    </row>
    <row r="191" spans="2:15" s="68" customFormat="1" ht="20.100000000000001" customHeight="1">
      <c r="B191" s="69">
        <f>B186+1</f>
        <v>25</v>
      </c>
      <c r="C191" s="93" t="s">
        <v>460</v>
      </c>
      <c r="D191" s="71">
        <v>1000</v>
      </c>
      <c r="E191" s="72">
        <v>1</v>
      </c>
      <c r="F191" s="73" t="s">
        <v>442</v>
      </c>
      <c r="G191" s="74"/>
      <c r="H191" s="74"/>
      <c r="I191" s="74"/>
      <c r="J191" s="74"/>
      <c r="K191" s="74"/>
      <c r="L191" s="74"/>
      <c r="M191" s="74"/>
      <c r="N191" s="74"/>
      <c r="O191" s="75" t="s">
        <v>0</v>
      </c>
    </row>
    <row r="192" spans="2:15" s="55" customFormat="1" ht="20.100000000000001" customHeight="1">
      <c r="B192" s="56"/>
      <c r="C192" s="94" t="s">
        <v>34</v>
      </c>
      <c r="D192" s="77"/>
      <c r="E192" s="59">
        <v>0.25</v>
      </c>
      <c r="F192" s="60" t="s">
        <v>366</v>
      </c>
      <c r="G192" s="61"/>
      <c r="H192" s="62">
        <f>TRUNC(G192*$E192,0)</f>
        <v>0</v>
      </c>
      <c r="I192" s="61">
        <v>173995</v>
      </c>
      <c r="J192" s="62">
        <f>TRUNC(I192*$E192,0)</f>
        <v>43498</v>
      </c>
      <c r="K192" s="61"/>
      <c r="L192" s="62">
        <f>TRUNC(K192*$E192,0)</f>
        <v>0</v>
      </c>
      <c r="M192" s="63">
        <f>G192+I192+K192</f>
        <v>173995</v>
      </c>
      <c r="N192" s="63">
        <f>H192+J192+L192</f>
        <v>43498</v>
      </c>
      <c r="O192" s="95"/>
    </row>
    <row r="193" spans="2:15" s="55" customFormat="1" ht="20.100000000000001" customHeight="1">
      <c r="B193" s="78"/>
      <c r="C193" s="79" t="s">
        <v>371</v>
      </c>
      <c r="D193" s="80"/>
      <c r="E193" s="81"/>
      <c r="F193" s="81"/>
      <c r="G193" s="82"/>
      <c r="H193" s="83">
        <f>SUM(H192:H192)</f>
        <v>0</v>
      </c>
      <c r="I193" s="82"/>
      <c r="J193" s="83">
        <f>SUM(J192:J192)</f>
        <v>43498</v>
      </c>
      <c r="K193" s="82"/>
      <c r="L193" s="83">
        <f>SUM(L192:L192)</f>
        <v>0</v>
      </c>
      <c r="M193" s="84"/>
      <c r="N193" s="84">
        <f>H193+J193+L193</f>
        <v>43498</v>
      </c>
      <c r="O193" s="85"/>
    </row>
    <row r="194" spans="2:15" s="55" customFormat="1" ht="20.100000000000001" customHeight="1">
      <c r="B194" s="86"/>
      <c r="C194" s="87"/>
      <c r="D194" s="87"/>
      <c r="E194" s="88"/>
      <c r="F194" s="88"/>
      <c r="G194" s="89"/>
      <c r="H194" s="90"/>
      <c r="I194" s="89"/>
      <c r="J194" s="90"/>
      <c r="K194" s="89"/>
      <c r="L194" s="90"/>
      <c r="M194" s="91"/>
      <c r="N194" s="91"/>
      <c r="O194" s="92"/>
    </row>
    <row r="195" spans="2:15" s="68" customFormat="1" ht="20.100000000000001" customHeight="1">
      <c r="B195" s="69">
        <f>B191+1</f>
        <v>26</v>
      </c>
      <c r="C195" s="93" t="s">
        <v>461</v>
      </c>
      <c r="D195" s="71">
        <v>1000</v>
      </c>
      <c r="E195" s="72">
        <v>1</v>
      </c>
      <c r="F195" s="73" t="s">
        <v>284</v>
      </c>
      <c r="G195" s="74"/>
      <c r="H195" s="74"/>
      <c r="I195" s="74"/>
      <c r="J195" s="74"/>
      <c r="K195" s="74"/>
      <c r="L195" s="74"/>
      <c r="M195" s="74"/>
      <c r="N195" s="74"/>
      <c r="O195" s="75" t="s">
        <v>0</v>
      </c>
    </row>
    <row r="196" spans="2:15" s="55" customFormat="1" ht="20.100000000000001" customHeight="1">
      <c r="B196" s="56"/>
      <c r="C196" s="94" t="s">
        <v>34</v>
      </c>
      <c r="D196" s="77"/>
      <c r="E196" s="59">
        <v>0.2</v>
      </c>
      <c r="F196" s="60" t="s">
        <v>443</v>
      </c>
      <c r="G196" s="61"/>
      <c r="H196" s="62">
        <f>TRUNC(G196*$E196,0)</f>
        <v>0</v>
      </c>
      <c r="I196" s="61">
        <v>173995</v>
      </c>
      <c r="J196" s="62">
        <f>TRUNC(I196*$E196,0)</f>
        <v>34799</v>
      </c>
      <c r="K196" s="61"/>
      <c r="L196" s="62">
        <f>TRUNC(K196*$E196,0)</f>
        <v>0</v>
      </c>
      <c r="M196" s="63">
        <f t="shared" ref="M196:N199" si="37">G196+I196+K196</f>
        <v>173995</v>
      </c>
      <c r="N196" s="63">
        <f t="shared" si="37"/>
        <v>34799</v>
      </c>
      <c r="O196" s="95"/>
    </row>
    <row r="197" spans="2:15" s="55" customFormat="1" ht="20.100000000000001" customHeight="1">
      <c r="B197" s="56"/>
      <c r="C197" s="94" t="s">
        <v>296</v>
      </c>
      <c r="D197" s="77"/>
      <c r="E197" s="59">
        <v>1.75</v>
      </c>
      <c r="F197" s="60" t="s">
        <v>443</v>
      </c>
      <c r="G197" s="61"/>
      <c r="H197" s="62">
        <f>TRUNC(G197*$E197,0)</f>
        <v>0</v>
      </c>
      <c r="I197" s="61">
        <v>262580</v>
      </c>
      <c r="J197" s="62">
        <f>TRUNC(I197*$E197,0)</f>
        <v>459515</v>
      </c>
      <c r="K197" s="61"/>
      <c r="L197" s="62">
        <f>TRUNC(K197*$E197,0)</f>
        <v>0</v>
      </c>
      <c r="M197" s="63">
        <f t="shared" si="37"/>
        <v>262580</v>
      </c>
      <c r="N197" s="63">
        <f t="shared" si="37"/>
        <v>459515</v>
      </c>
      <c r="O197" s="95"/>
    </row>
    <row r="198" spans="2:15" s="55" customFormat="1" ht="20.100000000000001" customHeight="1">
      <c r="B198" s="56"/>
      <c r="C198" s="94" t="s">
        <v>45</v>
      </c>
      <c r="D198" s="77"/>
      <c r="E198" s="59">
        <v>1.39</v>
      </c>
      <c r="F198" s="60" t="s">
        <v>443</v>
      </c>
      <c r="G198" s="61"/>
      <c r="H198" s="62">
        <f>TRUNC(G198*$E198,0)</f>
        <v>0</v>
      </c>
      <c r="I198" s="61">
        <v>172068</v>
      </c>
      <c r="J198" s="62">
        <f>TRUNC(I198*$E198,0)</f>
        <v>239174</v>
      </c>
      <c r="K198" s="61"/>
      <c r="L198" s="62">
        <f>TRUNC(K198*$E198,0)</f>
        <v>0</v>
      </c>
      <c r="M198" s="63">
        <f t="shared" si="37"/>
        <v>172068</v>
      </c>
      <c r="N198" s="63">
        <f t="shared" si="37"/>
        <v>239174</v>
      </c>
      <c r="O198" s="95"/>
    </row>
    <row r="199" spans="2:15" s="55" customFormat="1" ht="20.100000000000001" customHeight="1">
      <c r="B199" s="56"/>
      <c r="C199" s="94" t="s">
        <v>458</v>
      </c>
      <c r="D199" s="99">
        <v>15</v>
      </c>
      <c r="E199" s="59">
        <v>3.32</v>
      </c>
      <c r="F199" s="60" t="s">
        <v>442</v>
      </c>
      <c r="G199" s="61"/>
      <c r="H199" s="62">
        <f>TRUNC(G199*$E199,0)</f>
        <v>0</v>
      </c>
      <c r="I199" s="61"/>
      <c r="J199" s="62">
        <f>TRUNC(I199*$E199,0)</f>
        <v>0</v>
      </c>
      <c r="K199" s="61">
        <v>99229</v>
      </c>
      <c r="L199" s="62">
        <f>TRUNC(K199*$E199,0)</f>
        <v>329440</v>
      </c>
      <c r="M199" s="63">
        <f t="shared" si="37"/>
        <v>99229</v>
      </c>
      <c r="N199" s="63">
        <f t="shared" si="37"/>
        <v>329440</v>
      </c>
      <c r="O199" s="95"/>
    </row>
    <row r="200" spans="2:15" s="55" customFormat="1" ht="20.100000000000001" customHeight="1">
      <c r="B200" s="78"/>
      <c r="C200" s="79" t="s">
        <v>444</v>
      </c>
      <c r="D200" s="80"/>
      <c r="E200" s="81"/>
      <c r="F200" s="81"/>
      <c r="G200" s="82"/>
      <c r="H200" s="83">
        <f>SUM(H196:H199)</f>
        <v>0</v>
      </c>
      <c r="I200" s="82"/>
      <c r="J200" s="83">
        <f>SUM(J196:J199)</f>
        <v>733488</v>
      </c>
      <c r="K200" s="82"/>
      <c r="L200" s="83">
        <f>SUM(L196:L199)</f>
        <v>329440</v>
      </c>
      <c r="M200" s="84"/>
      <c r="N200" s="84">
        <f>H200+J200+L200</f>
        <v>1062928</v>
      </c>
      <c r="O200" s="85"/>
    </row>
    <row r="201" spans="2:15" ht="20.100000000000001" customHeight="1">
      <c r="B201" s="86"/>
      <c r="C201" s="87"/>
      <c r="D201" s="87"/>
      <c r="E201" s="88"/>
      <c r="F201" s="88"/>
      <c r="G201" s="89"/>
      <c r="H201" s="90"/>
      <c r="I201" s="89"/>
      <c r="J201" s="90"/>
      <c r="K201" s="89"/>
      <c r="L201" s="90"/>
      <c r="M201" s="91"/>
      <c r="N201" s="91"/>
      <c r="O201" s="92"/>
    </row>
    <row r="202" spans="2:15" s="101" customFormat="1" ht="20.100000000000001" customHeight="1">
      <c r="B202" s="69">
        <f>B195+1</f>
        <v>27</v>
      </c>
      <c r="C202" s="93" t="s">
        <v>462</v>
      </c>
      <c r="D202" s="100">
        <v>900</v>
      </c>
      <c r="E202" s="72">
        <v>1</v>
      </c>
      <c r="F202" s="73" t="s">
        <v>284</v>
      </c>
      <c r="G202" s="74"/>
      <c r="H202" s="74"/>
      <c r="I202" s="74"/>
      <c r="J202" s="74"/>
      <c r="K202" s="74"/>
      <c r="L202" s="74"/>
      <c r="M202" s="74"/>
      <c r="N202" s="74"/>
      <c r="O202" s="75" t="s">
        <v>0</v>
      </c>
    </row>
    <row r="203" spans="2:15" s="102" customFormat="1" ht="19.5" customHeight="1">
      <c r="B203" s="56"/>
      <c r="C203" s="57" t="s">
        <v>333</v>
      </c>
      <c r="D203" s="66">
        <v>900</v>
      </c>
      <c r="E203" s="59">
        <v>1</v>
      </c>
      <c r="F203" s="60" t="s">
        <v>451</v>
      </c>
      <c r="G203" s="61">
        <v>0</v>
      </c>
      <c r="H203" s="62">
        <f t="shared" ref="H203:H208" si="38">TRUNC(G203*$E203,0)</f>
        <v>0</v>
      </c>
      <c r="I203" s="61">
        <v>754333</v>
      </c>
      <c r="J203" s="62">
        <f t="shared" ref="J203:J208" si="39">TRUNC(I203*$E203,0)</f>
        <v>754333</v>
      </c>
      <c r="K203" s="61">
        <v>316883</v>
      </c>
      <c r="L203" s="62">
        <f t="shared" ref="L203:L208" si="40">TRUNC(K203*$E203,0)</f>
        <v>316883</v>
      </c>
      <c r="M203" s="63">
        <f t="shared" ref="M203:N208" si="41">G203+I203+K203</f>
        <v>1071216</v>
      </c>
      <c r="N203" s="63">
        <f t="shared" si="41"/>
        <v>1071216</v>
      </c>
      <c r="O203" s="64">
        <f>B211</f>
        <v>28</v>
      </c>
    </row>
    <row r="204" spans="2:15" s="102" customFormat="1" ht="20.100000000000001" customHeight="1">
      <c r="B204" s="56"/>
      <c r="C204" s="57" t="s">
        <v>463</v>
      </c>
      <c r="D204" s="58">
        <v>1000</v>
      </c>
      <c r="E204" s="59">
        <v>59.41</v>
      </c>
      <c r="F204" s="60" t="s">
        <v>442</v>
      </c>
      <c r="G204" s="61"/>
      <c r="H204" s="62">
        <f t="shared" si="38"/>
        <v>0</v>
      </c>
      <c r="I204" s="61"/>
      <c r="J204" s="62">
        <f t="shared" si="39"/>
        <v>0</v>
      </c>
      <c r="K204" s="61">
        <v>4881</v>
      </c>
      <c r="L204" s="62">
        <f t="shared" si="40"/>
        <v>289980</v>
      </c>
      <c r="M204" s="63">
        <f t="shared" si="41"/>
        <v>4881</v>
      </c>
      <c r="N204" s="63">
        <f t="shared" si="41"/>
        <v>289980</v>
      </c>
      <c r="O204" s="64"/>
    </row>
    <row r="205" spans="2:15" s="102" customFormat="1" ht="20.100000000000001" customHeight="1">
      <c r="B205" s="56"/>
      <c r="C205" s="57" t="s">
        <v>334</v>
      </c>
      <c r="D205" s="58">
        <v>900</v>
      </c>
      <c r="E205" s="59">
        <v>1.67</v>
      </c>
      <c r="F205" s="60" t="s">
        <v>365</v>
      </c>
      <c r="G205" s="61">
        <v>19725</v>
      </c>
      <c r="H205" s="62">
        <f t="shared" si="38"/>
        <v>32940</v>
      </c>
      <c r="I205" s="61">
        <v>0</v>
      </c>
      <c r="J205" s="62">
        <f t="shared" si="39"/>
        <v>0</v>
      </c>
      <c r="K205" s="61">
        <v>0</v>
      </c>
      <c r="L205" s="62">
        <f t="shared" si="40"/>
        <v>0</v>
      </c>
      <c r="M205" s="63">
        <f t="shared" si="41"/>
        <v>19725</v>
      </c>
      <c r="N205" s="63">
        <f t="shared" si="41"/>
        <v>32940</v>
      </c>
      <c r="O205" s="64">
        <f>B218</f>
        <v>29</v>
      </c>
    </row>
    <row r="206" spans="2:15" s="55" customFormat="1" ht="20.100000000000001" customHeight="1">
      <c r="B206" s="56"/>
      <c r="C206" s="57" t="s">
        <v>335</v>
      </c>
      <c r="D206" s="58">
        <v>900</v>
      </c>
      <c r="E206" s="59">
        <v>1</v>
      </c>
      <c r="F206" s="60" t="s">
        <v>368</v>
      </c>
      <c r="G206" s="61">
        <v>0</v>
      </c>
      <c r="H206" s="62">
        <f t="shared" si="38"/>
        <v>0</v>
      </c>
      <c r="I206" s="61">
        <v>302775</v>
      </c>
      <c r="J206" s="62">
        <f t="shared" si="39"/>
        <v>302775</v>
      </c>
      <c r="K206" s="61">
        <v>126753</v>
      </c>
      <c r="L206" s="62">
        <f t="shared" si="40"/>
        <v>126753</v>
      </c>
      <c r="M206" s="63">
        <f t="shared" si="41"/>
        <v>429528</v>
      </c>
      <c r="N206" s="63">
        <f t="shared" si="41"/>
        <v>429528</v>
      </c>
      <c r="O206" s="64">
        <f>B223</f>
        <v>30</v>
      </c>
    </row>
    <row r="207" spans="2:15" s="55" customFormat="1" ht="20.100000000000001" customHeight="1">
      <c r="B207" s="56"/>
      <c r="C207" s="94" t="s">
        <v>336</v>
      </c>
      <c r="D207" s="66">
        <v>900</v>
      </c>
      <c r="E207" s="59">
        <v>1</v>
      </c>
      <c r="F207" s="60" t="s">
        <v>368</v>
      </c>
      <c r="G207" s="61">
        <v>5150000</v>
      </c>
      <c r="H207" s="62">
        <f t="shared" si="38"/>
        <v>5150000</v>
      </c>
      <c r="I207" s="61"/>
      <c r="J207" s="62">
        <f t="shared" si="39"/>
        <v>0</v>
      </c>
      <c r="K207" s="61"/>
      <c r="L207" s="62">
        <f t="shared" si="40"/>
        <v>0</v>
      </c>
      <c r="M207" s="63">
        <f t="shared" si="41"/>
        <v>5150000</v>
      </c>
      <c r="N207" s="63">
        <f t="shared" si="41"/>
        <v>5150000</v>
      </c>
      <c r="O207" s="95"/>
    </row>
    <row r="208" spans="2:15" s="55" customFormat="1" ht="20.100000000000001" customHeight="1">
      <c r="B208" s="56"/>
      <c r="C208" s="94" t="s">
        <v>313</v>
      </c>
      <c r="D208" s="66">
        <v>900</v>
      </c>
      <c r="E208" s="59">
        <v>1</v>
      </c>
      <c r="F208" s="60" t="s">
        <v>451</v>
      </c>
      <c r="G208" s="61">
        <v>303010</v>
      </c>
      <c r="H208" s="62">
        <f t="shared" si="38"/>
        <v>303010</v>
      </c>
      <c r="I208" s="61"/>
      <c r="J208" s="62">
        <f t="shared" si="39"/>
        <v>0</v>
      </c>
      <c r="K208" s="61"/>
      <c r="L208" s="62">
        <f t="shared" si="40"/>
        <v>0</v>
      </c>
      <c r="M208" s="63">
        <f t="shared" si="41"/>
        <v>303010</v>
      </c>
      <c r="N208" s="63">
        <f t="shared" si="41"/>
        <v>303010</v>
      </c>
      <c r="O208" s="95"/>
    </row>
    <row r="209" spans="2:15" s="55" customFormat="1" ht="20.100000000000001" customHeight="1">
      <c r="B209" s="78"/>
      <c r="C209" s="79" t="s">
        <v>444</v>
      </c>
      <c r="D209" s="80"/>
      <c r="E209" s="81"/>
      <c r="F209" s="81"/>
      <c r="G209" s="82"/>
      <c r="H209" s="83">
        <f>SUM(H203:H208)</f>
        <v>5485950</v>
      </c>
      <c r="I209" s="82"/>
      <c r="J209" s="83">
        <f>SUM(J203:J208)</f>
        <v>1057108</v>
      </c>
      <c r="K209" s="82"/>
      <c r="L209" s="83">
        <f>SUM(L203:L208)</f>
        <v>733616</v>
      </c>
      <c r="M209" s="84"/>
      <c r="N209" s="84">
        <f>H209+J209+L209</f>
        <v>7276674</v>
      </c>
      <c r="O209" s="85"/>
    </row>
    <row r="210" spans="2:15" s="55" customFormat="1" ht="20.100000000000001" customHeight="1">
      <c r="B210" s="86"/>
      <c r="C210" s="87"/>
      <c r="D210" s="87"/>
      <c r="E210" s="88"/>
      <c r="F210" s="88"/>
      <c r="G210" s="89"/>
      <c r="H210" s="90"/>
      <c r="I210" s="89"/>
      <c r="J210" s="90"/>
      <c r="K210" s="89"/>
      <c r="L210" s="90"/>
      <c r="M210" s="91"/>
      <c r="N210" s="91"/>
      <c r="O210" s="92"/>
    </row>
    <row r="211" spans="2:15" s="68" customFormat="1" ht="20.100000000000001" customHeight="1">
      <c r="B211" s="69">
        <f>B202+1</f>
        <v>28</v>
      </c>
      <c r="C211" s="93" t="s">
        <v>464</v>
      </c>
      <c r="D211" s="100">
        <v>900</v>
      </c>
      <c r="E211" s="72">
        <v>1</v>
      </c>
      <c r="F211" s="73" t="s">
        <v>284</v>
      </c>
      <c r="G211" s="74"/>
      <c r="H211" s="74"/>
      <c r="I211" s="74"/>
      <c r="J211" s="74"/>
      <c r="K211" s="74"/>
      <c r="L211" s="74"/>
      <c r="M211" s="74"/>
      <c r="N211" s="74"/>
      <c r="O211" s="75" t="s">
        <v>0</v>
      </c>
    </row>
    <row r="212" spans="2:15" s="55" customFormat="1" ht="20.100000000000001" customHeight="1">
      <c r="B212" s="56"/>
      <c r="C212" s="94" t="s">
        <v>34</v>
      </c>
      <c r="D212" s="77"/>
      <c r="E212" s="59">
        <v>0.21</v>
      </c>
      <c r="F212" s="60" t="s">
        <v>443</v>
      </c>
      <c r="G212" s="61"/>
      <c r="H212" s="62">
        <f>TRUNC(G212*$E212,0)</f>
        <v>0</v>
      </c>
      <c r="I212" s="61">
        <v>173995</v>
      </c>
      <c r="J212" s="62">
        <f>TRUNC(I212*$E212,0)</f>
        <v>36538</v>
      </c>
      <c r="K212" s="61"/>
      <c r="L212" s="62">
        <f>TRUNC(K212*$E212,0)</f>
        <v>0</v>
      </c>
      <c r="M212" s="63">
        <f t="shared" ref="M212:N215" si="42">G212+I212+K212</f>
        <v>173995</v>
      </c>
      <c r="N212" s="63">
        <f t="shared" si="42"/>
        <v>36538</v>
      </c>
      <c r="O212" s="95"/>
    </row>
    <row r="213" spans="2:15" s="55" customFormat="1" ht="20.100000000000001" customHeight="1">
      <c r="B213" s="56"/>
      <c r="C213" s="94" t="s">
        <v>296</v>
      </c>
      <c r="D213" s="77"/>
      <c r="E213" s="59">
        <v>1.79</v>
      </c>
      <c r="F213" s="60" t="s">
        <v>443</v>
      </c>
      <c r="G213" s="61"/>
      <c r="H213" s="62">
        <f>TRUNC(G213*$E213,0)</f>
        <v>0</v>
      </c>
      <c r="I213" s="61">
        <v>262580</v>
      </c>
      <c r="J213" s="62">
        <f>TRUNC(I213*$E213,0)</f>
        <v>470018</v>
      </c>
      <c r="K213" s="61"/>
      <c r="L213" s="62">
        <f>TRUNC(K213*$E213,0)</f>
        <v>0</v>
      </c>
      <c r="M213" s="63">
        <f t="shared" si="42"/>
        <v>262580</v>
      </c>
      <c r="N213" s="63">
        <f t="shared" si="42"/>
        <v>470018</v>
      </c>
      <c r="O213" s="95"/>
    </row>
    <row r="214" spans="2:15" s="55" customFormat="1" ht="20.100000000000001" customHeight="1">
      <c r="B214" s="56"/>
      <c r="C214" s="94" t="s">
        <v>45</v>
      </c>
      <c r="D214" s="77"/>
      <c r="E214" s="59">
        <v>1.44</v>
      </c>
      <c r="F214" s="60" t="s">
        <v>443</v>
      </c>
      <c r="G214" s="61"/>
      <c r="H214" s="62">
        <f>TRUNC(G214*$E214,0)</f>
        <v>0</v>
      </c>
      <c r="I214" s="61">
        <v>172068</v>
      </c>
      <c r="J214" s="62">
        <f>TRUNC(I214*$E214,0)</f>
        <v>247777</v>
      </c>
      <c r="K214" s="61"/>
      <c r="L214" s="62">
        <f>TRUNC(K214*$E214,0)</f>
        <v>0</v>
      </c>
      <c r="M214" s="63">
        <f t="shared" si="42"/>
        <v>172068</v>
      </c>
      <c r="N214" s="63">
        <f t="shared" si="42"/>
        <v>247777</v>
      </c>
      <c r="O214" s="95"/>
    </row>
    <row r="215" spans="2:15" s="55" customFormat="1" ht="20.100000000000001" customHeight="1">
      <c r="B215" s="56"/>
      <c r="C215" s="94" t="s">
        <v>317</v>
      </c>
      <c r="D215" s="99">
        <v>10</v>
      </c>
      <c r="E215" s="59">
        <v>3.5</v>
      </c>
      <c r="F215" s="60" t="s">
        <v>365</v>
      </c>
      <c r="G215" s="61"/>
      <c r="H215" s="62">
        <f>TRUNC(G215*$E215,0)</f>
        <v>0</v>
      </c>
      <c r="I215" s="61"/>
      <c r="J215" s="62">
        <f>TRUNC(I215*$E215,0)</f>
        <v>0</v>
      </c>
      <c r="K215" s="61">
        <v>90538</v>
      </c>
      <c r="L215" s="62">
        <f>TRUNC(K215*$E215,0)</f>
        <v>316883</v>
      </c>
      <c r="M215" s="63">
        <f t="shared" si="42"/>
        <v>90538</v>
      </c>
      <c r="N215" s="63">
        <f t="shared" si="42"/>
        <v>316883</v>
      </c>
      <c r="O215" s="95"/>
    </row>
    <row r="216" spans="2:15" s="55" customFormat="1" ht="20.100000000000001" customHeight="1">
      <c r="B216" s="78"/>
      <c r="C216" s="79" t="s">
        <v>371</v>
      </c>
      <c r="D216" s="80"/>
      <c r="E216" s="81"/>
      <c r="F216" s="81"/>
      <c r="G216" s="82"/>
      <c r="H216" s="83">
        <f>SUM(H212:H215)</f>
        <v>0</v>
      </c>
      <c r="I216" s="82"/>
      <c r="J216" s="83">
        <f>SUM(J212:J215)</f>
        <v>754333</v>
      </c>
      <c r="K216" s="82"/>
      <c r="L216" s="83">
        <f>SUM(L212:L215)</f>
        <v>316883</v>
      </c>
      <c r="M216" s="84"/>
      <c r="N216" s="84">
        <f>H216+J216+L216</f>
        <v>1071216</v>
      </c>
      <c r="O216" s="85"/>
    </row>
    <row r="217" spans="2:15" ht="20.100000000000001" customHeight="1">
      <c r="B217" s="86"/>
      <c r="C217" s="87"/>
      <c r="D217" s="87"/>
      <c r="E217" s="88"/>
      <c r="F217" s="88"/>
      <c r="G217" s="89"/>
      <c r="H217" s="90"/>
      <c r="I217" s="89"/>
      <c r="J217" s="90"/>
      <c r="K217" s="89"/>
      <c r="L217" s="90"/>
      <c r="M217" s="91"/>
      <c r="N217" s="91"/>
      <c r="O217" s="92"/>
    </row>
    <row r="218" spans="2:15" s="68" customFormat="1" ht="20.100000000000001" customHeight="1">
      <c r="B218" s="69">
        <f>B211+1</f>
        <v>29</v>
      </c>
      <c r="C218" s="93" t="s">
        <v>465</v>
      </c>
      <c r="D218" s="100">
        <v>900</v>
      </c>
      <c r="E218" s="72">
        <v>1</v>
      </c>
      <c r="F218" s="73" t="s">
        <v>365</v>
      </c>
      <c r="G218" s="74"/>
      <c r="H218" s="74"/>
      <c r="I218" s="74"/>
      <c r="J218" s="74"/>
      <c r="K218" s="74"/>
      <c r="L218" s="74"/>
      <c r="M218" s="74"/>
      <c r="N218" s="74"/>
      <c r="O218" s="75" t="s">
        <v>0</v>
      </c>
    </row>
    <row r="219" spans="2:15" s="55" customFormat="1" ht="20.100000000000001" customHeight="1">
      <c r="B219" s="56"/>
      <c r="C219" s="94" t="s">
        <v>314</v>
      </c>
      <c r="D219" s="66" t="s">
        <v>447</v>
      </c>
      <c r="E219" s="59">
        <v>10.3</v>
      </c>
      <c r="F219" s="60" t="s">
        <v>383</v>
      </c>
      <c r="G219" s="61">
        <v>1596</v>
      </c>
      <c r="H219" s="62">
        <f>TRUNC(G219*$E219,0)</f>
        <v>16438</v>
      </c>
      <c r="I219" s="61"/>
      <c r="J219" s="62">
        <f>TRUNC(I219*$E219,0)</f>
        <v>0</v>
      </c>
      <c r="K219" s="61"/>
      <c r="L219" s="62">
        <f>TRUNC(K219*$E219,0)</f>
        <v>0</v>
      </c>
      <c r="M219" s="63">
        <f>G219+I219+K219</f>
        <v>1596</v>
      </c>
      <c r="N219" s="63">
        <f>H219+J219+L219</f>
        <v>16438</v>
      </c>
      <c r="O219" s="95"/>
    </row>
    <row r="220" spans="2:15" s="55" customFormat="1" ht="20.100000000000001" customHeight="1">
      <c r="B220" s="56"/>
      <c r="C220" s="94" t="s">
        <v>316</v>
      </c>
      <c r="D220" s="77" t="s">
        <v>369</v>
      </c>
      <c r="E220" s="96">
        <v>0.2</v>
      </c>
      <c r="F220" s="60"/>
      <c r="G220" s="61">
        <v>16438</v>
      </c>
      <c r="H220" s="62">
        <f>TRUNC(G220*$E220,0)</f>
        <v>3287</v>
      </c>
      <c r="I220" s="61"/>
      <c r="J220" s="62">
        <f>TRUNC(I220*$E220,0)</f>
        <v>0</v>
      </c>
      <c r="K220" s="61"/>
      <c r="L220" s="62">
        <f>TRUNC(K220*$E220,0)</f>
        <v>0</v>
      </c>
      <c r="M220" s="63">
        <f>G220+I220+K220</f>
        <v>16438</v>
      </c>
      <c r="N220" s="63">
        <f>H220+J220+L220</f>
        <v>3287</v>
      </c>
      <c r="O220" s="95"/>
    </row>
    <row r="221" spans="2:15" s="55" customFormat="1" ht="20.100000000000001" customHeight="1">
      <c r="B221" s="78"/>
      <c r="C221" s="79" t="s">
        <v>444</v>
      </c>
      <c r="D221" s="80"/>
      <c r="E221" s="81"/>
      <c r="F221" s="81"/>
      <c r="G221" s="82"/>
      <c r="H221" s="83">
        <f>SUM(H219:H220)</f>
        <v>19725</v>
      </c>
      <c r="I221" s="82"/>
      <c r="J221" s="83">
        <f>SUM(J219:J220)</f>
        <v>0</v>
      </c>
      <c r="K221" s="82"/>
      <c r="L221" s="83">
        <f>SUM(L219:L220)</f>
        <v>0</v>
      </c>
      <c r="M221" s="84"/>
      <c r="N221" s="84">
        <f>H221+J221+L221</f>
        <v>19725</v>
      </c>
      <c r="O221" s="85"/>
    </row>
    <row r="222" spans="2:15" s="55" customFormat="1" ht="20.100000000000001" customHeight="1">
      <c r="B222" s="86"/>
      <c r="C222" s="87"/>
      <c r="D222" s="87"/>
      <c r="E222" s="88"/>
      <c r="F222" s="88"/>
      <c r="G222" s="89"/>
      <c r="H222" s="90"/>
      <c r="I222" s="89"/>
      <c r="J222" s="90"/>
      <c r="K222" s="89"/>
      <c r="L222" s="90"/>
      <c r="M222" s="91"/>
      <c r="N222" s="91"/>
      <c r="O222" s="92"/>
    </row>
    <row r="223" spans="2:15" s="68" customFormat="1" ht="20.100000000000001" customHeight="1">
      <c r="B223" s="69">
        <f>B218+1</f>
        <v>30</v>
      </c>
      <c r="C223" s="93" t="s">
        <v>396</v>
      </c>
      <c r="D223" s="100">
        <v>900</v>
      </c>
      <c r="E223" s="72">
        <v>1</v>
      </c>
      <c r="F223" s="73" t="s">
        <v>284</v>
      </c>
      <c r="G223" s="74"/>
      <c r="H223" s="74"/>
      <c r="I223" s="74"/>
      <c r="J223" s="74"/>
      <c r="K223" s="74"/>
      <c r="L223" s="74"/>
      <c r="M223" s="74"/>
      <c r="N223" s="74"/>
      <c r="O223" s="75" t="s">
        <v>0</v>
      </c>
    </row>
    <row r="224" spans="2:15" s="55" customFormat="1" ht="20.100000000000001" customHeight="1">
      <c r="B224" s="56"/>
      <c r="C224" s="94" t="s">
        <v>34</v>
      </c>
      <c r="D224" s="77"/>
      <c r="E224" s="59">
        <v>0.08</v>
      </c>
      <c r="F224" s="60" t="s">
        <v>443</v>
      </c>
      <c r="G224" s="61"/>
      <c r="H224" s="62">
        <f>TRUNC(G224*$E224,0)</f>
        <v>0</v>
      </c>
      <c r="I224" s="61">
        <v>173995</v>
      </c>
      <c r="J224" s="62">
        <f>TRUNC(I224*$E224,0)</f>
        <v>13919</v>
      </c>
      <c r="K224" s="61"/>
      <c r="L224" s="62">
        <f>TRUNC(K224*$E224,0)</f>
        <v>0</v>
      </c>
      <c r="M224" s="63">
        <f t="shared" ref="M224:N227" si="43">G224+I224+K224</f>
        <v>173995</v>
      </c>
      <c r="N224" s="63">
        <f t="shared" si="43"/>
        <v>13919</v>
      </c>
      <c r="O224" s="95"/>
    </row>
    <row r="225" spans="2:15" s="55" customFormat="1" ht="20.100000000000001" customHeight="1">
      <c r="B225" s="56"/>
      <c r="C225" s="94" t="s">
        <v>296</v>
      </c>
      <c r="D225" s="77"/>
      <c r="E225" s="59">
        <v>0.72</v>
      </c>
      <c r="F225" s="60" t="s">
        <v>443</v>
      </c>
      <c r="G225" s="61"/>
      <c r="H225" s="62">
        <f>TRUNC(G225*$E225,0)</f>
        <v>0</v>
      </c>
      <c r="I225" s="61">
        <v>262580</v>
      </c>
      <c r="J225" s="62">
        <f>TRUNC(I225*$E225,0)</f>
        <v>189057</v>
      </c>
      <c r="K225" s="61"/>
      <c r="L225" s="62">
        <f>TRUNC(K225*$E225,0)</f>
        <v>0</v>
      </c>
      <c r="M225" s="63">
        <f t="shared" si="43"/>
        <v>262580</v>
      </c>
      <c r="N225" s="63">
        <f t="shared" si="43"/>
        <v>189057</v>
      </c>
      <c r="O225" s="95"/>
    </row>
    <row r="226" spans="2:15" s="55" customFormat="1" ht="20.100000000000001" customHeight="1">
      <c r="B226" s="56"/>
      <c r="C226" s="94" t="s">
        <v>45</v>
      </c>
      <c r="D226" s="77"/>
      <c r="E226" s="59">
        <v>0.57999999999999996</v>
      </c>
      <c r="F226" s="60" t="s">
        <v>443</v>
      </c>
      <c r="G226" s="61"/>
      <c r="H226" s="62">
        <f>TRUNC(G226*$E226,0)</f>
        <v>0</v>
      </c>
      <c r="I226" s="61">
        <v>172068</v>
      </c>
      <c r="J226" s="62">
        <f>TRUNC(I226*$E226,0)</f>
        <v>99799</v>
      </c>
      <c r="K226" s="61"/>
      <c r="L226" s="62">
        <f>TRUNC(K226*$E226,0)</f>
        <v>0</v>
      </c>
      <c r="M226" s="63">
        <f t="shared" si="43"/>
        <v>172068</v>
      </c>
      <c r="N226" s="63">
        <f t="shared" si="43"/>
        <v>99799</v>
      </c>
      <c r="O226" s="95"/>
    </row>
    <row r="227" spans="2:15" s="55" customFormat="1" ht="20.100000000000001" customHeight="1">
      <c r="B227" s="56"/>
      <c r="C227" s="94" t="s">
        <v>317</v>
      </c>
      <c r="D227" s="99">
        <v>10</v>
      </c>
      <c r="E227" s="59">
        <v>1.4</v>
      </c>
      <c r="F227" s="60" t="s">
        <v>365</v>
      </c>
      <c r="G227" s="61"/>
      <c r="H227" s="62">
        <f>TRUNC(G227*$E227,0)</f>
        <v>0</v>
      </c>
      <c r="I227" s="61"/>
      <c r="J227" s="62">
        <f>TRUNC(I227*$E227,0)</f>
        <v>0</v>
      </c>
      <c r="K227" s="61">
        <v>90538</v>
      </c>
      <c r="L227" s="62">
        <f>TRUNC(K227*$E227,0)</f>
        <v>126753</v>
      </c>
      <c r="M227" s="63">
        <f t="shared" si="43"/>
        <v>90538</v>
      </c>
      <c r="N227" s="63">
        <f t="shared" si="43"/>
        <v>126753</v>
      </c>
      <c r="O227" s="95"/>
    </row>
    <row r="228" spans="2:15" s="55" customFormat="1" ht="20.100000000000001" customHeight="1">
      <c r="B228" s="78"/>
      <c r="C228" s="79" t="s">
        <v>444</v>
      </c>
      <c r="D228" s="80"/>
      <c r="E228" s="81"/>
      <c r="F228" s="81"/>
      <c r="G228" s="82"/>
      <c r="H228" s="83">
        <f>SUM(H224:H227)</f>
        <v>0</v>
      </c>
      <c r="I228" s="82"/>
      <c r="J228" s="83">
        <f>SUM(J224:J227)</f>
        <v>302775</v>
      </c>
      <c r="K228" s="82"/>
      <c r="L228" s="83">
        <f>SUM(L224:L227)</f>
        <v>126753</v>
      </c>
      <c r="M228" s="84"/>
      <c r="N228" s="84">
        <f>H228+J228+L228</f>
        <v>429528</v>
      </c>
      <c r="O228" s="85"/>
    </row>
    <row r="229" spans="2:15" ht="20.100000000000001" customHeight="1">
      <c r="B229" s="86"/>
      <c r="C229" s="87"/>
      <c r="D229" s="87"/>
      <c r="E229" s="88"/>
      <c r="F229" s="88"/>
      <c r="G229" s="89"/>
      <c r="H229" s="90"/>
      <c r="I229" s="89"/>
      <c r="J229" s="90"/>
      <c r="K229" s="89"/>
      <c r="L229" s="90"/>
      <c r="M229" s="91"/>
      <c r="N229" s="91"/>
      <c r="O229" s="92"/>
    </row>
    <row r="230" spans="2:15" s="68" customFormat="1" ht="20.100000000000001" customHeight="1">
      <c r="B230" s="69">
        <f>B223+1</f>
        <v>31</v>
      </c>
      <c r="C230" s="93" t="s">
        <v>466</v>
      </c>
      <c r="D230" s="100">
        <v>900</v>
      </c>
      <c r="E230" s="72">
        <v>1</v>
      </c>
      <c r="F230" s="73" t="s">
        <v>284</v>
      </c>
      <c r="G230" s="74"/>
      <c r="H230" s="74"/>
      <c r="I230" s="74"/>
      <c r="J230" s="74"/>
      <c r="K230" s="74"/>
      <c r="L230" s="74"/>
      <c r="M230" s="74"/>
      <c r="N230" s="74"/>
      <c r="O230" s="75" t="s">
        <v>0</v>
      </c>
    </row>
    <row r="231" spans="2:15" s="55" customFormat="1" ht="20.100000000000001" customHeight="1">
      <c r="B231" s="56"/>
      <c r="C231" s="94" t="s">
        <v>296</v>
      </c>
      <c r="D231" s="77"/>
      <c r="E231" s="59">
        <v>0.54</v>
      </c>
      <c r="F231" s="60" t="s">
        <v>443</v>
      </c>
      <c r="G231" s="61"/>
      <c r="H231" s="62">
        <f>TRUNC(G231*$E231,0)</f>
        <v>0</v>
      </c>
      <c r="I231" s="61">
        <v>262580</v>
      </c>
      <c r="J231" s="62">
        <f>TRUNC(I231*$E231,0)</f>
        <v>141793</v>
      </c>
      <c r="K231" s="61"/>
      <c r="L231" s="62">
        <f>TRUNC(K231*$E231,0)</f>
        <v>0</v>
      </c>
      <c r="M231" s="63">
        <f t="shared" ref="M231:N233" si="44">G231+I231+K231</f>
        <v>262580</v>
      </c>
      <c r="N231" s="63">
        <f t="shared" si="44"/>
        <v>141793</v>
      </c>
      <c r="O231" s="95"/>
    </row>
    <row r="232" spans="2:15" s="55" customFormat="1" ht="20.100000000000001" customHeight="1">
      <c r="B232" s="56"/>
      <c r="C232" s="94" t="s">
        <v>45</v>
      </c>
      <c r="D232" s="77"/>
      <c r="E232" s="59">
        <v>0.34</v>
      </c>
      <c r="F232" s="60" t="s">
        <v>443</v>
      </c>
      <c r="G232" s="61"/>
      <c r="H232" s="62">
        <f>TRUNC(G232*$E232,0)</f>
        <v>0</v>
      </c>
      <c r="I232" s="61">
        <v>172068</v>
      </c>
      <c r="J232" s="62">
        <f>TRUNC(I232*$E232,0)</f>
        <v>58503</v>
      </c>
      <c r="K232" s="61"/>
      <c r="L232" s="62">
        <f>TRUNC(K232*$E232,0)</f>
        <v>0</v>
      </c>
      <c r="M232" s="63">
        <f t="shared" si="44"/>
        <v>172068</v>
      </c>
      <c r="N232" s="63">
        <f t="shared" si="44"/>
        <v>58503</v>
      </c>
      <c r="O232" s="95"/>
    </row>
    <row r="233" spans="2:15" s="55" customFormat="1" ht="20.100000000000001" customHeight="1">
      <c r="B233" s="56"/>
      <c r="C233" s="94" t="s">
        <v>317</v>
      </c>
      <c r="D233" s="99">
        <v>15</v>
      </c>
      <c r="E233" s="59">
        <v>0.7</v>
      </c>
      <c r="F233" s="60" t="s">
        <v>365</v>
      </c>
      <c r="G233" s="61"/>
      <c r="H233" s="62">
        <f>TRUNC(G233*$E233,0)</f>
        <v>0</v>
      </c>
      <c r="I233" s="61"/>
      <c r="J233" s="62">
        <f>TRUNC(I233*$E233,0)</f>
        <v>0</v>
      </c>
      <c r="K233" s="61">
        <v>99229</v>
      </c>
      <c r="L233" s="62">
        <f>TRUNC(K233*$E233,0)</f>
        <v>69460</v>
      </c>
      <c r="M233" s="63">
        <f t="shared" si="44"/>
        <v>99229</v>
      </c>
      <c r="N233" s="63">
        <f t="shared" si="44"/>
        <v>69460</v>
      </c>
      <c r="O233" s="95"/>
    </row>
    <row r="234" spans="2:15" s="55" customFormat="1" ht="20.100000000000001" customHeight="1">
      <c r="B234" s="78"/>
      <c r="C234" s="79" t="s">
        <v>371</v>
      </c>
      <c r="D234" s="80"/>
      <c r="E234" s="81"/>
      <c r="F234" s="81"/>
      <c r="G234" s="82"/>
      <c r="H234" s="83">
        <f>SUM(H231:H233)</f>
        <v>0</v>
      </c>
      <c r="I234" s="82"/>
      <c r="J234" s="83">
        <f>SUM(J231:J233)</f>
        <v>200296</v>
      </c>
      <c r="K234" s="82"/>
      <c r="L234" s="83">
        <f>SUM(L231:L233)</f>
        <v>69460</v>
      </c>
      <c r="M234" s="84"/>
      <c r="N234" s="84">
        <f>H234+J234+L234</f>
        <v>269756</v>
      </c>
      <c r="O234" s="85"/>
    </row>
    <row r="235" spans="2:15" ht="20.100000000000001" customHeight="1">
      <c r="B235" s="86"/>
      <c r="C235" s="87"/>
      <c r="D235" s="87"/>
      <c r="E235" s="88"/>
      <c r="F235" s="88"/>
      <c r="G235" s="89"/>
      <c r="H235" s="90"/>
      <c r="I235" s="89"/>
      <c r="J235" s="90"/>
      <c r="K235" s="89"/>
      <c r="L235" s="90"/>
      <c r="M235" s="91"/>
      <c r="N235" s="91"/>
      <c r="O235" s="92"/>
    </row>
    <row r="236" spans="2:15" s="68" customFormat="1" ht="20.100000000000001" customHeight="1">
      <c r="B236" s="69">
        <f>B230+1</f>
        <v>32</v>
      </c>
      <c r="C236" s="93" t="s">
        <v>467</v>
      </c>
      <c r="D236" s="100">
        <v>900</v>
      </c>
      <c r="E236" s="72">
        <v>1</v>
      </c>
      <c r="F236" s="73" t="s">
        <v>284</v>
      </c>
      <c r="G236" s="74"/>
      <c r="H236" s="74"/>
      <c r="I236" s="74"/>
      <c r="J236" s="74"/>
      <c r="K236" s="74"/>
      <c r="L236" s="74"/>
      <c r="M236" s="74"/>
      <c r="N236" s="74"/>
      <c r="O236" s="75" t="s">
        <v>0</v>
      </c>
    </row>
    <row r="237" spans="2:15" s="55" customFormat="1" ht="19.5" customHeight="1">
      <c r="B237" s="56"/>
      <c r="C237" s="57" t="s">
        <v>337</v>
      </c>
      <c r="D237" s="66">
        <v>900</v>
      </c>
      <c r="E237" s="59">
        <v>1</v>
      </c>
      <c r="F237" s="60" t="s">
        <v>368</v>
      </c>
      <c r="G237" s="61">
        <v>0</v>
      </c>
      <c r="H237" s="62">
        <f>TRUNC(G237*$E237,0)</f>
        <v>0</v>
      </c>
      <c r="I237" s="61">
        <v>145333</v>
      </c>
      <c r="J237" s="62">
        <f>TRUNC(I237*$E237,0)</f>
        <v>145333</v>
      </c>
      <c r="K237" s="61">
        <v>22854</v>
      </c>
      <c r="L237" s="62">
        <f>TRUNC(K237*$E237,0)</f>
        <v>22854</v>
      </c>
      <c r="M237" s="63">
        <f t="shared" ref="M237:N240" si="45">G237+I237+K237</f>
        <v>168187</v>
      </c>
      <c r="N237" s="63">
        <f t="shared" si="45"/>
        <v>168187</v>
      </c>
      <c r="O237" s="64">
        <f>B243</f>
        <v>33</v>
      </c>
    </row>
    <row r="238" spans="2:15" s="55" customFormat="1" ht="20.100000000000001" customHeight="1">
      <c r="B238" s="56"/>
      <c r="C238" s="57" t="s">
        <v>338</v>
      </c>
      <c r="D238" s="66">
        <v>900</v>
      </c>
      <c r="E238" s="59">
        <v>1</v>
      </c>
      <c r="F238" s="60" t="s">
        <v>451</v>
      </c>
      <c r="G238" s="61">
        <v>0</v>
      </c>
      <c r="H238" s="62">
        <f>TRUNC(G238*$E238,0)</f>
        <v>0</v>
      </c>
      <c r="I238" s="61">
        <v>108025</v>
      </c>
      <c r="J238" s="62">
        <f>TRUNC(I238*$E238,0)</f>
        <v>108025</v>
      </c>
      <c r="K238" s="61">
        <v>0</v>
      </c>
      <c r="L238" s="62">
        <f>TRUNC(K238*$E238,0)</f>
        <v>0</v>
      </c>
      <c r="M238" s="63">
        <f t="shared" si="45"/>
        <v>108025</v>
      </c>
      <c r="N238" s="63">
        <f t="shared" si="45"/>
        <v>108025</v>
      </c>
      <c r="O238" s="64">
        <f>B249</f>
        <v>34</v>
      </c>
    </row>
    <row r="239" spans="2:15" s="55" customFormat="1" ht="20.100000000000001" customHeight="1">
      <c r="B239" s="56"/>
      <c r="C239" s="94" t="s">
        <v>313</v>
      </c>
      <c r="D239" s="66">
        <v>900</v>
      </c>
      <c r="E239" s="59">
        <v>1</v>
      </c>
      <c r="F239" s="60" t="s">
        <v>451</v>
      </c>
      <c r="G239" s="61">
        <v>303010</v>
      </c>
      <c r="H239" s="62">
        <f>TRUNC(G239*$E239,0)</f>
        <v>303010</v>
      </c>
      <c r="I239" s="61"/>
      <c r="J239" s="62">
        <f>TRUNC(I239*$E239,0)</f>
        <v>0</v>
      </c>
      <c r="K239" s="61"/>
      <c r="L239" s="62">
        <f>TRUNC(K239*$E239,0)</f>
        <v>0</v>
      </c>
      <c r="M239" s="63">
        <f t="shared" si="45"/>
        <v>303010</v>
      </c>
      <c r="N239" s="63">
        <f t="shared" si="45"/>
        <v>303010</v>
      </c>
      <c r="O239" s="64"/>
    </row>
    <row r="240" spans="2:15" s="55" customFormat="1" ht="20.100000000000001" customHeight="1">
      <c r="B240" s="56"/>
      <c r="C240" s="94" t="s">
        <v>339</v>
      </c>
      <c r="D240" s="66">
        <v>900</v>
      </c>
      <c r="E240" s="59">
        <v>1</v>
      </c>
      <c r="F240" s="60" t="s">
        <v>451</v>
      </c>
      <c r="G240" s="61">
        <v>992660</v>
      </c>
      <c r="H240" s="62">
        <f>TRUNC(G240*$E240,0)</f>
        <v>992660</v>
      </c>
      <c r="I240" s="61"/>
      <c r="J240" s="62">
        <f>TRUNC(I240*$E240,0)</f>
        <v>0</v>
      </c>
      <c r="K240" s="61"/>
      <c r="L240" s="62">
        <f>TRUNC(K240*$E240,0)</f>
        <v>0</v>
      </c>
      <c r="M240" s="63">
        <f t="shared" si="45"/>
        <v>992660</v>
      </c>
      <c r="N240" s="63">
        <f t="shared" si="45"/>
        <v>992660</v>
      </c>
      <c r="O240" s="64"/>
    </row>
    <row r="241" spans="2:15" s="55" customFormat="1" ht="20.100000000000001" customHeight="1">
      <c r="B241" s="78"/>
      <c r="C241" s="79" t="s">
        <v>444</v>
      </c>
      <c r="D241" s="80"/>
      <c r="E241" s="81"/>
      <c r="F241" s="81"/>
      <c r="G241" s="82"/>
      <c r="H241" s="83">
        <f>SUM(H237:H240)</f>
        <v>1295670</v>
      </c>
      <c r="I241" s="82"/>
      <c r="J241" s="83">
        <f>SUM(J237:J240)</f>
        <v>253358</v>
      </c>
      <c r="K241" s="82"/>
      <c r="L241" s="83">
        <f>SUM(L237:L240)</f>
        <v>22854</v>
      </c>
      <c r="M241" s="84"/>
      <c r="N241" s="84">
        <f>H241+J241+L241</f>
        <v>1571882</v>
      </c>
      <c r="O241" s="85"/>
    </row>
    <row r="242" spans="2:15" ht="20.100000000000001" customHeight="1">
      <c r="B242" s="86"/>
      <c r="C242" s="87"/>
      <c r="D242" s="87"/>
      <c r="E242" s="88"/>
      <c r="F242" s="88"/>
      <c r="G242" s="89"/>
      <c r="H242" s="90"/>
      <c r="I242" s="89"/>
      <c r="J242" s="90"/>
      <c r="K242" s="89"/>
      <c r="L242" s="90"/>
      <c r="M242" s="91"/>
      <c r="N242" s="91"/>
      <c r="O242" s="92"/>
    </row>
    <row r="243" spans="2:15" s="68" customFormat="1" ht="20.100000000000001" customHeight="1">
      <c r="B243" s="69">
        <f>B236+1</f>
        <v>33</v>
      </c>
      <c r="C243" s="93" t="s">
        <v>468</v>
      </c>
      <c r="D243" s="100">
        <v>900</v>
      </c>
      <c r="E243" s="72">
        <v>1</v>
      </c>
      <c r="F243" s="73" t="s">
        <v>284</v>
      </c>
      <c r="G243" s="74"/>
      <c r="H243" s="74"/>
      <c r="I243" s="74"/>
      <c r="J243" s="74"/>
      <c r="K243" s="74"/>
      <c r="L243" s="74"/>
      <c r="M243" s="74"/>
      <c r="N243" s="74"/>
      <c r="O243" s="75" t="s">
        <v>0</v>
      </c>
    </row>
    <row r="244" spans="2:15" s="55" customFormat="1" ht="20.100000000000001" customHeight="1">
      <c r="B244" s="56"/>
      <c r="C244" s="94" t="s">
        <v>296</v>
      </c>
      <c r="D244" s="77"/>
      <c r="E244" s="59">
        <v>0.37</v>
      </c>
      <c r="F244" s="60" t="s">
        <v>443</v>
      </c>
      <c r="G244" s="61"/>
      <c r="H244" s="62">
        <f>TRUNC(G244*$E244,0)</f>
        <v>0</v>
      </c>
      <c r="I244" s="61">
        <v>262580</v>
      </c>
      <c r="J244" s="62">
        <f>TRUNC(I244*$E244,0)</f>
        <v>97154</v>
      </c>
      <c r="K244" s="61"/>
      <c r="L244" s="62">
        <f>TRUNC(K244*$E244,0)</f>
        <v>0</v>
      </c>
      <c r="M244" s="63">
        <f t="shared" ref="M244:N246" si="46">G244+I244+K244</f>
        <v>262580</v>
      </c>
      <c r="N244" s="63">
        <f t="shared" si="46"/>
        <v>97154</v>
      </c>
      <c r="O244" s="95"/>
    </row>
    <row r="245" spans="2:15" s="55" customFormat="1" ht="20.100000000000001" customHeight="1">
      <c r="B245" s="56"/>
      <c r="C245" s="94" t="s">
        <v>45</v>
      </c>
      <c r="D245" s="77"/>
      <c r="E245" s="59">
        <v>0.28000000000000003</v>
      </c>
      <c r="F245" s="60" t="s">
        <v>443</v>
      </c>
      <c r="G245" s="61"/>
      <c r="H245" s="62">
        <f>TRUNC(G245*$E245,0)</f>
        <v>0</v>
      </c>
      <c r="I245" s="61">
        <v>172068</v>
      </c>
      <c r="J245" s="62">
        <f>TRUNC(I245*$E245,0)</f>
        <v>48179</v>
      </c>
      <c r="K245" s="61"/>
      <c r="L245" s="62">
        <f>TRUNC(K245*$E245,0)</f>
        <v>0</v>
      </c>
      <c r="M245" s="63">
        <f t="shared" si="46"/>
        <v>172068</v>
      </c>
      <c r="N245" s="63">
        <f t="shared" si="46"/>
        <v>48179</v>
      </c>
      <c r="O245" s="95"/>
    </row>
    <row r="246" spans="2:15" s="55" customFormat="1" ht="20.100000000000001" customHeight="1">
      <c r="B246" s="56"/>
      <c r="C246" s="94" t="s">
        <v>317</v>
      </c>
      <c r="D246" s="99">
        <v>5</v>
      </c>
      <c r="E246" s="59">
        <v>0.33</v>
      </c>
      <c r="F246" s="60" t="s">
        <v>442</v>
      </c>
      <c r="G246" s="61"/>
      <c r="H246" s="62">
        <f>TRUNC(G246*$E246,0)</f>
        <v>0</v>
      </c>
      <c r="I246" s="61"/>
      <c r="J246" s="62">
        <f>TRUNC(I246*$E246,0)</f>
        <v>0</v>
      </c>
      <c r="K246" s="61">
        <v>69255</v>
      </c>
      <c r="L246" s="62">
        <f>TRUNC(K246*$E246,0)</f>
        <v>22854</v>
      </c>
      <c r="M246" s="63">
        <f t="shared" si="46"/>
        <v>69255</v>
      </c>
      <c r="N246" s="63">
        <f t="shared" si="46"/>
        <v>22854</v>
      </c>
      <c r="O246" s="95"/>
    </row>
    <row r="247" spans="2:15" s="55" customFormat="1" ht="20.100000000000001" customHeight="1">
      <c r="B247" s="78"/>
      <c r="C247" s="79" t="s">
        <v>444</v>
      </c>
      <c r="D247" s="80"/>
      <c r="E247" s="81"/>
      <c r="F247" s="81"/>
      <c r="G247" s="82"/>
      <c r="H247" s="83">
        <f>SUM(H244:H246)</f>
        <v>0</v>
      </c>
      <c r="I247" s="82"/>
      <c r="J247" s="83">
        <f>SUM(J244:J246)</f>
        <v>145333</v>
      </c>
      <c r="K247" s="82"/>
      <c r="L247" s="83">
        <f>SUM(L244:L246)</f>
        <v>22854</v>
      </c>
      <c r="M247" s="84"/>
      <c r="N247" s="84">
        <f>H247+J247+L247</f>
        <v>168187</v>
      </c>
      <c r="O247" s="85"/>
    </row>
    <row r="248" spans="2:15" s="55" customFormat="1" ht="20.100000000000001" customHeight="1">
      <c r="B248" s="86"/>
      <c r="C248" s="87"/>
      <c r="D248" s="87"/>
      <c r="E248" s="88"/>
      <c r="F248" s="88"/>
      <c r="G248" s="89"/>
      <c r="H248" s="90"/>
      <c r="I248" s="89"/>
      <c r="J248" s="90"/>
      <c r="K248" s="89"/>
      <c r="L248" s="90"/>
      <c r="M248" s="91"/>
      <c r="N248" s="91"/>
      <c r="O248" s="92"/>
    </row>
    <row r="249" spans="2:15" s="68" customFormat="1" ht="20.100000000000001" customHeight="1">
      <c r="B249" s="69">
        <f>B243+1</f>
        <v>34</v>
      </c>
      <c r="C249" s="93" t="s">
        <v>469</v>
      </c>
      <c r="D249" s="100">
        <v>900</v>
      </c>
      <c r="E249" s="72">
        <v>1</v>
      </c>
      <c r="F249" s="73" t="s">
        <v>284</v>
      </c>
      <c r="G249" s="74"/>
      <c r="H249" s="74"/>
      <c r="I249" s="74"/>
      <c r="J249" s="74"/>
      <c r="K249" s="74"/>
      <c r="L249" s="74"/>
      <c r="M249" s="74"/>
      <c r="N249" s="74"/>
      <c r="O249" s="75" t="s">
        <v>0</v>
      </c>
    </row>
    <row r="250" spans="2:15" s="55" customFormat="1" ht="20.100000000000001" customHeight="1">
      <c r="B250" s="56"/>
      <c r="C250" s="94" t="s">
        <v>296</v>
      </c>
      <c r="D250" s="77"/>
      <c r="E250" s="59">
        <v>0.3</v>
      </c>
      <c r="F250" s="60" t="s">
        <v>443</v>
      </c>
      <c r="G250" s="61"/>
      <c r="H250" s="62">
        <f>TRUNC(G250*$E250,0)</f>
        <v>0</v>
      </c>
      <c r="I250" s="61">
        <v>262580</v>
      </c>
      <c r="J250" s="62">
        <f>TRUNC(I250*$E250,0)</f>
        <v>78774</v>
      </c>
      <c r="K250" s="61"/>
      <c r="L250" s="62">
        <f>TRUNC(K250*$E250,0)</f>
        <v>0</v>
      </c>
      <c r="M250" s="63">
        <f>G250+I250+K250</f>
        <v>262580</v>
      </c>
      <c r="N250" s="63">
        <f>H250+J250+L250</f>
        <v>78774</v>
      </c>
      <c r="O250" s="95"/>
    </row>
    <row r="251" spans="2:15" s="55" customFormat="1" ht="20.100000000000001" customHeight="1">
      <c r="B251" s="56"/>
      <c r="C251" s="94" t="s">
        <v>45</v>
      </c>
      <c r="D251" s="77"/>
      <c r="E251" s="59">
        <v>0.17</v>
      </c>
      <c r="F251" s="60" t="s">
        <v>366</v>
      </c>
      <c r="G251" s="61"/>
      <c r="H251" s="62">
        <f>TRUNC(G251*$E251,0)</f>
        <v>0</v>
      </c>
      <c r="I251" s="61">
        <v>172068</v>
      </c>
      <c r="J251" s="62">
        <f>TRUNC(I251*$E251,0)</f>
        <v>29251</v>
      </c>
      <c r="K251" s="61"/>
      <c r="L251" s="62">
        <f>TRUNC(K251*$E251,0)</f>
        <v>0</v>
      </c>
      <c r="M251" s="63">
        <f>G251+I251+K251</f>
        <v>172068</v>
      </c>
      <c r="N251" s="63">
        <f>H251+J251+L251</f>
        <v>29251</v>
      </c>
      <c r="O251" s="95"/>
    </row>
    <row r="252" spans="2:15" s="55" customFormat="1" ht="20.100000000000001" customHeight="1">
      <c r="B252" s="78"/>
      <c r="C252" s="79" t="s">
        <v>371</v>
      </c>
      <c r="D252" s="80"/>
      <c r="E252" s="81"/>
      <c r="F252" s="81"/>
      <c r="G252" s="82"/>
      <c r="H252" s="83">
        <f>SUM(H250:H251)</f>
        <v>0</v>
      </c>
      <c r="I252" s="82"/>
      <c r="J252" s="83">
        <f>SUM(J250:J251)</f>
        <v>108025</v>
      </c>
      <c r="K252" s="82"/>
      <c r="L252" s="83">
        <f>SUM(L250:L251)</f>
        <v>0</v>
      </c>
      <c r="M252" s="84"/>
      <c r="N252" s="84">
        <f>H252+J252+L252</f>
        <v>108025</v>
      </c>
      <c r="O252" s="85"/>
    </row>
    <row r="253" spans="2:15" ht="20.100000000000001" customHeight="1">
      <c r="B253" s="86"/>
      <c r="C253" s="87"/>
      <c r="D253" s="87"/>
      <c r="E253" s="88"/>
      <c r="F253" s="88"/>
      <c r="G253" s="89"/>
      <c r="H253" s="90"/>
      <c r="I253" s="89"/>
      <c r="J253" s="90"/>
      <c r="K253" s="89"/>
      <c r="L253" s="90"/>
      <c r="M253" s="91"/>
      <c r="N253" s="91"/>
      <c r="O253" s="92"/>
    </row>
    <row r="254" spans="2:15" s="68" customFormat="1" ht="20.100000000000001" customHeight="1">
      <c r="B254" s="69">
        <f>B249+1</f>
        <v>35</v>
      </c>
      <c r="C254" s="93" t="s">
        <v>387</v>
      </c>
      <c r="D254" s="71">
        <v>1000</v>
      </c>
      <c r="E254" s="72">
        <v>1</v>
      </c>
      <c r="F254" s="73" t="s">
        <v>284</v>
      </c>
      <c r="G254" s="74"/>
      <c r="H254" s="74"/>
      <c r="I254" s="74"/>
      <c r="J254" s="74"/>
      <c r="K254" s="74"/>
      <c r="L254" s="74"/>
      <c r="M254" s="74"/>
      <c r="N254" s="74"/>
      <c r="O254" s="75" t="s">
        <v>0</v>
      </c>
    </row>
    <row r="255" spans="2:15" s="55" customFormat="1" ht="20.100000000000001" customHeight="1">
      <c r="B255" s="56"/>
      <c r="C255" s="94" t="s">
        <v>43</v>
      </c>
      <c r="D255" s="77"/>
      <c r="E255" s="59">
        <v>1</v>
      </c>
      <c r="F255" s="60" t="s">
        <v>366</v>
      </c>
      <c r="G255" s="61"/>
      <c r="H255" s="62">
        <f>TRUNC(G255*$E255,0)</f>
        <v>0</v>
      </c>
      <c r="I255" s="61">
        <v>335379</v>
      </c>
      <c r="J255" s="62">
        <f>TRUNC(I255*$E255,0)</f>
        <v>335379</v>
      </c>
      <c r="K255" s="61"/>
      <c r="L255" s="62">
        <f>TRUNC(K255*$E255,0)</f>
        <v>0</v>
      </c>
      <c r="M255" s="63">
        <f>G255+I255+K255</f>
        <v>335379</v>
      </c>
      <c r="N255" s="63">
        <f>H255+J255+L255</f>
        <v>335379</v>
      </c>
      <c r="O255" s="95"/>
    </row>
    <row r="256" spans="2:15" s="55" customFormat="1" ht="20.100000000000001" customHeight="1">
      <c r="B256" s="78"/>
      <c r="C256" s="79" t="s">
        <v>371</v>
      </c>
      <c r="D256" s="80"/>
      <c r="E256" s="81"/>
      <c r="F256" s="81"/>
      <c r="G256" s="82"/>
      <c r="H256" s="83">
        <f>SUM(H255:H255)</f>
        <v>0</v>
      </c>
      <c r="I256" s="82"/>
      <c r="J256" s="83">
        <f>SUM(J255:J255)</f>
        <v>335379</v>
      </c>
      <c r="K256" s="82"/>
      <c r="L256" s="83">
        <f>SUM(L255:L255)</f>
        <v>0</v>
      </c>
      <c r="M256" s="84"/>
      <c r="N256" s="84">
        <f>H256+J256+L256</f>
        <v>335379</v>
      </c>
      <c r="O256" s="85"/>
    </row>
    <row r="257" spans="2:15" ht="20.100000000000001" customHeight="1">
      <c r="B257" s="86"/>
      <c r="C257" s="87"/>
      <c r="D257" s="87"/>
      <c r="E257" s="88"/>
      <c r="F257" s="88"/>
      <c r="G257" s="89"/>
      <c r="H257" s="90"/>
      <c r="I257" s="89"/>
      <c r="J257" s="90"/>
      <c r="K257" s="89"/>
      <c r="L257" s="90"/>
      <c r="M257" s="91"/>
      <c r="N257" s="91"/>
      <c r="O257" s="92"/>
    </row>
    <row r="258" spans="2:15" s="68" customFormat="1" ht="20.100000000000001" customHeight="1">
      <c r="B258" s="69">
        <f>B254+1</f>
        <v>36</v>
      </c>
      <c r="C258" s="93" t="s">
        <v>470</v>
      </c>
      <c r="D258" s="71">
        <v>1000</v>
      </c>
      <c r="E258" s="72">
        <v>1</v>
      </c>
      <c r="F258" s="73" t="s">
        <v>284</v>
      </c>
      <c r="G258" s="74"/>
      <c r="H258" s="74"/>
      <c r="I258" s="74"/>
      <c r="J258" s="74"/>
      <c r="K258" s="74"/>
      <c r="L258" s="74"/>
      <c r="M258" s="74"/>
      <c r="N258" s="74"/>
      <c r="O258" s="75" t="s">
        <v>0</v>
      </c>
    </row>
    <row r="259" spans="2:15" s="55" customFormat="1" ht="20.100000000000001" customHeight="1">
      <c r="B259" s="56"/>
      <c r="C259" s="94" t="s">
        <v>471</v>
      </c>
      <c r="D259" s="77"/>
      <c r="E259" s="59">
        <v>1</v>
      </c>
      <c r="F259" s="60" t="s">
        <v>472</v>
      </c>
      <c r="G259" s="61"/>
      <c r="H259" s="62">
        <f>TRUNC(G259*$E259,0)</f>
        <v>0</v>
      </c>
      <c r="I259" s="61"/>
      <c r="J259" s="62">
        <f>TRUNC(I259*$E259,0)</f>
        <v>0</v>
      </c>
      <c r="K259" s="61">
        <v>618387</v>
      </c>
      <c r="L259" s="62">
        <f>TRUNC(K259*$E259,0)</f>
        <v>618387</v>
      </c>
      <c r="M259" s="63">
        <f>G259+I259+K259</f>
        <v>618387</v>
      </c>
      <c r="N259" s="63">
        <f>H259+J259+L259</f>
        <v>618387</v>
      </c>
      <c r="O259" s="95"/>
    </row>
    <row r="260" spans="2:15" s="55" customFormat="1" ht="20.100000000000001" customHeight="1">
      <c r="B260" s="78"/>
      <c r="C260" s="79" t="s">
        <v>444</v>
      </c>
      <c r="D260" s="80"/>
      <c r="E260" s="81"/>
      <c r="F260" s="81"/>
      <c r="G260" s="82"/>
      <c r="H260" s="83">
        <f>SUM(H259:H259)</f>
        <v>0</v>
      </c>
      <c r="I260" s="82"/>
      <c r="J260" s="83">
        <f>SUM(J259:J259)</f>
        <v>0</v>
      </c>
      <c r="K260" s="82"/>
      <c r="L260" s="83">
        <f>SUM(L259:L259)</f>
        <v>618387</v>
      </c>
      <c r="M260" s="84"/>
      <c r="N260" s="84">
        <f>H260+J260+L260</f>
        <v>618387</v>
      </c>
      <c r="O260" s="85"/>
    </row>
    <row r="261" spans="2:15" ht="20.100000000000001" customHeight="1">
      <c r="B261" s="86"/>
      <c r="C261" s="87"/>
      <c r="D261" s="87"/>
      <c r="E261" s="88"/>
      <c r="F261" s="88"/>
      <c r="G261" s="89"/>
      <c r="H261" s="90"/>
      <c r="I261" s="89"/>
      <c r="J261" s="90"/>
      <c r="K261" s="89"/>
      <c r="L261" s="90"/>
      <c r="M261" s="91"/>
      <c r="N261" s="91"/>
      <c r="O261" s="92"/>
    </row>
    <row r="262" spans="2:15" s="68" customFormat="1" ht="20.100000000000001" customHeight="1">
      <c r="B262" s="69">
        <f>B258+1</f>
        <v>37</v>
      </c>
      <c r="C262" s="93" t="s">
        <v>473</v>
      </c>
      <c r="D262" s="100">
        <v>900</v>
      </c>
      <c r="E262" s="72">
        <v>1</v>
      </c>
      <c r="F262" s="73" t="s">
        <v>284</v>
      </c>
      <c r="G262" s="74"/>
      <c r="H262" s="74"/>
      <c r="I262" s="74"/>
      <c r="J262" s="74"/>
      <c r="K262" s="74"/>
      <c r="L262" s="74"/>
      <c r="M262" s="74"/>
      <c r="N262" s="74"/>
      <c r="O262" s="75" t="s">
        <v>0</v>
      </c>
    </row>
    <row r="263" spans="2:15" s="55" customFormat="1" ht="20.100000000000001" customHeight="1">
      <c r="B263" s="56"/>
      <c r="C263" s="94" t="s">
        <v>474</v>
      </c>
      <c r="D263" s="77" t="s">
        <v>45</v>
      </c>
      <c r="E263" s="59">
        <v>8</v>
      </c>
      <c r="F263" s="60" t="s">
        <v>475</v>
      </c>
      <c r="G263" s="61">
        <v>0</v>
      </c>
      <c r="H263" s="62">
        <f>TRUNC(G263*$E263,0)</f>
        <v>0</v>
      </c>
      <c r="I263" s="61">
        <v>75881</v>
      </c>
      <c r="J263" s="62">
        <f>TRUNC(I263*$E263,0)</f>
        <v>607048</v>
      </c>
      <c r="K263" s="61">
        <v>0</v>
      </c>
      <c r="L263" s="62">
        <f>TRUNC(K263*$E263,0)</f>
        <v>0</v>
      </c>
      <c r="M263" s="63">
        <f>G263+I263+K263</f>
        <v>75881</v>
      </c>
      <c r="N263" s="63">
        <f>H263+J263+L263</f>
        <v>607048</v>
      </c>
      <c r="O263" s="64">
        <f>B266</f>
        <v>38</v>
      </c>
    </row>
    <row r="264" spans="2:15" s="55" customFormat="1" ht="20.100000000000001" customHeight="1">
      <c r="B264" s="78"/>
      <c r="C264" s="79" t="s">
        <v>444</v>
      </c>
      <c r="D264" s="80"/>
      <c r="E264" s="81"/>
      <c r="F264" s="81"/>
      <c r="G264" s="82"/>
      <c r="H264" s="83">
        <f>SUM(H263:H263)</f>
        <v>0</v>
      </c>
      <c r="I264" s="82"/>
      <c r="J264" s="83">
        <f>SUM(J263:J263)</f>
        <v>607048</v>
      </c>
      <c r="K264" s="82"/>
      <c r="L264" s="83">
        <f>SUM(L263:L263)</f>
        <v>0</v>
      </c>
      <c r="M264" s="84"/>
      <c r="N264" s="84">
        <f>H264+J264+L264</f>
        <v>607048</v>
      </c>
      <c r="O264" s="85"/>
    </row>
    <row r="265" spans="2:15" ht="20.100000000000001" customHeight="1">
      <c r="B265" s="86"/>
      <c r="C265" s="87"/>
      <c r="D265" s="87"/>
      <c r="E265" s="88"/>
      <c r="F265" s="88"/>
      <c r="G265" s="89"/>
      <c r="H265" s="90"/>
      <c r="I265" s="89"/>
      <c r="J265" s="90"/>
      <c r="K265" s="89"/>
      <c r="L265" s="90"/>
      <c r="M265" s="91"/>
      <c r="N265" s="91"/>
      <c r="O265" s="92"/>
    </row>
    <row r="266" spans="2:15" s="68" customFormat="1" ht="20.100000000000001" customHeight="1">
      <c r="B266" s="69">
        <f>B262+1</f>
        <v>38</v>
      </c>
      <c r="C266" s="93" t="s">
        <v>474</v>
      </c>
      <c r="D266" s="100">
        <v>900</v>
      </c>
      <c r="E266" s="72">
        <v>1</v>
      </c>
      <c r="F266" s="73" t="s">
        <v>476</v>
      </c>
      <c r="G266" s="74"/>
      <c r="H266" s="74"/>
      <c r="I266" s="74"/>
      <c r="J266" s="74"/>
      <c r="K266" s="74"/>
      <c r="L266" s="74"/>
      <c r="M266" s="74"/>
      <c r="N266" s="74"/>
      <c r="O266" s="75" t="s">
        <v>0</v>
      </c>
    </row>
    <row r="267" spans="2:15" s="55" customFormat="1" ht="20.100000000000001" customHeight="1">
      <c r="B267" s="56"/>
      <c r="C267" s="94" t="s">
        <v>45</v>
      </c>
      <c r="D267" s="77"/>
      <c r="E267" s="59">
        <v>0.441</v>
      </c>
      <c r="F267" s="60" t="s">
        <v>443</v>
      </c>
      <c r="G267" s="61"/>
      <c r="H267" s="62">
        <f>TRUNC(G267*$E267,0)</f>
        <v>0</v>
      </c>
      <c r="I267" s="61">
        <v>172068</v>
      </c>
      <c r="J267" s="62">
        <f>TRUNC(I267*$E267,0)</f>
        <v>75881</v>
      </c>
      <c r="K267" s="61"/>
      <c r="L267" s="62">
        <f>TRUNC(K267*$E267,0)</f>
        <v>0</v>
      </c>
      <c r="M267" s="63">
        <f>G267+I267+K267</f>
        <v>172068</v>
      </c>
      <c r="N267" s="63">
        <f>H267+J267+L267</f>
        <v>75881</v>
      </c>
      <c r="O267" s="95"/>
    </row>
    <row r="268" spans="2:15" s="55" customFormat="1" ht="20.100000000000001" customHeight="1">
      <c r="B268" s="78"/>
      <c r="C268" s="79" t="s">
        <v>444</v>
      </c>
      <c r="D268" s="80"/>
      <c r="E268" s="81"/>
      <c r="F268" s="81"/>
      <c r="G268" s="82"/>
      <c r="H268" s="83">
        <f>SUM(H267:H267)</f>
        <v>0</v>
      </c>
      <c r="I268" s="82"/>
      <c r="J268" s="83">
        <f>SUM(J267:J267)</f>
        <v>75881</v>
      </c>
      <c r="K268" s="82"/>
      <c r="L268" s="83">
        <f>SUM(L267:L267)</f>
        <v>0</v>
      </c>
      <c r="M268" s="84"/>
      <c r="N268" s="84">
        <f>H268+J268+L268</f>
        <v>75881</v>
      </c>
      <c r="O268" s="85"/>
    </row>
    <row r="269" spans="2:15" ht="20.100000000000001" customHeight="1">
      <c r="B269" s="34"/>
      <c r="C269" s="35"/>
      <c r="D269" s="35"/>
      <c r="E269" s="36"/>
      <c r="F269" s="36"/>
      <c r="G269" s="37"/>
      <c r="H269" s="105"/>
      <c r="I269" s="37"/>
      <c r="J269" s="105"/>
      <c r="K269" s="37"/>
      <c r="L269" s="105"/>
      <c r="M269" s="38"/>
      <c r="N269" s="38"/>
      <c r="O269" s="39"/>
    </row>
  </sheetData>
  <sheetProtection selectLockedCells="1" selectUnlockedCells="1"/>
  <mergeCells count="18"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  <mergeCell ref="M20:N20"/>
    <mergeCell ref="O20:O21"/>
    <mergeCell ref="K3:L3"/>
    <mergeCell ref="M3:N3"/>
    <mergeCell ref="O3:O4"/>
  </mergeCells>
  <phoneticPr fontId="3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D725"/>
  <sheetViews>
    <sheetView showGridLines="0" view="pageBreakPreview" topLeftCell="A16" zoomScaleNormal="100" zoomScaleSheetLayoutView="100" workbookViewId="0">
      <selection activeCell="U40" sqref="U40:Z40"/>
    </sheetView>
  </sheetViews>
  <sheetFormatPr defaultColWidth="3.5" defaultRowHeight="20.100000000000001" customHeight="1"/>
  <cols>
    <col min="1" max="18" width="3.5" style="23"/>
    <col min="19" max="35" width="3.6640625" style="23" customWidth="1"/>
    <col min="36" max="43" width="3.5" style="23"/>
    <col min="44" max="44" width="13.33203125" style="23" bestFit="1" customWidth="1"/>
    <col min="45" max="273" width="3.5" style="23"/>
    <col min="274" max="290" width="3.6640625" style="23" customWidth="1"/>
    <col min="291" max="529" width="3.5" style="23"/>
    <col min="530" max="546" width="3.6640625" style="23" customWidth="1"/>
    <col min="547" max="785" width="3.5" style="23"/>
    <col min="786" max="802" width="3.6640625" style="23" customWidth="1"/>
    <col min="803" max="1041" width="3.5" style="23"/>
    <col min="1042" max="1058" width="3.6640625" style="23" customWidth="1"/>
    <col min="1059" max="1297" width="3.5" style="23"/>
    <col min="1298" max="1314" width="3.6640625" style="23" customWidth="1"/>
    <col min="1315" max="1553" width="3.5" style="23"/>
    <col min="1554" max="1570" width="3.6640625" style="23" customWidth="1"/>
    <col min="1571" max="1809" width="3.5" style="23"/>
    <col min="1810" max="1826" width="3.6640625" style="23" customWidth="1"/>
    <col min="1827" max="2065" width="3.5" style="23"/>
    <col min="2066" max="2082" width="3.6640625" style="23" customWidth="1"/>
    <col min="2083" max="2321" width="3.5" style="23"/>
    <col min="2322" max="2338" width="3.6640625" style="23" customWidth="1"/>
    <col min="2339" max="2577" width="3.5" style="23"/>
    <col min="2578" max="2594" width="3.6640625" style="23" customWidth="1"/>
    <col min="2595" max="2833" width="3.5" style="23"/>
    <col min="2834" max="2850" width="3.6640625" style="23" customWidth="1"/>
    <col min="2851" max="3089" width="3.5" style="23"/>
    <col min="3090" max="3106" width="3.6640625" style="23" customWidth="1"/>
    <col min="3107" max="3345" width="3.5" style="23"/>
    <col min="3346" max="3362" width="3.6640625" style="23" customWidth="1"/>
    <col min="3363" max="3601" width="3.5" style="23"/>
    <col min="3602" max="3618" width="3.6640625" style="23" customWidth="1"/>
    <col min="3619" max="3857" width="3.5" style="23"/>
    <col min="3858" max="3874" width="3.6640625" style="23" customWidth="1"/>
    <col min="3875" max="4113" width="3.5" style="23"/>
    <col min="4114" max="4130" width="3.6640625" style="23" customWidth="1"/>
    <col min="4131" max="4369" width="3.5" style="23"/>
    <col min="4370" max="4386" width="3.6640625" style="23" customWidth="1"/>
    <col min="4387" max="4625" width="3.5" style="23"/>
    <col min="4626" max="4642" width="3.6640625" style="23" customWidth="1"/>
    <col min="4643" max="4881" width="3.5" style="23"/>
    <col min="4882" max="4898" width="3.6640625" style="23" customWidth="1"/>
    <col min="4899" max="5137" width="3.5" style="23"/>
    <col min="5138" max="5154" width="3.6640625" style="23" customWidth="1"/>
    <col min="5155" max="5393" width="3.5" style="23"/>
    <col min="5394" max="5410" width="3.6640625" style="23" customWidth="1"/>
    <col min="5411" max="5649" width="3.5" style="23"/>
    <col min="5650" max="5666" width="3.6640625" style="23" customWidth="1"/>
    <col min="5667" max="5905" width="3.5" style="23"/>
    <col min="5906" max="5922" width="3.6640625" style="23" customWidth="1"/>
    <col min="5923" max="6161" width="3.5" style="23"/>
    <col min="6162" max="6178" width="3.6640625" style="23" customWidth="1"/>
    <col min="6179" max="6417" width="3.5" style="23"/>
    <col min="6418" max="6434" width="3.6640625" style="23" customWidth="1"/>
    <col min="6435" max="6673" width="3.5" style="23"/>
    <col min="6674" max="6690" width="3.6640625" style="23" customWidth="1"/>
    <col min="6691" max="6929" width="3.5" style="23"/>
    <col min="6930" max="6946" width="3.6640625" style="23" customWidth="1"/>
    <col min="6947" max="7185" width="3.5" style="23"/>
    <col min="7186" max="7202" width="3.6640625" style="23" customWidth="1"/>
    <col min="7203" max="7441" width="3.5" style="23"/>
    <col min="7442" max="7458" width="3.6640625" style="23" customWidth="1"/>
    <col min="7459" max="7697" width="3.5" style="23"/>
    <col min="7698" max="7714" width="3.6640625" style="23" customWidth="1"/>
    <col min="7715" max="7953" width="3.5" style="23"/>
    <col min="7954" max="7970" width="3.6640625" style="23" customWidth="1"/>
    <col min="7971" max="8209" width="3.5" style="23"/>
    <col min="8210" max="8226" width="3.6640625" style="23" customWidth="1"/>
    <col min="8227" max="8465" width="3.5" style="23"/>
    <col min="8466" max="8482" width="3.6640625" style="23" customWidth="1"/>
    <col min="8483" max="8721" width="3.5" style="23"/>
    <col min="8722" max="8738" width="3.6640625" style="23" customWidth="1"/>
    <col min="8739" max="8977" width="3.5" style="23"/>
    <col min="8978" max="8994" width="3.6640625" style="23" customWidth="1"/>
    <col min="8995" max="9233" width="3.5" style="23"/>
    <col min="9234" max="9250" width="3.6640625" style="23" customWidth="1"/>
    <col min="9251" max="9489" width="3.5" style="23"/>
    <col min="9490" max="9506" width="3.6640625" style="23" customWidth="1"/>
    <col min="9507" max="9745" width="3.5" style="23"/>
    <col min="9746" max="9762" width="3.6640625" style="23" customWidth="1"/>
    <col min="9763" max="10001" width="3.5" style="23"/>
    <col min="10002" max="10018" width="3.6640625" style="23" customWidth="1"/>
    <col min="10019" max="10257" width="3.5" style="23"/>
    <col min="10258" max="10274" width="3.6640625" style="23" customWidth="1"/>
    <col min="10275" max="10513" width="3.5" style="23"/>
    <col min="10514" max="10530" width="3.6640625" style="23" customWidth="1"/>
    <col min="10531" max="10769" width="3.5" style="23"/>
    <col min="10770" max="10786" width="3.6640625" style="23" customWidth="1"/>
    <col min="10787" max="11025" width="3.5" style="23"/>
    <col min="11026" max="11042" width="3.6640625" style="23" customWidth="1"/>
    <col min="11043" max="11281" width="3.5" style="23"/>
    <col min="11282" max="11298" width="3.6640625" style="23" customWidth="1"/>
    <col min="11299" max="11537" width="3.5" style="23"/>
    <col min="11538" max="11554" width="3.6640625" style="23" customWidth="1"/>
    <col min="11555" max="11793" width="3.5" style="23"/>
    <col min="11794" max="11810" width="3.6640625" style="23" customWidth="1"/>
    <col min="11811" max="12049" width="3.5" style="23"/>
    <col min="12050" max="12066" width="3.6640625" style="23" customWidth="1"/>
    <col min="12067" max="12305" width="3.5" style="23"/>
    <col min="12306" max="12322" width="3.6640625" style="23" customWidth="1"/>
    <col min="12323" max="12561" width="3.5" style="23"/>
    <col min="12562" max="12578" width="3.6640625" style="23" customWidth="1"/>
    <col min="12579" max="12817" width="3.5" style="23"/>
    <col min="12818" max="12834" width="3.6640625" style="23" customWidth="1"/>
    <col min="12835" max="13073" width="3.5" style="23"/>
    <col min="13074" max="13090" width="3.6640625" style="23" customWidth="1"/>
    <col min="13091" max="13329" width="3.5" style="23"/>
    <col min="13330" max="13346" width="3.6640625" style="23" customWidth="1"/>
    <col min="13347" max="13585" width="3.5" style="23"/>
    <col min="13586" max="13602" width="3.6640625" style="23" customWidth="1"/>
    <col min="13603" max="13841" width="3.5" style="23"/>
    <col min="13842" max="13858" width="3.6640625" style="23" customWidth="1"/>
    <col min="13859" max="14097" width="3.5" style="23"/>
    <col min="14098" max="14114" width="3.6640625" style="23" customWidth="1"/>
    <col min="14115" max="14353" width="3.5" style="23"/>
    <col min="14354" max="14370" width="3.6640625" style="23" customWidth="1"/>
    <col min="14371" max="14609" width="3.5" style="23"/>
    <col min="14610" max="14626" width="3.6640625" style="23" customWidth="1"/>
    <col min="14627" max="14865" width="3.5" style="23"/>
    <col min="14866" max="14882" width="3.6640625" style="23" customWidth="1"/>
    <col min="14883" max="15121" width="3.5" style="23"/>
    <col min="15122" max="15138" width="3.6640625" style="23" customWidth="1"/>
    <col min="15139" max="15377" width="3.5" style="23"/>
    <col min="15378" max="15394" width="3.6640625" style="23" customWidth="1"/>
    <col min="15395" max="15633" width="3.5" style="23"/>
    <col min="15634" max="15650" width="3.6640625" style="23" customWidth="1"/>
    <col min="15651" max="15889" width="3.5" style="23"/>
    <col min="15890" max="15906" width="3.6640625" style="23" customWidth="1"/>
    <col min="15907" max="16145" width="3.5" style="23"/>
    <col min="16146" max="16162" width="3.6640625" style="23" customWidth="1"/>
    <col min="16163" max="16384" width="3.5" style="23"/>
  </cols>
  <sheetData>
    <row r="2" spans="2:51" ht="20.100000000000001" customHeight="1">
      <c r="B2" s="348" t="s">
        <v>215</v>
      </c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</row>
    <row r="3" spans="2:51" ht="20.100000000000001" customHeight="1"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</row>
    <row r="4" spans="2:51" ht="20.100000000000001" customHeight="1" thickBot="1"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  <c r="AA4" s="348"/>
      <c r="AB4" s="348"/>
      <c r="AC4" s="348"/>
      <c r="AD4" s="348"/>
      <c r="AE4" s="348"/>
      <c r="AF4" s="348"/>
      <c r="AG4" s="348"/>
      <c r="AH4" s="348"/>
      <c r="AI4" s="348"/>
      <c r="AY4" s="24"/>
    </row>
    <row r="5" spans="2:51" ht="20.100000000000001" customHeight="1">
      <c r="B5" s="349" t="s">
        <v>477</v>
      </c>
      <c r="C5" s="350"/>
      <c r="D5" s="350"/>
      <c r="E5" s="350"/>
      <c r="F5" s="351"/>
      <c r="G5" s="352"/>
      <c r="H5" s="350"/>
      <c r="I5" s="350"/>
      <c r="J5" s="350"/>
      <c r="K5" s="350"/>
      <c r="L5" s="350"/>
      <c r="M5" s="350"/>
      <c r="N5" s="350"/>
      <c r="O5" s="350"/>
      <c r="P5" s="353"/>
      <c r="Q5" s="354" t="s">
        <v>478</v>
      </c>
      <c r="R5" s="326"/>
      <c r="S5" s="170" t="s">
        <v>479</v>
      </c>
      <c r="T5" s="171"/>
      <c r="U5" s="172"/>
      <c r="V5" s="358" t="s">
        <v>219</v>
      </c>
      <c r="W5" s="359"/>
      <c r="X5" s="359"/>
      <c r="Y5" s="359"/>
      <c r="Z5" s="359"/>
      <c r="AA5" s="359"/>
      <c r="AB5" s="359"/>
      <c r="AC5" s="359"/>
      <c r="AD5" s="359"/>
      <c r="AE5" s="359"/>
      <c r="AF5" s="359"/>
      <c r="AG5" s="359"/>
      <c r="AH5" s="359"/>
      <c r="AI5" s="360"/>
    </row>
    <row r="6" spans="2:51" ht="20.100000000000001" customHeight="1">
      <c r="B6" s="176" t="s">
        <v>480</v>
      </c>
      <c r="C6" s="177"/>
      <c r="D6" s="177"/>
      <c r="E6" s="177"/>
      <c r="F6" s="178"/>
      <c r="G6" s="182" t="s">
        <v>520</v>
      </c>
      <c r="H6" s="177"/>
      <c r="I6" s="177"/>
      <c r="J6" s="177"/>
      <c r="K6" s="177"/>
      <c r="L6" s="177"/>
      <c r="M6" s="177"/>
      <c r="N6" s="177"/>
      <c r="O6" s="177"/>
      <c r="P6" s="183"/>
      <c r="Q6" s="355"/>
      <c r="R6" s="328"/>
      <c r="S6" s="186" t="s">
        <v>481</v>
      </c>
      <c r="T6" s="187"/>
      <c r="U6" s="188"/>
      <c r="V6" s="189" t="s">
        <v>223</v>
      </c>
      <c r="W6" s="190"/>
      <c r="X6" s="190"/>
      <c r="Y6" s="190"/>
      <c r="Z6" s="190"/>
      <c r="AA6" s="191"/>
      <c r="AB6" s="186" t="s">
        <v>482</v>
      </c>
      <c r="AC6" s="187"/>
      <c r="AD6" s="188"/>
      <c r="AE6" s="346" t="s">
        <v>340</v>
      </c>
      <c r="AF6" s="347"/>
      <c r="AG6" s="347"/>
      <c r="AH6" s="347"/>
      <c r="AI6" s="25" t="s">
        <v>226</v>
      </c>
    </row>
    <row r="7" spans="2:51" ht="20.100000000000001" customHeight="1">
      <c r="B7" s="179"/>
      <c r="C7" s="180"/>
      <c r="D7" s="180"/>
      <c r="E7" s="180"/>
      <c r="F7" s="181"/>
      <c r="G7" s="184"/>
      <c r="H7" s="180"/>
      <c r="I7" s="180"/>
      <c r="J7" s="180"/>
      <c r="K7" s="180"/>
      <c r="L7" s="180"/>
      <c r="M7" s="180"/>
      <c r="N7" s="180"/>
      <c r="O7" s="180"/>
      <c r="P7" s="185"/>
      <c r="Q7" s="355"/>
      <c r="R7" s="328"/>
      <c r="S7" s="186" t="s">
        <v>227</v>
      </c>
      <c r="T7" s="187"/>
      <c r="U7" s="188"/>
      <c r="V7" s="189" t="s">
        <v>341</v>
      </c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2"/>
    </row>
    <row r="8" spans="2:51" ht="20.100000000000001" customHeight="1">
      <c r="B8" s="193" t="s">
        <v>229</v>
      </c>
      <c r="C8" s="190"/>
      <c r="D8" s="190"/>
      <c r="E8" s="190"/>
      <c r="F8" s="194"/>
      <c r="G8" s="198"/>
      <c r="H8" s="199"/>
      <c r="I8" s="199"/>
      <c r="J8" s="199"/>
      <c r="K8" s="199"/>
      <c r="L8" s="199"/>
      <c r="M8" s="199"/>
      <c r="N8" s="199"/>
      <c r="O8" s="199" t="s">
        <v>230</v>
      </c>
      <c r="P8" s="200"/>
      <c r="Q8" s="355"/>
      <c r="R8" s="328"/>
      <c r="S8" s="186" t="s">
        <v>231</v>
      </c>
      <c r="T8" s="187"/>
      <c r="U8" s="188"/>
      <c r="V8" s="189" t="s">
        <v>232</v>
      </c>
      <c r="W8" s="190"/>
      <c r="X8" s="190"/>
      <c r="Y8" s="190"/>
      <c r="Z8" s="190"/>
      <c r="AA8" s="191"/>
      <c r="AB8" s="186" t="s">
        <v>233</v>
      </c>
      <c r="AC8" s="187"/>
      <c r="AD8" s="188"/>
      <c r="AE8" s="189" t="s">
        <v>342</v>
      </c>
      <c r="AF8" s="190"/>
      <c r="AG8" s="190"/>
      <c r="AH8" s="190"/>
      <c r="AI8" s="192"/>
    </row>
    <row r="9" spans="2:51" ht="20.100000000000001" customHeight="1">
      <c r="B9" s="344" t="s">
        <v>483</v>
      </c>
      <c r="C9" s="240"/>
      <c r="D9" s="240"/>
      <c r="E9" s="240"/>
      <c r="F9" s="345"/>
      <c r="G9" s="195"/>
      <c r="H9" s="196"/>
      <c r="I9" s="196"/>
      <c r="J9" s="196"/>
      <c r="K9" s="196"/>
      <c r="L9" s="196"/>
      <c r="M9" s="196"/>
      <c r="N9" s="196"/>
      <c r="O9" s="196"/>
      <c r="P9" s="197"/>
      <c r="Q9" s="355"/>
      <c r="R9" s="328"/>
      <c r="S9" s="186" t="s">
        <v>236</v>
      </c>
      <c r="T9" s="187"/>
      <c r="U9" s="188"/>
      <c r="V9" s="189" t="s">
        <v>237</v>
      </c>
      <c r="W9" s="190"/>
      <c r="X9" s="190"/>
      <c r="Y9" s="190"/>
      <c r="Z9" s="190"/>
      <c r="AA9" s="191"/>
      <c r="AB9" s="186" t="s">
        <v>484</v>
      </c>
      <c r="AC9" s="187"/>
      <c r="AD9" s="188"/>
      <c r="AE9" s="189" t="s">
        <v>239</v>
      </c>
      <c r="AF9" s="190"/>
      <c r="AG9" s="190"/>
      <c r="AH9" s="190"/>
      <c r="AI9" s="192"/>
    </row>
    <row r="10" spans="2:51" ht="20.100000000000001" customHeight="1">
      <c r="B10" s="193" t="s">
        <v>240</v>
      </c>
      <c r="C10" s="190"/>
      <c r="D10" s="190"/>
      <c r="E10" s="190"/>
      <c r="F10" s="194"/>
      <c r="G10" s="195">
        <v>46150</v>
      </c>
      <c r="H10" s="196"/>
      <c r="I10" s="196"/>
      <c r="J10" s="196"/>
      <c r="K10" s="196"/>
      <c r="L10" s="196"/>
      <c r="M10" s="196"/>
      <c r="N10" s="196"/>
      <c r="O10" s="196"/>
      <c r="P10" s="197"/>
      <c r="Q10" s="355"/>
      <c r="R10" s="328"/>
      <c r="S10" s="186" t="s">
        <v>485</v>
      </c>
      <c r="T10" s="187"/>
      <c r="U10" s="188"/>
      <c r="V10" s="220" t="s">
        <v>486</v>
      </c>
      <c r="W10" s="221"/>
      <c r="X10" s="221"/>
      <c r="Y10" s="221"/>
      <c r="Z10" s="221"/>
      <c r="AA10" s="222"/>
      <c r="AB10" s="186" t="s">
        <v>243</v>
      </c>
      <c r="AC10" s="187"/>
      <c r="AD10" s="188"/>
      <c r="AE10" s="220" t="s">
        <v>244</v>
      </c>
      <c r="AF10" s="221"/>
      <c r="AG10" s="221"/>
      <c r="AH10" s="221"/>
      <c r="AI10" s="223"/>
    </row>
    <row r="11" spans="2:51" ht="20.100000000000001" customHeight="1">
      <c r="B11" s="201" t="s">
        <v>245</v>
      </c>
      <c r="C11" s="202"/>
      <c r="D11" s="202"/>
      <c r="E11" s="202"/>
      <c r="F11" s="203"/>
      <c r="G11" s="340" t="s">
        <v>487</v>
      </c>
      <c r="H11" s="341"/>
      <c r="I11" s="341"/>
      <c r="J11" s="341"/>
      <c r="K11" s="341"/>
      <c r="L11" s="341"/>
      <c r="M11" s="341"/>
      <c r="N11" s="341"/>
      <c r="O11" s="341"/>
      <c r="P11" s="342"/>
      <c r="Q11" s="356"/>
      <c r="R11" s="357"/>
      <c r="S11" s="204" t="s">
        <v>247</v>
      </c>
      <c r="T11" s="205"/>
      <c r="U11" s="206"/>
      <c r="V11" s="207" t="s">
        <v>248</v>
      </c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9"/>
    </row>
    <row r="12" spans="2:51" ht="20.100000000000001" customHeight="1">
      <c r="B12" s="210" t="s">
        <v>249</v>
      </c>
      <c r="C12" s="211"/>
      <c r="D12" s="211"/>
      <c r="E12" s="211"/>
      <c r="F12" s="211"/>
      <c r="G12" s="343" t="s">
        <v>525</v>
      </c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6"/>
    </row>
    <row r="13" spans="2:51" ht="20.100000000000001" customHeight="1">
      <c r="B13" s="212"/>
      <c r="C13" s="213"/>
      <c r="D13" s="213"/>
      <c r="E13" s="213"/>
      <c r="F13" s="213"/>
      <c r="G13" s="217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9"/>
    </row>
    <row r="14" spans="2:51" ht="20.100000000000001" customHeight="1">
      <c r="B14" s="210" t="s">
        <v>250</v>
      </c>
      <c r="C14" s="211"/>
      <c r="D14" s="211"/>
      <c r="E14" s="211"/>
      <c r="F14" s="339"/>
      <c r="G14" s="240" t="s">
        <v>488</v>
      </c>
      <c r="H14" s="240"/>
      <c r="I14" s="241">
        <f>W14</f>
        <v>0</v>
      </c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3" t="s">
        <v>489</v>
      </c>
      <c r="U14" s="243"/>
      <c r="V14" s="245" t="s">
        <v>490</v>
      </c>
      <c r="W14" s="246">
        <f>AA59</f>
        <v>0</v>
      </c>
      <c r="X14" s="246"/>
      <c r="Y14" s="246"/>
      <c r="Z14" s="246"/>
      <c r="AA14" s="246"/>
      <c r="AB14" s="246"/>
      <c r="AC14" s="246"/>
      <c r="AD14" s="246"/>
      <c r="AE14" s="224" t="s">
        <v>254</v>
      </c>
      <c r="AF14" s="225" t="s">
        <v>343</v>
      </c>
      <c r="AG14" s="225"/>
      <c r="AH14" s="225"/>
      <c r="AI14" s="226"/>
    </row>
    <row r="15" spans="2:51" ht="20.100000000000001" customHeight="1" thickBot="1">
      <c r="B15" s="237"/>
      <c r="C15" s="238"/>
      <c r="D15" s="238"/>
      <c r="E15" s="238"/>
      <c r="F15" s="239"/>
      <c r="G15" s="240"/>
      <c r="H15" s="240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4"/>
      <c r="U15" s="244"/>
      <c r="V15" s="245"/>
      <c r="W15" s="247"/>
      <c r="X15" s="247"/>
      <c r="Y15" s="247"/>
      <c r="Z15" s="247"/>
      <c r="AA15" s="247"/>
      <c r="AB15" s="247"/>
      <c r="AC15" s="247"/>
      <c r="AD15" s="247"/>
      <c r="AE15" s="224"/>
      <c r="AF15" s="227"/>
      <c r="AG15" s="227"/>
      <c r="AH15" s="227"/>
      <c r="AI15" s="228"/>
    </row>
    <row r="16" spans="2:51" ht="20.100000000000001" customHeight="1" thickBot="1">
      <c r="B16" s="334" t="s">
        <v>491</v>
      </c>
      <c r="C16" s="335"/>
      <c r="D16" s="335"/>
      <c r="E16" s="335"/>
      <c r="F16" s="335"/>
      <c r="G16" s="335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5"/>
      <c r="AF16" s="335"/>
      <c r="AG16" s="335"/>
      <c r="AH16" s="335"/>
      <c r="AI16" s="336"/>
    </row>
    <row r="17" spans="2:44" ht="20.100000000000001" customHeight="1">
      <c r="B17" s="337" t="s">
        <v>344</v>
      </c>
      <c r="C17" s="338"/>
      <c r="D17" s="338" t="s">
        <v>492</v>
      </c>
      <c r="E17" s="338"/>
      <c r="F17" s="338"/>
      <c r="G17" s="338"/>
      <c r="H17" s="338"/>
      <c r="I17" s="338"/>
      <c r="J17" s="338"/>
      <c r="K17" s="338" t="s">
        <v>493</v>
      </c>
      <c r="L17" s="338"/>
      <c r="M17" s="338"/>
      <c r="N17" s="338"/>
      <c r="O17" s="338"/>
      <c r="P17" s="338"/>
      <c r="Q17" s="338" t="s">
        <v>494</v>
      </c>
      <c r="R17" s="338"/>
      <c r="S17" s="338" t="s">
        <v>495</v>
      </c>
      <c r="T17" s="338"/>
      <c r="U17" s="338" t="s">
        <v>496</v>
      </c>
      <c r="V17" s="338"/>
      <c r="W17" s="338"/>
      <c r="X17" s="338"/>
      <c r="Y17" s="338"/>
      <c r="Z17" s="338"/>
      <c r="AA17" s="338" t="s">
        <v>264</v>
      </c>
      <c r="AB17" s="338"/>
      <c r="AC17" s="338"/>
      <c r="AD17" s="338"/>
      <c r="AE17" s="338"/>
      <c r="AF17" s="338"/>
      <c r="AG17" s="331" t="s">
        <v>265</v>
      </c>
      <c r="AH17" s="332"/>
      <c r="AI17" s="333"/>
    </row>
    <row r="18" spans="2:44" ht="30" customHeight="1">
      <c r="B18" s="289">
        <v>1</v>
      </c>
      <c r="C18" s="290"/>
      <c r="D18" s="323" t="s">
        <v>497</v>
      </c>
      <c r="E18" s="290"/>
      <c r="F18" s="290"/>
      <c r="G18" s="290"/>
      <c r="H18" s="290"/>
      <c r="I18" s="290"/>
      <c r="J18" s="290"/>
      <c r="K18" s="290" t="s">
        <v>512</v>
      </c>
      <c r="L18" s="290"/>
      <c r="M18" s="290"/>
      <c r="N18" s="290"/>
      <c r="O18" s="290"/>
      <c r="P18" s="290"/>
      <c r="Q18" s="290" t="s">
        <v>498</v>
      </c>
      <c r="R18" s="290"/>
      <c r="S18" s="290">
        <v>1</v>
      </c>
      <c r="T18" s="290"/>
      <c r="U18" s="287">
        <v>6155000</v>
      </c>
      <c r="V18" s="287"/>
      <c r="W18" s="287"/>
      <c r="X18" s="287"/>
      <c r="Y18" s="287"/>
      <c r="Z18" s="287"/>
      <c r="AA18" s="287">
        <f t="shared" ref="AA18:AA42" si="0">U18*S18</f>
        <v>6155000</v>
      </c>
      <c r="AB18" s="287"/>
      <c r="AC18" s="287"/>
      <c r="AD18" s="287"/>
      <c r="AE18" s="287"/>
      <c r="AF18" s="287"/>
      <c r="AG18" s="250"/>
      <c r="AH18" s="288"/>
      <c r="AI18" s="251"/>
      <c r="AR18" s="23">
        <f t="shared" ref="AR18:AR46" si="1">U18</f>
        <v>6155000</v>
      </c>
    </row>
    <row r="19" spans="2:44" ht="30" customHeight="1">
      <c r="B19" s="289">
        <v>2</v>
      </c>
      <c r="C19" s="290"/>
      <c r="D19" s="320" t="s">
        <v>499</v>
      </c>
      <c r="E19" s="321"/>
      <c r="F19" s="321"/>
      <c r="G19" s="321"/>
      <c r="H19" s="321"/>
      <c r="I19" s="321"/>
      <c r="J19" s="322"/>
      <c r="K19" s="290" t="s">
        <v>521</v>
      </c>
      <c r="L19" s="290"/>
      <c r="M19" s="290"/>
      <c r="N19" s="290"/>
      <c r="O19" s="290"/>
      <c r="P19" s="290"/>
      <c r="Q19" s="189" t="s">
        <v>500</v>
      </c>
      <c r="R19" s="191"/>
      <c r="S19" s="290">
        <v>1</v>
      </c>
      <c r="T19" s="290"/>
      <c r="U19" s="287">
        <v>48970</v>
      </c>
      <c r="V19" s="287"/>
      <c r="W19" s="287"/>
      <c r="X19" s="287"/>
      <c r="Y19" s="287"/>
      <c r="Z19" s="287"/>
      <c r="AA19" s="250">
        <f t="shared" si="0"/>
        <v>48970</v>
      </c>
      <c r="AB19" s="288"/>
      <c r="AC19" s="288"/>
      <c r="AD19" s="288"/>
      <c r="AE19" s="288"/>
      <c r="AF19" s="291"/>
      <c r="AG19" s="250"/>
      <c r="AH19" s="288"/>
      <c r="AI19" s="251"/>
      <c r="AR19" s="23">
        <f t="shared" si="1"/>
        <v>48970</v>
      </c>
    </row>
    <row r="20" spans="2:44" ht="20.100000000000001" customHeight="1">
      <c r="B20" s="289">
        <v>3</v>
      </c>
      <c r="C20" s="290"/>
      <c r="D20" s="189" t="s">
        <v>501</v>
      </c>
      <c r="E20" s="190"/>
      <c r="F20" s="190"/>
      <c r="G20" s="190"/>
      <c r="H20" s="190"/>
      <c r="I20" s="190"/>
      <c r="J20" s="191"/>
      <c r="K20" s="290" t="s">
        <v>521</v>
      </c>
      <c r="L20" s="290"/>
      <c r="M20" s="290"/>
      <c r="N20" s="290"/>
      <c r="O20" s="290"/>
      <c r="P20" s="290"/>
      <c r="Q20" s="189" t="s">
        <v>267</v>
      </c>
      <c r="R20" s="191"/>
      <c r="S20" s="290">
        <v>1</v>
      </c>
      <c r="T20" s="290"/>
      <c r="U20" s="250">
        <v>720000</v>
      </c>
      <c r="V20" s="288"/>
      <c r="W20" s="288"/>
      <c r="X20" s="288"/>
      <c r="Y20" s="288"/>
      <c r="Z20" s="291"/>
      <c r="AA20" s="250">
        <f t="shared" si="0"/>
        <v>720000</v>
      </c>
      <c r="AB20" s="288"/>
      <c r="AC20" s="288"/>
      <c r="AD20" s="288"/>
      <c r="AE20" s="288"/>
      <c r="AF20" s="291"/>
      <c r="AG20" s="250"/>
      <c r="AH20" s="288"/>
      <c r="AI20" s="251"/>
      <c r="AR20" s="23">
        <f t="shared" si="1"/>
        <v>720000</v>
      </c>
    </row>
    <row r="21" spans="2:44" ht="20.100000000000001" customHeight="1">
      <c r="B21" s="289">
        <v>4</v>
      </c>
      <c r="C21" s="290"/>
      <c r="D21" s="189" t="s">
        <v>502</v>
      </c>
      <c r="E21" s="190"/>
      <c r="F21" s="190"/>
      <c r="G21" s="190"/>
      <c r="H21" s="190"/>
      <c r="I21" s="190"/>
      <c r="J21" s="191"/>
      <c r="K21" s="290" t="s">
        <v>521</v>
      </c>
      <c r="L21" s="290"/>
      <c r="M21" s="290"/>
      <c r="N21" s="290"/>
      <c r="O21" s="290"/>
      <c r="P21" s="290"/>
      <c r="Q21" s="189" t="s">
        <v>503</v>
      </c>
      <c r="R21" s="191"/>
      <c r="S21" s="290">
        <v>1</v>
      </c>
      <c r="T21" s="290"/>
      <c r="U21" s="250">
        <v>192000</v>
      </c>
      <c r="V21" s="288"/>
      <c r="W21" s="288"/>
      <c r="X21" s="288"/>
      <c r="Y21" s="288"/>
      <c r="Z21" s="291"/>
      <c r="AA21" s="250">
        <f t="shared" si="0"/>
        <v>192000</v>
      </c>
      <c r="AB21" s="288"/>
      <c r="AC21" s="288"/>
      <c r="AD21" s="288"/>
      <c r="AE21" s="288"/>
      <c r="AF21" s="291"/>
      <c r="AG21" s="250"/>
      <c r="AH21" s="288"/>
      <c r="AI21" s="251"/>
      <c r="AR21" s="23">
        <f t="shared" si="1"/>
        <v>192000</v>
      </c>
    </row>
    <row r="22" spans="2:44" ht="20.100000000000001" customHeight="1">
      <c r="B22" s="289">
        <v>5</v>
      </c>
      <c r="C22" s="290"/>
      <c r="D22" s="290" t="s">
        <v>504</v>
      </c>
      <c r="E22" s="290"/>
      <c r="F22" s="290"/>
      <c r="G22" s="290"/>
      <c r="H22" s="290"/>
      <c r="I22" s="290"/>
      <c r="J22" s="290"/>
      <c r="K22" s="290" t="s">
        <v>512</v>
      </c>
      <c r="L22" s="290"/>
      <c r="M22" s="290"/>
      <c r="N22" s="290"/>
      <c r="O22" s="290"/>
      <c r="P22" s="290"/>
      <c r="Q22" s="290" t="s">
        <v>267</v>
      </c>
      <c r="R22" s="290"/>
      <c r="S22" s="290">
        <v>1</v>
      </c>
      <c r="T22" s="290"/>
      <c r="U22" s="287">
        <v>2425000</v>
      </c>
      <c r="V22" s="287"/>
      <c r="W22" s="287"/>
      <c r="X22" s="287"/>
      <c r="Y22" s="287"/>
      <c r="Z22" s="287"/>
      <c r="AA22" s="287">
        <f t="shared" si="0"/>
        <v>2425000</v>
      </c>
      <c r="AB22" s="287"/>
      <c r="AC22" s="287"/>
      <c r="AD22" s="287"/>
      <c r="AE22" s="287"/>
      <c r="AF22" s="287"/>
      <c r="AG22" s="250"/>
      <c r="AH22" s="288"/>
      <c r="AI22" s="251"/>
      <c r="AR22" s="23">
        <f t="shared" si="1"/>
        <v>2425000</v>
      </c>
    </row>
    <row r="23" spans="2:44" ht="20.100000000000001" customHeight="1">
      <c r="B23" s="289">
        <v>6</v>
      </c>
      <c r="C23" s="290"/>
      <c r="D23" s="189" t="s">
        <v>505</v>
      </c>
      <c r="E23" s="190"/>
      <c r="F23" s="190"/>
      <c r="G23" s="190"/>
      <c r="H23" s="190"/>
      <c r="I23" s="190"/>
      <c r="J23" s="191"/>
      <c r="K23" s="290" t="s">
        <v>521</v>
      </c>
      <c r="L23" s="290"/>
      <c r="M23" s="290"/>
      <c r="N23" s="290"/>
      <c r="O23" s="290"/>
      <c r="P23" s="290"/>
      <c r="Q23" s="189" t="s">
        <v>500</v>
      </c>
      <c r="R23" s="191"/>
      <c r="S23" s="290">
        <v>1</v>
      </c>
      <c r="T23" s="290"/>
      <c r="U23" s="287">
        <v>1255000</v>
      </c>
      <c r="V23" s="287"/>
      <c r="W23" s="287"/>
      <c r="X23" s="287"/>
      <c r="Y23" s="287"/>
      <c r="Z23" s="287"/>
      <c r="AA23" s="250">
        <f t="shared" si="0"/>
        <v>1255000</v>
      </c>
      <c r="AB23" s="288"/>
      <c r="AC23" s="288"/>
      <c r="AD23" s="288"/>
      <c r="AE23" s="288"/>
      <c r="AF23" s="291"/>
      <c r="AG23" s="250"/>
      <c r="AH23" s="288"/>
      <c r="AI23" s="251"/>
      <c r="AR23" s="23">
        <f t="shared" si="1"/>
        <v>1255000</v>
      </c>
    </row>
    <row r="24" spans="2:44" ht="20.100000000000001" customHeight="1">
      <c r="B24" s="289">
        <v>7</v>
      </c>
      <c r="C24" s="290"/>
      <c r="D24" s="189" t="s">
        <v>506</v>
      </c>
      <c r="E24" s="190"/>
      <c r="F24" s="190"/>
      <c r="G24" s="190"/>
      <c r="H24" s="190"/>
      <c r="I24" s="190"/>
      <c r="J24" s="191"/>
      <c r="K24" s="290" t="s">
        <v>521</v>
      </c>
      <c r="L24" s="290"/>
      <c r="M24" s="290"/>
      <c r="N24" s="290"/>
      <c r="O24" s="290"/>
      <c r="P24" s="290"/>
      <c r="Q24" s="189" t="s">
        <v>500</v>
      </c>
      <c r="R24" s="191"/>
      <c r="S24" s="290">
        <v>1</v>
      </c>
      <c r="T24" s="290"/>
      <c r="U24" s="250">
        <v>201000</v>
      </c>
      <c r="V24" s="288"/>
      <c r="W24" s="288"/>
      <c r="X24" s="288"/>
      <c r="Y24" s="288"/>
      <c r="Z24" s="291"/>
      <c r="AA24" s="250">
        <f t="shared" si="0"/>
        <v>201000</v>
      </c>
      <c r="AB24" s="288"/>
      <c r="AC24" s="288"/>
      <c r="AD24" s="288"/>
      <c r="AE24" s="288"/>
      <c r="AF24" s="291"/>
      <c r="AG24" s="250"/>
      <c r="AH24" s="288"/>
      <c r="AI24" s="251"/>
      <c r="AR24" s="23">
        <f t="shared" si="1"/>
        <v>201000</v>
      </c>
    </row>
    <row r="25" spans="2:44" ht="30" customHeight="1">
      <c r="B25" s="289">
        <v>8</v>
      </c>
      <c r="C25" s="290"/>
      <c r="D25" s="323" t="s">
        <v>345</v>
      </c>
      <c r="E25" s="290"/>
      <c r="F25" s="290"/>
      <c r="G25" s="290"/>
      <c r="H25" s="290"/>
      <c r="I25" s="290"/>
      <c r="J25" s="290"/>
      <c r="K25" s="290" t="s">
        <v>522</v>
      </c>
      <c r="L25" s="290"/>
      <c r="M25" s="290"/>
      <c r="N25" s="290"/>
      <c r="O25" s="290"/>
      <c r="P25" s="290"/>
      <c r="Q25" s="290" t="s">
        <v>508</v>
      </c>
      <c r="R25" s="290"/>
      <c r="S25" s="290">
        <v>1</v>
      </c>
      <c r="T25" s="290"/>
      <c r="U25" s="287">
        <v>7828000</v>
      </c>
      <c r="V25" s="287"/>
      <c r="W25" s="287"/>
      <c r="X25" s="287"/>
      <c r="Y25" s="287"/>
      <c r="Z25" s="287"/>
      <c r="AA25" s="287">
        <f t="shared" si="0"/>
        <v>7828000</v>
      </c>
      <c r="AB25" s="287"/>
      <c r="AC25" s="287"/>
      <c r="AD25" s="287"/>
      <c r="AE25" s="287"/>
      <c r="AF25" s="287"/>
      <c r="AG25" s="250"/>
      <c r="AH25" s="288"/>
      <c r="AI25" s="251"/>
      <c r="AR25" s="23">
        <f t="shared" si="1"/>
        <v>7828000</v>
      </c>
    </row>
    <row r="26" spans="2:44" ht="30" customHeight="1">
      <c r="B26" s="289">
        <v>9</v>
      </c>
      <c r="C26" s="290"/>
      <c r="D26" s="320" t="s">
        <v>499</v>
      </c>
      <c r="E26" s="321"/>
      <c r="F26" s="321"/>
      <c r="G26" s="321"/>
      <c r="H26" s="321"/>
      <c r="I26" s="321"/>
      <c r="J26" s="322"/>
      <c r="K26" s="290" t="s">
        <v>509</v>
      </c>
      <c r="L26" s="290"/>
      <c r="M26" s="290"/>
      <c r="N26" s="290"/>
      <c r="O26" s="290"/>
      <c r="P26" s="290"/>
      <c r="Q26" s="189" t="s">
        <v>508</v>
      </c>
      <c r="R26" s="191"/>
      <c r="S26" s="290">
        <v>1</v>
      </c>
      <c r="T26" s="290"/>
      <c r="U26" s="287">
        <v>136480</v>
      </c>
      <c r="V26" s="287"/>
      <c r="W26" s="287"/>
      <c r="X26" s="287"/>
      <c r="Y26" s="287"/>
      <c r="Z26" s="287"/>
      <c r="AA26" s="250">
        <f t="shared" si="0"/>
        <v>136480</v>
      </c>
      <c r="AB26" s="288"/>
      <c r="AC26" s="288"/>
      <c r="AD26" s="288"/>
      <c r="AE26" s="288"/>
      <c r="AF26" s="291"/>
      <c r="AG26" s="250"/>
      <c r="AH26" s="288"/>
      <c r="AI26" s="251"/>
      <c r="AR26" s="23">
        <f t="shared" si="1"/>
        <v>136480</v>
      </c>
    </row>
    <row r="27" spans="2:44" ht="20.100000000000001" customHeight="1">
      <c r="B27" s="289">
        <v>10</v>
      </c>
      <c r="C27" s="290"/>
      <c r="D27" s="189" t="s">
        <v>510</v>
      </c>
      <c r="E27" s="190"/>
      <c r="F27" s="190"/>
      <c r="G27" s="190"/>
      <c r="H27" s="190"/>
      <c r="I27" s="190"/>
      <c r="J27" s="191"/>
      <c r="K27" s="290" t="s">
        <v>511</v>
      </c>
      <c r="L27" s="290"/>
      <c r="M27" s="290"/>
      <c r="N27" s="290"/>
      <c r="O27" s="290"/>
      <c r="P27" s="290"/>
      <c r="Q27" s="189" t="s">
        <v>508</v>
      </c>
      <c r="R27" s="191"/>
      <c r="S27" s="290">
        <v>1</v>
      </c>
      <c r="T27" s="290"/>
      <c r="U27" s="250">
        <v>1680000</v>
      </c>
      <c r="V27" s="288"/>
      <c r="W27" s="288"/>
      <c r="X27" s="288"/>
      <c r="Y27" s="288"/>
      <c r="Z27" s="291"/>
      <c r="AA27" s="250">
        <f t="shared" si="0"/>
        <v>1680000</v>
      </c>
      <c r="AB27" s="288"/>
      <c r="AC27" s="288"/>
      <c r="AD27" s="288"/>
      <c r="AE27" s="288"/>
      <c r="AF27" s="291"/>
      <c r="AG27" s="250"/>
      <c r="AH27" s="288"/>
      <c r="AI27" s="251"/>
      <c r="AR27" s="23">
        <f t="shared" si="1"/>
        <v>1680000</v>
      </c>
    </row>
    <row r="28" spans="2:44" ht="20.100000000000001" customHeight="1">
      <c r="B28" s="289">
        <v>11</v>
      </c>
      <c r="C28" s="290"/>
      <c r="D28" s="189" t="s">
        <v>346</v>
      </c>
      <c r="E28" s="190"/>
      <c r="F28" s="190"/>
      <c r="G28" s="190"/>
      <c r="H28" s="190"/>
      <c r="I28" s="190"/>
      <c r="J28" s="191"/>
      <c r="K28" s="290" t="s">
        <v>512</v>
      </c>
      <c r="L28" s="290"/>
      <c r="M28" s="290"/>
      <c r="N28" s="290"/>
      <c r="O28" s="290"/>
      <c r="P28" s="290"/>
      <c r="Q28" s="189" t="s">
        <v>267</v>
      </c>
      <c r="R28" s="191"/>
      <c r="S28" s="290">
        <v>1</v>
      </c>
      <c r="T28" s="290"/>
      <c r="U28" s="250">
        <v>384000</v>
      </c>
      <c r="V28" s="288"/>
      <c r="W28" s="288"/>
      <c r="X28" s="288"/>
      <c r="Y28" s="288"/>
      <c r="Z28" s="291"/>
      <c r="AA28" s="250">
        <f t="shared" si="0"/>
        <v>384000</v>
      </c>
      <c r="AB28" s="288"/>
      <c r="AC28" s="288"/>
      <c r="AD28" s="288"/>
      <c r="AE28" s="288"/>
      <c r="AF28" s="291"/>
      <c r="AG28" s="250"/>
      <c r="AH28" s="288"/>
      <c r="AI28" s="251"/>
      <c r="AR28" s="23">
        <f t="shared" si="1"/>
        <v>384000</v>
      </c>
    </row>
    <row r="29" spans="2:44" ht="20.100000000000001" customHeight="1">
      <c r="B29" s="289">
        <v>12</v>
      </c>
      <c r="C29" s="290"/>
      <c r="D29" s="290" t="s">
        <v>513</v>
      </c>
      <c r="E29" s="290"/>
      <c r="F29" s="290"/>
      <c r="G29" s="290"/>
      <c r="H29" s="290"/>
      <c r="I29" s="290"/>
      <c r="J29" s="290"/>
      <c r="K29" s="290" t="s">
        <v>523</v>
      </c>
      <c r="L29" s="290"/>
      <c r="M29" s="290"/>
      <c r="N29" s="290"/>
      <c r="O29" s="290"/>
      <c r="P29" s="290"/>
      <c r="Q29" s="290" t="s">
        <v>508</v>
      </c>
      <c r="R29" s="290"/>
      <c r="S29" s="290">
        <v>1</v>
      </c>
      <c r="T29" s="290"/>
      <c r="U29" s="287">
        <v>3209000</v>
      </c>
      <c r="V29" s="287"/>
      <c r="W29" s="287"/>
      <c r="X29" s="287"/>
      <c r="Y29" s="287"/>
      <c r="Z29" s="287"/>
      <c r="AA29" s="287">
        <f t="shared" si="0"/>
        <v>3209000</v>
      </c>
      <c r="AB29" s="287"/>
      <c r="AC29" s="287"/>
      <c r="AD29" s="287"/>
      <c r="AE29" s="287"/>
      <c r="AF29" s="287"/>
      <c r="AG29" s="250"/>
      <c r="AH29" s="288"/>
      <c r="AI29" s="251"/>
      <c r="AR29" s="23">
        <f t="shared" si="1"/>
        <v>3209000</v>
      </c>
    </row>
    <row r="30" spans="2:44" ht="20.100000000000001" customHeight="1">
      <c r="B30" s="289">
        <v>13</v>
      </c>
      <c r="C30" s="290"/>
      <c r="D30" s="189" t="s">
        <v>505</v>
      </c>
      <c r="E30" s="190"/>
      <c r="F30" s="190"/>
      <c r="G30" s="190"/>
      <c r="H30" s="190"/>
      <c r="I30" s="190"/>
      <c r="J30" s="191"/>
      <c r="K30" s="290" t="s">
        <v>512</v>
      </c>
      <c r="L30" s="290"/>
      <c r="M30" s="290"/>
      <c r="N30" s="290"/>
      <c r="O30" s="290"/>
      <c r="P30" s="290"/>
      <c r="Q30" s="189" t="s">
        <v>498</v>
      </c>
      <c r="R30" s="191"/>
      <c r="S30" s="290">
        <v>1</v>
      </c>
      <c r="T30" s="290"/>
      <c r="U30" s="287">
        <v>2794000</v>
      </c>
      <c r="V30" s="287"/>
      <c r="W30" s="287"/>
      <c r="X30" s="287"/>
      <c r="Y30" s="287"/>
      <c r="Z30" s="287"/>
      <c r="AA30" s="250">
        <f t="shared" si="0"/>
        <v>2794000</v>
      </c>
      <c r="AB30" s="288"/>
      <c r="AC30" s="288"/>
      <c r="AD30" s="288"/>
      <c r="AE30" s="288"/>
      <c r="AF30" s="291"/>
      <c r="AG30" s="250"/>
      <c r="AH30" s="288"/>
      <c r="AI30" s="251"/>
      <c r="AR30" s="23">
        <f t="shared" si="1"/>
        <v>2794000</v>
      </c>
    </row>
    <row r="31" spans="2:44" ht="20.100000000000001" customHeight="1">
      <c r="B31" s="289">
        <v>14</v>
      </c>
      <c r="C31" s="290"/>
      <c r="D31" s="189" t="s">
        <v>506</v>
      </c>
      <c r="E31" s="190"/>
      <c r="F31" s="190"/>
      <c r="G31" s="190"/>
      <c r="H31" s="190"/>
      <c r="I31" s="190"/>
      <c r="J31" s="191"/>
      <c r="K31" s="290" t="s">
        <v>509</v>
      </c>
      <c r="L31" s="290"/>
      <c r="M31" s="290"/>
      <c r="N31" s="290"/>
      <c r="O31" s="290"/>
      <c r="P31" s="290"/>
      <c r="Q31" s="189" t="s">
        <v>508</v>
      </c>
      <c r="R31" s="191"/>
      <c r="S31" s="290">
        <v>1</v>
      </c>
      <c r="T31" s="290"/>
      <c r="U31" s="250">
        <v>550000</v>
      </c>
      <c r="V31" s="288"/>
      <c r="W31" s="288"/>
      <c r="X31" s="288"/>
      <c r="Y31" s="288"/>
      <c r="Z31" s="291"/>
      <c r="AA31" s="250">
        <f t="shared" si="0"/>
        <v>550000</v>
      </c>
      <c r="AB31" s="288"/>
      <c r="AC31" s="288"/>
      <c r="AD31" s="288"/>
      <c r="AE31" s="288"/>
      <c r="AF31" s="291"/>
      <c r="AG31" s="250"/>
      <c r="AH31" s="288"/>
      <c r="AI31" s="251"/>
      <c r="AR31" s="23">
        <f t="shared" si="1"/>
        <v>550000</v>
      </c>
    </row>
    <row r="32" spans="2:44" ht="30" customHeight="1">
      <c r="B32" s="289">
        <v>15</v>
      </c>
      <c r="C32" s="290"/>
      <c r="D32" s="323" t="s">
        <v>345</v>
      </c>
      <c r="E32" s="290"/>
      <c r="F32" s="290"/>
      <c r="G32" s="290"/>
      <c r="H32" s="290"/>
      <c r="I32" s="290"/>
      <c r="J32" s="290"/>
      <c r="K32" s="290" t="s">
        <v>524</v>
      </c>
      <c r="L32" s="290"/>
      <c r="M32" s="290"/>
      <c r="N32" s="290"/>
      <c r="O32" s="290"/>
      <c r="P32" s="290"/>
      <c r="Q32" s="290" t="s">
        <v>508</v>
      </c>
      <c r="R32" s="290"/>
      <c r="S32" s="290">
        <v>1</v>
      </c>
      <c r="T32" s="290"/>
      <c r="U32" s="287">
        <v>10635000</v>
      </c>
      <c r="V32" s="287"/>
      <c r="W32" s="287"/>
      <c r="X32" s="287"/>
      <c r="Y32" s="287"/>
      <c r="Z32" s="287"/>
      <c r="AA32" s="287">
        <f t="shared" ref="AA32:AA38" si="2">U32*S32</f>
        <v>10635000</v>
      </c>
      <c r="AB32" s="287"/>
      <c r="AC32" s="287"/>
      <c r="AD32" s="287"/>
      <c r="AE32" s="287"/>
      <c r="AF32" s="287"/>
      <c r="AG32" s="250"/>
      <c r="AH32" s="288"/>
      <c r="AI32" s="251"/>
      <c r="AR32" s="23">
        <f t="shared" ref="AR32:AR38" si="3">U32</f>
        <v>10635000</v>
      </c>
    </row>
    <row r="33" spans="2:44" ht="30" customHeight="1">
      <c r="B33" s="289">
        <v>16</v>
      </c>
      <c r="C33" s="290"/>
      <c r="D33" s="320" t="s">
        <v>499</v>
      </c>
      <c r="E33" s="321"/>
      <c r="F33" s="321"/>
      <c r="G33" s="321"/>
      <c r="H33" s="321"/>
      <c r="I33" s="321"/>
      <c r="J33" s="322"/>
      <c r="K33" s="290" t="s">
        <v>507</v>
      </c>
      <c r="L33" s="290"/>
      <c r="M33" s="290"/>
      <c r="N33" s="290"/>
      <c r="O33" s="290"/>
      <c r="P33" s="290"/>
      <c r="Q33" s="189" t="s">
        <v>508</v>
      </c>
      <c r="R33" s="191"/>
      <c r="S33" s="290">
        <v>1</v>
      </c>
      <c r="T33" s="290"/>
      <c r="U33" s="287">
        <v>303010</v>
      </c>
      <c r="V33" s="287"/>
      <c r="W33" s="287"/>
      <c r="X33" s="287"/>
      <c r="Y33" s="287"/>
      <c r="Z33" s="287"/>
      <c r="AA33" s="250">
        <f t="shared" si="2"/>
        <v>303010</v>
      </c>
      <c r="AB33" s="288"/>
      <c r="AC33" s="288"/>
      <c r="AD33" s="288"/>
      <c r="AE33" s="288"/>
      <c r="AF33" s="291"/>
      <c r="AG33" s="250"/>
      <c r="AH33" s="288"/>
      <c r="AI33" s="251"/>
      <c r="AR33" s="23">
        <f t="shared" si="3"/>
        <v>303010</v>
      </c>
    </row>
    <row r="34" spans="2:44" ht="20.100000000000001" customHeight="1">
      <c r="B34" s="289">
        <v>17</v>
      </c>
      <c r="C34" s="290"/>
      <c r="D34" s="189" t="s">
        <v>510</v>
      </c>
      <c r="E34" s="190"/>
      <c r="F34" s="190"/>
      <c r="G34" s="190"/>
      <c r="H34" s="190"/>
      <c r="I34" s="190"/>
      <c r="J34" s="191"/>
      <c r="K34" s="290" t="s">
        <v>507</v>
      </c>
      <c r="L34" s="290"/>
      <c r="M34" s="290"/>
      <c r="N34" s="290"/>
      <c r="O34" s="290"/>
      <c r="P34" s="290"/>
      <c r="Q34" s="189" t="s">
        <v>508</v>
      </c>
      <c r="R34" s="191"/>
      <c r="S34" s="290">
        <v>1</v>
      </c>
      <c r="T34" s="290"/>
      <c r="U34" s="250">
        <v>3600000</v>
      </c>
      <c r="V34" s="288"/>
      <c r="W34" s="288"/>
      <c r="X34" s="288"/>
      <c r="Y34" s="288"/>
      <c r="Z34" s="291"/>
      <c r="AA34" s="250">
        <f t="shared" si="2"/>
        <v>3600000</v>
      </c>
      <c r="AB34" s="288"/>
      <c r="AC34" s="288"/>
      <c r="AD34" s="288"/>
      <c r="AE34" s="288"/>
      <c r="AF34" s="291"/>
      <c r="AG34" s="250"/>
      <c r="AH34" s="288"/>
      <c r="AI34" s="251"/>
      <c r="AR34" s="23">
        <f t="shared" si="3"/>
        <v>3600000</v>
      </c>
    </row>
    <row r="35" spans="2:44" ht="20.100000000000001" customHeight="1">
      <c r="B35" s="289">
        <v>18</v>
      </c>
      <c r="C35" s="290"/>
      <c r="D35" s="189" t="s">
        <v>346</v>
      </c>
      <c r="E35" s="190"/>
      <c r="F35" s="190"/>
      <c r="G35" s="190"/>
      <c r="H35" s="190"/>
      <c r="I35" s="190"/>
      <c r="J35" s="191"/>
      <c r="K35" s="290" t="s">
        <v>507</v>
      </c>
      <c r="L35" s="290"/>
      <c r="M35" s="290"/>
      <c r="N35" s="290"/>
      <c r="O35" s="290"/>
      <c r="P35" s="290"/>
      <c r="Q35" s="189" t="s">
        <v>267</v>
      </c>
      <c r="R35" s="191"/>
      <c r="S35" s="290">
        <v>1</v>
      </c>
      <c r="T35" s="290"/>
      <c r="U35" s="250">
        <v>624000</v>
      </c>
      <c r="V35" s="288"/>
      <c r="W35" s="288"/>
      <c r="X35" s="288"/>
      <c r="Y35" s="288"/>
      <c r="Z35" s="291"/>
      <c r="AA35" s="250">
        <f t="shared" si="2"/>
        <v>624000</v>
      </c>
      <c r="AB35" s="288"/>
      <c r="AC35" s="288"/>
      <c r="AD35" s="288"/>
      <c r="AE35" s="288"/>
      <c r="AF35" s="291"/>
      <c r="AG35" s="250"/>
      <c r="AH35" s="288"/>
      <c r="AI35" s="251"/>
      <c r="AR35" s="23">
        <f t="shared" si="3"/>
        <v>624000</v>
      </c>
    </row>
    <row r="36" spans="2:44" ht="20.100000000000001" customHeight="1">
      <c r="B36" s="289">
        <v>19</v>
      </c>
      <c r="C36" s="290"/>
      <c r="D36" s="290" t="s">
        <v>513</v>
      </c>
      <c r="E36" s="290"/>
      <c r="F36" s="290"/>
      <c r="G36" s="290"/>
      <c r="H36" s="290"/>
      <c r="I36" s="290"/>
      <c r="J36" s="290"/>
      <c r="K36" s="290" t="s">
        <v>524</v>
      </c>
      <c r="L36" s="290"/>
      <c r="M36" s="290"/>
      <c r="N36" s="290"/>
      <c r="O36" s="290"/>
      <c r="P36" s="290"/>
      <c r="Q36" s="290" t="s">
        <v>508</v>
      </c>
      <c r="R36" s="290"/>
      <c r="S36" s="290">
        <v>1</v>
      </c>
      <c r="T36" s="290"/>
      <c r="U36" s="287">
        <v>6550000</v>
      </c>
      <c r="V36" s="287"/>
      <c r="W36" s="287"/>
      <c r="X36" s="287"/>
      <c r="Y36" s="287"/>
      <c r="Z36" s="287"/>
      <c r="AA36" s="287">
        <f t="shared" si="2"/>
        <v>6550000</v>
      </c>
      <c r="AB36" s="287"/>
      <c r="AC36" s="287"/>
      <c r="AD36" s="287"/>
      <c r="AE36" s="287"/>
      <c r="AF36" s="287"/>
      <c r="AG36" s="250"/>
      <c r="AH36" s="288"/>
      <c r="AI36" s="251"/>
      <c r="AR36" s="23">
        <f t="shared" si="3"/>
        <v>6550000</v>
      </c>
    </row>
    <row r="37" spans="2:44" ht="20.100000000000001" customHeight="1">
      <c r="B37" s="311">
        <v>20</v>
      </c>
      <c r="C37" s="312"/>
      <c r="D37" s="313" t="s">
        <v>505</v>
      </c>
      <c r="E37" s="202"/>
      <c r="F37" s="202"/>
      <c r="G37" s="202"/>
      <c r="H37" s="202"/>
      <c r="I37" s="202"/>
      <c r="J37" s="314"/>
      <c r="K37" s="312" t="s">
        <v>507</v>
      </c>
      <c r="L37" s="312"/>
      <c r="M37" s="312"/>
      <c r="N37" s="312"/>
      <c r="O37" s="312"/>
      <c r="P37" s="312"/>
      <c r="Q37" s="313" t="s">
        <v>498</v>
      </c>
      <c r="R37" s="314"/>
      <c r="S37" s="312">
        <v>1</v>
      </c>
      <c r="T37" s="312"/>
      <c r="U37" s="315">
        <v>5150000</v>
      </c>
      <c r="V37" s="315"/>
      <c r="W37" s="315"/>
      <c r="X37" s="315"/>
      <c r="Y37" s="315"/>
      <c r="Z37" s="315"/>
      <c r="AA37" s="316">
        <f t="shared" si="2"/>
        <v>5150000</v>
      </c>
      <c r="AB37" s="317"/>
      <c r="AC37" s="317"/>
      <c r="AD37" s="317"/>
      <c r="AE37" s="317"/>
      <c r="AF37" s="318"/>
      <c r="AG37" s="316"/>
      <c r="AH37" s="317"/>
      <c r="AI37" s="319"/>
      <c r="AR37" s="23">
        <f t="shared" si="3"/>
        <v>5150000</v>
      </c>
    </row>
    <row r="38" spans="2:44" ht="20.100000000000001" customHeight="1">
      <c r="B38" s="307">
        <v>21</v>
      </c>
      <c r="C38" s="302"/>
      <c r="D38" s="308" t="s">
        <v>506</v>
      </c>
      <c r="E38" s="309"/>
      <c r="F38" s="309"/>
      <c r="G38" s="309"/>
      <c r="H38" s="309"/>
      <c r="I38" s="309"/>
      <c r="J38" s="310"/>
      <c r="K38" s="302" t="s">
        <v>507</v>
      </c>
      <c r="L38" s="302"/>
      <c r="M38" s="302"/>
      <c r="N38" s="302"/>
      <c r="O38" s="302"/>
      <c r="P38" s="302"/>
      <c r="Q38" s="308" t="s">
        <v>508</v>
      </c>
      <c r="R38" s="310"/>
      <c r="S38" s="302">
        <v>1</v>
      </c>
      <c r="T38" s="302"/>
      <c r="U38" s="303">
        <v>992000</v>
      </c>
      <c r="V38" s="304"/>
      <c r="W38" s="304"/>
      <c r="X38" s="304"/>
      <c r="Y38" s="304"/>
      <c r="Z38" s="305"/>
      <c r="AA38" s="303">
        <f t="shared" si="2"/>
        <v>992000</v>
      </c>
      <c r="AB38" s="304"/>
      <c r="AC38" s="304"/>
      <c r="AD38" s="304"/>
      <c r="AE38" s="304"/>
      <c r="AF38" s="305"/>
      <c r="AG38" s="303"/>
      <c r="AH38" s="304"/>
      <c r="AI38" s="306"/>
      <c r="AR38" s="23">
        <f t="shared" si="3"/>
        <v>992000</v>
      </c>
    </row>
    <row r="39" spans="2:44" ht="30" customHeight="1">
      <c r="B39" s="289">
        <v>22</v>
      </c>
      <c r="C39" s="290"/>
      <c r="D39" s="189" t="s">
        <v>347</v>
      </c>
      <c r="E39" s="190"/>
      <c r="F39" s="190"/>
      <c r="G39" s="190"/>
      <c r="H39" s="190"/>
      <c r="I39" s="190"/>
      <c r="J39" s="191"/>
      <c r="K39" s="189" t="s">
        <v>514</v>
      </c>
      <c r="L39" s="190"/>
      <c r="M39" s="190"/>
      <c r="N39" s="190"/>
      <c r="O39" s="190"/>
      <c r="P39" s="191"/>
      <c r="Q39" s="189" t="s">
        <v>500</v>
      </c>
      <c r="R39" s="191"/>
      <c r="S39" s="302">
        <v>1</v>
      </c>
      <c r="T39" s="302"/>
      <c r="U39" s="250">
        <v>150000</v>
      </c>
      <c r="V39" s="288"/>
      <c r="W39" s="288"/>
      <c r="X39" s="288"/>
      <c r="Y39" s="288"/>
      <c r="Z39" s="291"/>
      <c r="AA39" s="250">
        <f t="shared" si="0"/>
        <v>150000</v>
      </c>
      <c r="AB39" s="288"/>
      <c r="AC39" s="288"/>
      <c r="AD39" s="288"/>
      <c r="AE39" s="288"/>
      <c r="AF39" s="291"/>
      <c r="AG39" s="250"/>
      <c r="AH39" s="288"/>
      <c r="AI39" s="251"/>
      <c r="AR39" s="23">
        <f t="shared" si="1"/>
        <v>150000</v>
      </c>
    </row>
    <row r="40" spans="2:44" ht="30" customHeight="1">
      <c r="B40" s="289">
        <v>23</v>
      </c>
      <c r="C40" s="290"/>
      <c r="D40" s="290" t="s">
        <v>349</v>
      </c>
      <c r="E40" s="290"/>
      <c r="F40" s="290"/>
      <c r="G40" s="290"/>
      <c r="H40" s="290"/>
      <c r="I40" s="290"/>
      <c r="J40" s="290"/>
      <c r="K40" s="290" t="s">
        <v>515</v>
      </c>
      <c r="L40" s="290"/>
      <c r="M40" s="290"/>
      <c r="N40" s="290"/>
      <c r="O40" s="290"/>
      <c r="P40" s="290"/>
      <c r="Q40" s="290" t="s">
        <v>267</v>
      </c>
      <c r="R40" s="290"/>
      <c r="S40" s="302">
        <v>1</v>
      </c>
      <c r="T40" s="302"/>
      <c r="U40" s="250">
        <v>250000</v>
      </c>
      <c r="V40" s="288"/>
      <c r="W40" s="288"/>
      <c r="X40" s="288"/>
      <c r="Y40" s="288"/>
      <c r="Z40" s="291"/>
      <c r="AA40" s="287">
        <f t="shared" si="0"/>
        <v>250000</v>
      </c>
      <c r="AB40" s="287"/>
      <c r="AC40" s="287"/>
      <c r="AD40" s="287"/>
      <c r="AE40" s="287"/>
      <c r="AF40" s="287"/>
      <c r="AG40" s="250"/>
      <c r="AH40" s="288"/>
      <c r="AI40" s="251"/>
      <c r="AR40" s="23">
        <f t="shared" si="1"/>
        <v>250000</v>
      </c>
    </row>
    <row r="41" spans="2:44" ht="20.100000000000001" customHeight="1">
      <c r="B41" s="289">
        <v>24</v>
      </c>
      <c r="C41" s="290"/>
      <c r="D41" s="290" t="s">
        <v>350</v>
      </c>
      <c r="E41" s="290"/>
      <c r="F41" s="290"/>
      <c r="G41" s="290"/>
      <c r="H41" s="290"/>
      <c r="I41" s="290"/>
      <c r="J41" s="290"/>
      <c r="K41" s="290" t="s">
        <v>516</v>
      </c>
      <c r="L41" s="290"/>
      <c r="M41" s="290"/>
      <c r="N41" s="290"/>
      <c r="O41" s="290"/>
      <c r="P41" s="290"/>
      <c r="Q41" s="290" t="s">
        <v>500</v>
      </c>
      <c r="R41" s="290"/>
      <c r="S41" s="302">
        <v>1</v>
      </c>
      <c r="T41" s="302"/>
      <c r="U41" s="250">
        <v>50000</v>
      </c>
      <c r="V41" s="288"/>
      <c r="W41" s="288"/>
      <c r="X41" s="288"/>
      <c r="Y41" s="288"/>
      <c r="Z41" s="291"/>
      <c r="AA41" s="287">
        <f t="shared" si="0"/>
        <v>50000</v>
      </c>
      <c r="AB41" s="287"/>
      <c r="AC41" s="287"/>
      <c r="AD41" s="287"/>
      <c r="AE41" s="287"/>
      <c r="AF41" s="287"/>
      <c r="AG41" s="250"/>
      <c r="AH41" s="288"/>
      <c r="AI41" s="251"/>
      <c r="AR41" s="23">
        <f t="shared" si="1"/>
        <v>50000</v>
      </c>
    </row>
    <row r="42" spans="2:44" ht="20.100000000000001" customHeight="1">
      <c r="B42" s="289">
        <v>25</v>
      </c>
      <c r="C42" s="290"/>
      <c r="D42" s="189" t="s">
        <v>517</v>
      </c>
      <c r="E42" s="190"/>
      <c r="F42" s="190"/>
      <c r="G42" s="190"/>
      <c r="H42" s="190"/>
      <c r="I42" s="190"/>
      <c r="J42" s="191"/>
      <c r="K42" s="189" t="s">
        <v>516</v>
      </c>
      <c r="L42" s="190"/>
      <c r="M42" s="190"/>
      <c r="N42" s="190"/>
      <c r="O42" s="190"/>
      <c r="P42" s="191"/>
      <c r="Q42" s="290" t="s">
        <v>267</v>
      </c>
      <c r="R42" s="290"/>
      <c r="S42" s="302">
        <v>1</v>
      </c>
      <c r="T42" s="302"/>
      <c r="U42" s="250">
        <v>30000</v>
      </c>
      <c r="V42" s="288"/>
      <c r="W42" s="288"/>
      <c r="X42" s="288"/>
      <c r="Y42" s="288"/>
      <c r="Z42" s="291"/>
      <c r="AA42" s="287">
        <f t="shared" si="0"/>
        <v>30000</v>
      </c>
      <c r="AB42" s="287"/>
      <c r="AC42" s="287"/>
      <c r="AD42" s="287"/>
      <c r="AE42" s="287"/>
      <c r="AF42" s="287"/>
      <c r="AG42" s="250"/>
      <c r="AH42" s="288"/>
      <c r="AI42" s="251"/>
      <c r="AR42" s="23">
        <f t="shared" si="1"/>
        <v>30000</v>
      </c>
    </row>
    <row r="43" spans="2:44" ht="20.100000000000001" customHeight="1">
      <c r="B43" s="289">
        <v>26</v>
      </c>
      <c r="C43" s="290"/>
      <c r="D43" s="189" t="s">
        <v>347</v>
      </c>
      <c r="E43" s="190"/>
      <c r="F43" s="190"/>
      <c r="G43" s="190"/>
      <c r="H43" s="190"/>
      <c r="I43" s="190"/>
      <c r="J43" s="191"/>
      <c r="K43" s="189" t="s">
        <v>348</v>
      </c>
      <c r="L43" s="190"/>
      <c r="M43" s="190"/>
      <c r="N43" s="190"/>
      <c r="O43" s="190"/>
      <c r="P43" s="191"/>
      <c r="Q43" s="189" t="s">
        <v>500</v>
      </c>
      <c r="R43" s="191"/>
      <c r="S43" s="302">
        <v>1</v>
      </c>
      <c r="T43" s="302"/>
      <c r="U43" s="250">
        <v>150000</v>
      </c>
      <c r="V43" s="288"/>
      <c r="W43" s="288"/>
      <c r="X43" s="288"/>
      <c r="Y43" s="288"/>
      <c r="Z43" s="291"/>
      <c r="AA43" s="250">
        <f t="shared" ref="AA43:AA46" si="4">U43*S43</f>
        <v>150000</v>
      </c>
      <c r="AB43" s="288"/>
      <c r="AC43" s="288"/>
      <c r="AD43" s="288"/>
      <c r="AE43" s="288"/>
      <c r="AF43" s="291"/>
      <c r="AG43" s="250"/>
      <c r="AH43" s="288"/>
      <c r="AI43" s="251"/>
      <c r="AR43" s="23">
        <f t="shared" si="1"/>
        <v>150000</v>
      </c>
    </row>
    <row r="44" spans="2:44" ht="20.100000000000001" customHeight="1">
      <c r="B44" s="289">
        <v>27</v>
      </c>
      <c r="C44" s="290"/>
      <c r="D44" s="290" t="s">
        <v>349</v>
      </c>
      <c r="E44" s="290"/>
      <c r="F44" s="290"/>
      <c r="G44" s="290"/>
      <c r="H44" s="290"/>
      <c r="I44" s="290"/>
      <c r="J44" s="290"/>
      <c r="K44" s="189" t="s">
        <v>348</v>
      </c>
      <c r="L44" s="190"/>
      <c r="M44" s="190"/>
      <c r="N44" s="190"/>
      <c r="O44" s="190"/>
      <c r="P44" s="191"/>
      <c r="Q44" s="290" t="s">
        <v>267</v>
      </c>
      <c r="R44" s="290"/>
      <c r="S44" s="302">
        <v>1</v>
      </c>
      <c r="T44" s="302"/>
      <c r="U44" s="250">
        <v>211000</v>
      </c>
      <c r="V44" s="288"/>
      <c r="W44" s="288"/>
      <c r="X44" s="288"/>
      <c r="Y44" s="288"/>
      <c r="Z44" s="291"/>
      <c r="AA44" s="287">
        <f t="shared" si="4"/>
        <v>211000</v>
      </c>
      <c r="AB44" s="287"/>
      <c r="AC44" s="287"/>
      <c r="AD44" s="287"/>
      <c r="AE44" s="287"/>
      <c r="AF44" s="287"/>
      <c r="AG44" s="250"/>
      <c r="AH44" s="288"/>
      <c r="AI44" s="251"/>
      <c r="AR44" s="23">
        <f t="shared" si="1"/>
        <v>211000</v>
      </c>
    </row>
    <row r="45" spans="2:44" ht="20.100000000000001" customHeight="1">
      <c r="B45" s="289">
        <v>28</v>
      </c>
      <c r="C45" s="290"/>
      <c r="D45" s="290" t="s">
        <v>350</v>
      </c>
      <c r="E45" s="290"/>
      <c r="F45" s="290"/>
      <c r="G45" s="290"/>
      <c r="H45" s="290"/>
      <c r="I45" s="290"/>
      <c r="J45" s="290"/>
      <c r="K45" s="189" t="s">
        <v>348</v>
      </c>
      <c r="L45" s="190"/>
      <c r="M45" s="190"/>
      <c r="N45" s="190"/>
      <c r="O45" s="190"/>
      <c r="P45" s="191"/>
      <c r="Q45" s="290" t="s">
        <v>500</v>
      </c>
      <c r="R45" s="290"/>
      <c r="S45" s="302">
        <v>1</v>
      </c>
      <c r="T45" s="302"/>
      <c r="U45" s="250">
        <v>50000</v>
      </c>
      <c r="V45" s="288"/>
      <c r="W45" s="288"/>
      <c r="X45" s="288"/>
      <c r="Y45" s="288"/>
      <c r="Z45" s="291"/>
      <c r="AA45" s="287">
        <f t="shared" si="4"/>
        <v>50000</v>
      </c>
      <c r="AB45" s="287"/>
      <c r="AC45" s="287"/>
      <c r="AD45" s="287"/>
      <c r="AE45" s="287"/>
      <c r="AF45" s="287"/>
      <c r="AG45" s="250"/>
      <c r="AH45" s="288"/>
      <c r="AI45" s="251"/>
      <c r="AR45" s="23">
        <f t="shared" si="1"/>
        <v>50000</v>
      </c>
    </row>
    <row r="46" spans="2:44" ht="20.100000000000001" customHeight="1">
      <c r="B46" s="289">
        <v>29</v>
      </c>
      <c r="C46" s="290"/>
      <c r="D46" s="189" t="s">
        <v>517</v>
      </c>
      <c r="E46" s="190"/>
      <c r="F46" s="190"/>
      <c r="G46" s="190"/>
      <c r="H46" s="190"/>
      <c r="I46" s="190"/>
      <c r="J46" s="191"/>
      <c r="K46" s="189" t="s">
        <v>348</v>
      </c>
      <c r="L46" s="190"/>
      <c r="M46" s="190"/>
      <c r="N46" s="190"/>
      <c r="O46" s="190"/>
      <c r="P46" s="191"/>
      <c r="Q46" s="290" t="s">
        <v>267</v>
      </c>
      <c r="R46" s="290"/>
      <c r="S46" s="302">
        <v>1</v>
      </c>
      <c r="T46" s="302"/>
      <c r="U46" s="250">
        <v>30000</v>
      </c>
      <c r="V46" s="288"/>
      <c r="W46" s="288"/>
      <c r="X46" s="288"/>
      <c r="Y46" s="288"/>
      <c r="Z46" s="291"/>
      <c r="AA46" s="287">
        <f t="shared" si="4"/>
        <v>30000</v>
      </c>
      <c r="AB46" s="287"/>
      <c r="AC46" s="287"/>
      <c r="AD46" s="287"/>
      <c r="AE46" s="287"/>
      <c r="AF46" s="287"/>
      <c r="AG46" s="250"/>
      <c r="AH46" s="288"/>
      <c r="AI46" s="251"/>
      <c r="AR46" s="23">
        <f t="shared" si="1"/>
        <v>30000</v>
      </c>
    </row>
    <row r="47" spans="2:44" ht="20.100000000000001" customHeight="1">
      <c r="B47" s="289"/>
      <c r="C47" s="290"/>
      <c r="D47" s="189"/>
      <c r="E47" s="190"/>
      <c r="F47" s="190"/>
      <c r="G47" s="190"/>
      <c r="H47" s="190"/>
      <c r="I47" s="190"/>
      <c r="J47" s="191"/>
      <c r="K47" s="189"/>
      <c r="L47" s="190"/>
      <c r="M47" s="190"/>
      <c r="N47" s="190"/>
      <c r="O47" s="190"/>
      <c r="P47" s="191"/>
      <c r="Q47" s="189"/>
      <c r="R47" s="191"/>
      <c r="S47" s="189"/>
      <c r="T47" s="191"/>
      <c r="U47" s="250"/>
      <c r="V47" s="288"/>
      <c r="W47" s="288"/>
      <c r="X47" s="288"/>
      <c r="Y47" s="288"/>
      <c r="Z47" s="291"/>
      <c r="AA47" s="250"/>
      <c r="AB47" s="288"/>
      <c r="AC47" s="288"/>
      <c r="AD47" s="288"/>
      <c r="AE47" s="288"/>
      <c r="AF47" s="291"/>
      <c r="AG47" s="250"/>
      <c r="AH47" s="288"/>
      <c r="AI47" s="251"/>
    </row>
    <row r="48" spans="2:44" ht="20.100000000000001" customHeight="1">
      <c r="B48" s="289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  <c r="S48" s="290"/>
      <c r="T48" s="290"/>
      <c r="U48" s="250"/>
      <c r="V48" s="288"/>
      <c r="W48" s="288"/>
      <c r="X48" s="288"/>
      <c r="Y48" s="288"/>
      <c r="Z48" s="291"/>
      <c r="AA48" s="287"/>
      <c r="AB48" s="287"/>
      <c r="AC48" s="287"/>
      <c r="AD48" s="287"/>
      <c r="AE48" s="287"/>
      <c r="AF48" s="287"/>
      <c r="AG48" s="250"/>
      <c r="AH48" s="288"/>
      <c r="AI48" s="251"/>
    </row>
    <row r="49" spans="2:56" ht="20.100000000000001" customHeight="1">
      <c r="B49" s="289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  <c r="T49" s="290"/>
      <c r="U49" s="250"/>
      <c r="V49" s="288"/>
      <c r="W49" s="288"/>
      <c r="X49" s="288"/>
      <c r="Y49" s="288"/>
      <c r="Z49" s="291"/>
      <c r="AA49" s="287"/>
      <c r="AB49" s="287"/>
      <c r="AC49" s="287"/>
      <c r="AD49" s="287"/>
      <c r="AE49" s="287"/>
      <c r="AF49" s="287"/>
      <c r="AG49" s="250"/>
      <c r="AH49" s="288"/>
      <c r="AI49" s="251"/>
    </row>
    <row r="50" spans="2:56" ht="20.100000000000001" customHeight="1">
      <c r="B50" s="289"/>
      <c r="C50" s="290"/>
      <c r="D50" s="189"/>
      <c r="E50" s="190"/>
      <c r="F50" s="190"/>
      <c r="G50" s="190"/>
      <c r="H50" s="190"/>
      <c r="I50" s="190"/>
      <c r="J50" s="191"/>
      <c r="K50" s="189"/>
      <c r="L50" s="190"/>
      <c r="M50" s="190"/>
      <c r="N50" s="190"/>
      <c r="O50" s="190"/>
      <c r="P50" s="191"/>
      <c r="Q50" s="290"/>
      <c r="R50" s="290"/>
      <c r="S50" s="290"/>
      <c r="T50" s="290"/>
      <c r="U50" s="250"/>
      <c r="V50" s="288"/>
      <c r="W50" s="288"/>
      <c r="X50" s="288"/>
      <c r="Y50" s="288"/>
      <c r="Z50" s="291"/>
      <c r="AA50" s="287"/>
      <c r="AB50" s="287"/>
      <c r="AC50" s="287"/>
      <c r="AD50" s="287"/>
      <c r="AE50" s="287"/>
      <c r="AF50" s="287"/>
      <c r="AG50" s="250"/>
      <c r="AH50" s="288"/>
      <c r="AI50" s="251"/>
    </row>
    <row r="51" spans="2:56" ht="20.100000000000001" customHeight="1">
      <c r="B51" s="289"/>
      <c r="C51" s="290"/>
      <c r="D51" s="189"/>
      <c r="E51" s="190"/>
      <c r="F51" s="190"/>
      <c r="G51" s="190"/>
      <c r="H51" s="190"/>
      <c r="I51" s="190"/>
      <c r="J51" s="191"/>
      <c r="K51" s="189"/>
      <c r="L51" s="190"/>
      <c r="M51" s="190"/>
      <c r="N51" s="190"/>
      <c r="O51" s="190"/>
      <c r="P51" s="191"/>
      <c r="Q51" s="290"/>
      <c r="R51" s="290"/>
      <c r="S51" s="290"/>
      <c r="T51" s="290"/>
      <c r="U51" s="250"/>
      <c r="V51" s="288"/>
      <c r="W51" s="288"/>
      <c r="X51" s="288"/>
      <c r="Y51" s="288"/>
      <c r="Z51" s="291"/>
      <c r="AA51" s="287"/>
      <c r="AB51" s="287"/>
      <c r="AC51" s="287"/>
      <c r="AD51" s="287"/>
      <c r="AE51" s="287"/>
      <c r="AF51" s="287"/>
      <c r="AG51" s="250"/>
      <c r="AH51" s="288"/>
      <c r="AI51" s="251"/>
    </row>
    <row r="52" spans="2:56" ht="20.100000000000001" customHeight="1">
      <c r="B52" s="289"/>
      <c r="C52" s="290"/>
      <c r="D52" s="189"/>
      <c r="E52" s="190"/>
      <c r="F52" s="190"/>
      <c r="G52" s="190"/>
      <c r="H52" s="190"/>
      <c r="I52" s="190"/>
      <c r="J52" s="191"/>
      <c r="K52" s="189"/>
      <c r="L52" s="190"/>
      <c r="M52" s="190"/>
      <c r="N52" s="190"/>
      <c r="O52" s="190"/>
      <c r="P52" s="191"/>
      <c r="Q52" s="290"/>
      <c r="R52" s="290"/>
      <c r="S52" s="290"/>
      <c r="T52" s="290"/>
      <c r="U52" s="250"/>
      <c r="V52" s="288"/>
      <c r="W52" s="288"/>
      <c r="X52" s="288"/>
      <c r="Y52" s="288"/>
      <c r="Z52" s="291"/>
      <c r="AA52" s="287"/>
      <c r="AB52" s="287"/>
      <c r="AC52" s="287"/>
      <c r="AD52" s="287"/>
      <c r="AE52" s="287"/>
      <c r="AF52" s="287"/>
      <c r="AG52" s="250"/>
      <c r="AH52" s="288"/>
      <c r="AI52" s="251"/>
    </row>
    <row r="53" spans="2:56" ht="20.100000000000001" customHeight="1">
      <c r="B53" s="289"/>
      <c r="C53" s="290"/>
      <c r="D53" s="189"/>
      <c r="E53" s="190"/>
      <c r="F53" s="190"/>
      <c r="G53" s="190"/>
      <c r="H53" s="190"/>
      <c r="I53" s="190"/>
      <c r="J53" s="191"/>
      <c r="K53" s="189"/>
      <c r="L53" s="190"/>
      <c r="M53" s="190"/>
      <c r="N53" s="190"/>
      <c r="O53" s="190"/>
      <c r="P53" s="191"/>
      <c r="Q53" s="290"/>
      <c r="R53" s="290"/>
      <c r="S53" s="290"/>
      <c r="T53" s="290"/>
      <c r="U53" s="250"/>
      <c r="V53" s="288"/>
      <c r="W53" s="288"/>
      <c r="X53" s="288"/>
      <c r="Y53" s="288"/>
      <c r="Z53" s="291"/>
      <c r="AA53" s="287"/>
      <c r="AB53" s="287"/>
      <c r="AC53" s="287"/>
      <c r="AD53" s="287"/>
      <c r="AE53" s="287"/>
      <c r="AF53" s="287"/>
      <c r="AG53" s="250"/>
      <c r="AH53" s="288"/>
      <c r="AI53" s="251"/>
    </row>
    <row r="54" spans="2:56" ht="20.100000000000001" customHeight="1">
      <c r="B54" s="289"/>
      <c r="C54" s="290"/>
      <c r="D54" s="189"/>
      <c r="E54" s="190"/>
      <c r="F54" s="190"/>
      <c r="G54" s="190"/>
      <c r="H54" s="190"/>
      <c r="I54" s="190"/>
      <c r="J54" s="191"/>
      <c r="K54" s="189"/>
      <c r="L54" s="190"/>
      <c r="M54" s="190"/>
      <c r="N54" s="190"/>
      <c r="O54" s="190"/>
      <c r="P54" s="191"/>
      <c r="Q54" s="290"/>
      <c r="R54" s="290"/>
      <c r="S54" s="290"/>
      <c r="T54" s="290"/>
      <c r="U54" s="250"/>
      <c r="V54" s="288"/>
      <c r="W54" s="288"/>
      <c r="X54" s="288"/>
      <c r="Y54" s="288"/>
      <c r="Z54" s="291"/>
      <c r="AA54" s="287"/>
      <c r="AB54" s="287"/>
      <c r="AC54" s="287"/>
      <c r="AD54" s="287"/>
      <c r="AE54" s="287"/>
      <c r="AF54" s="287"/>
      <c r="AG54" s="250"/>
      <c r="AH54" s="288"/>
      <c r="AI54" s="251"/>
    </row>
    <row r="55" spans="2:56" ht="20.100000000000001" customHeight="1">
      <c r="B55" s="289"/>
      <c r="C55" s="290"/>
      <c r="D55" s="189"/>
      <c r="E55" s="190"/>
      <c r="F55" s="190"/>
      <c r="G55" s="190"/>
      <c r="H55" s="190"/>
      <c r="I55" s="190"/>
      <c r="J55" s="191"/>
      <c r="K55" s="189"/>
      <c r="L55" s="190"/>
      <c r="M55" s="190"/>
      <c r="N55" s="190"/>
      <c r="O55" s="190"/>
      <c r="P55" s="191"/>
      <c r="Q55" s="290"/>
      <c r="R55" s="290"/>
      <c r="S55" s="290"/>
      <c r="T55" s="290"/>
      <c r="U55" s="250"/>
      <c r="V55" s="288"/>
      <c r="W55" s="288"/>
      <c r="X55" s="288"/>
      <c r="Y55" s="288"/>
      <c r="Z55" s="291"/>
      <c r="AA55" s="287"/>
      <c r="AB55" s="287"/>
      <c r="AC55" s="287"/>
      <c r="AD55" s="287"/>
      <c r="AE55" s="287"/>
      <c r="AF55" s="287"/>
      <c r="AG55" s="250"/>
      <c r="AH55" s="288"/>
      <c r="AI55" s="251"/>
    </row>
    <row r="56" spans="2:56" ht="20.100000000000001" customHeight="1">
      <c r="B56" s="289"/>
      <c r="C56" s="290"/>
      <c r="D56" s="189"/>
      <c r="E56" s="190"/>
      <c r="F56" s="190"/>
      <c r="G56" s="190"/>
      <c r="H56" s="190"/>
      <c r="I56" s="190"/>
      <c r="J56" s="191"/>
      <c r="K56" s="189"/>
      <c r="L56" s="190"/>
      <c r="M56" s="190"/>
      <c r="N56" s="190"/>
      <c r="O56" s="190"/>
      <c r="P56" s="191"/>
      <c r="Q56" s="290"/>
      <c r="R56" s="290"/>
      <c r="S56" s="290"/>
      <c r="T56" s="290"/>
      <c r="U56" s="250"/>
      <c r="V56" s="288"/>
      <c r="W56" s="288"/>
      <c r="X56" s="288"/>
      <c r="Y56" s="288"/>
      <c r="Z56" s="291"/>
      <c r="AA56" s="287"/>
      <c r="AB56" s="287"/>
      <c r="AC56" s="287"/>
      <c r="AD56" s="287"/>
      <c r="AE56" s="287"/>
      <c r="AF56" s="287"/>
      <c r="AG56" s="250"/>
      <c r="AH56" s="288"/>
      <c r="AI56" s="251"/>
    </row>
    <row r="57" spans="2:56" ht="20.100000000000001" customHeight="1">
      <c r="B57" s="289"/>
      <c r="C57" s="290"/>
      <c r="D57" s="189"/>
      <c r="E57" s="190"/>
      <c r="F57" s="190"/>
      <c r="G57" s="190"/>
      <c r="H57" s="190"/>
      <c r="I57" s="190"/>
      <c r="J57" s="191"/>
      <c r="K57" s="189"/>
      <c r="L57" s="190"/>
      <c r="M57" s="190"/>
      <c r="N57" s="190"/>
      <c r="O57" s="190"/>
      <c r="P57" s="191"/>
      <c r="Q57" s="290"/>
      <c r="R57" s="290"/>
      <c r="S57" s="290"/>
      <c r="T57" s="290"/>
      <c r="U57" s="250"/>
      <c r="V57" s="288"/>
      <c r="W57" s="288"/>
      <c r="X57" s="288"/>
      <c r="Y57" s="288"/>
      <c r="Z57" s="291"/>
      <c r="AA57" s="287"/>
      <c r="AB57" s="287"/>
      <c r="AC57" s="287"/>
      <c r="AD57" s="287"/>
      <c r="AE57" s="287"/>
      <c r="AF57" s="287"/>
      <c r="AG57" s="250"/>
      <c r="AH57" s="288"/>
      <c r="AI57" s="251"/>
    </row>
    <row r="58" spans="2:56" ht="20.100000000000001" customHeight="1" thickBot="1">
      <c r="B58" s="296"/>
      <c r="C58" s="297"/>
      <c r="D58" s="298"/>
      <c r="E58" s="299"/>
      <c r="F58" s="299"/>
      <c r="G58" s="299"/>
      <c r="H58" s="299"/>
      <c r="I58" s="299"/>
      <c r="J58" s="300"/>
      <c r="K58" s="298"/>
      <c r="L58" s="299"/>
      <c r="M58" s="299"/>
      <c r="N58" s="299"/>
      <c r="O58" s="299"/>
      <c r="P58" s="300"/>
      <c r="Q58" s="297"/>
      <c r="R58" s="297"/>
      <c r="S58" s="297"/>
      <c r="T58" s="297"/>
      <c r="U58" s="293"/>
      <c r="V58" s="294"/>
      <c r="W58" s="294"/>
      <c r="X58" s="294"/>
      <c r="Y58" s="294"/>
      <c r="Z58" s="301"/>
      <c r="AA58" s="292"/>
      <c r="AB58" s="292"/>
      <c r="AC58" s="292"/>
      <c r="AD58" s="292"/>
      <c r="AE58" s="292"/>
      <c r="AF58" s="292"/>
      <c r="AG58" s="293"/>
      <c r="AH58" s="294"/>
      <c r="AI58" s="295"/>
    </row>
    <row r="59" spans="2:56" ht="20.100000000000001" customHeight="1" thickBot="1">
      <c r="B59" s="263" t="s">
        <v>351</v>
      </c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5"/>
      <c r="AA59" s="324"/>
      <c r="AB59" s="266"/>
      <c r="AC59" s="266"/>
      <c r="AD59" s="266"/>
      <c r="AE59" s="266"/>
      <c r="AF59" s="266"/>
      <c r="AG59" s="266"/>
      <c r="AH59" s="266"/>
      <c r="AI59" s="267"/>
    </row>
    <row r="60" spans="2:56" ht="20.100000000000001" customHeight="1">
      <c r="B60" s="325" t="s">
        <v>518</v>
      </c>
      <c r="C60" s="326"/>
      <c r="D60" s="272" t="s">
        <v>519</v>
      </c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4"/>
    </row>
    <row r="61" spans="2:56" ht="20.100000000000001" customHeight="1">
      <c r="B61" s="327"/>
      <c r="C61" s="328"/>
      <c r="D61" s="275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7"/>
      <c r="BD61" s="27"/>
    </row>
    <row r="62" spans="2:56" ht="20.100000000000001" customHeight="1">
      <c r="B62" s="327"/>
      <c r="C62" s="328"/>
      <c r="D62" s="275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7"/>
    </row>
    <row r="63" spans="2:56" ht="20.100000000000001" customHeight="1">
      <c r="B63" s="327"/>
      <c r="C63" s="328"/>
      <c r="D63" s="275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  <c r="AA63" s="276"/>
      <c r="AB63" s="276"/>
      <c r="AC63" s="276"/>
      <c r="AD63" s="276"/>
      <c r="AE63" s="276"/>
      <c r="AF63" s="276"/>
      <c r="AG63" s="276"/>
      <c r="AH63" s="276"/>
      <c r="AI63" s="277"/>
    </row>
    <row r="64" spans="2:56" ht="20.100000000000001" customHeight="1" thickBot="1">
      <c r="B64" s="329"/>
      <c r="C64" s="330"/>
      <c r="D64" s="278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  <c r="AA64" s="279"/>
      <c r="AB64" s="279"/>
      <c r="AC64" s="279"/>
      <c r="AD64" s="279"/>
      <c r="AE64" s="279"/>
      <c r="AF64" s="279"/>
      <c r="AG64" s="279"/>
      <c r="AH64" s="279"/>
      <c r="AI64" s="280"/>
    </row>
    <row r="725" spans="8:8" ht="20.100000000000001" customHeight="1">
      <c r="H725" s="23" t="e">
        <f>자재견적서!#REF!</f>
        <v>#REF!</v>
      </c>
    </row>
  </sheetData>
  <mergeCells count="388"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B18:C18"/>
    <mergeCell ref="D18:J18"/>
    <mergeCell ref="K18:P18"/>
    <mergeCell ref="Q18:R18"/>
    <mergeCell ref="S18:T18"/>
    <mergeCell ref="U18:Z18"/>
    <mergeCell ref="AA18:AF18"/>
    <mergeCell ref="AG18:AI18"/>
    <mergeCell ref="AA19:AF19"/>
    <mergeCell ref="AG19:AI19"/>
    <mergeCell ref="B20:C20"/>
    <mergeCell ref="D20:J20"/>
    <mergeCell ref="K20:P20"/>
    <mergeCell ref="Q20:R20"/>
    <mergeCell ref="S20:T20"/>
    <mergeCell ref="U20:Z20"/>
    <mergeCell ref="AA20:AF20"/>
    <mergeCell ref="AG20:AI20"/>
    <mergeCell ref="B19:C19"/>
    <mergeCell ref="D19:J19"/>
    <mergeCell ref="K19:P19"/>
    <mergeCell ref="Q19:R19"/>
    <mergeCell ref="S19:T19"/>
    <mergeCell ref="U19:Z19"/>
    <mergeCell ref="AA21:AF21"/>
    <mergeCell ref="AG21:AI21"/>
    <mergeCell ref="B22:C22"/>
    <mergeCell ref="D22:J22"/>
    <mergeCell ref="K22:P22"/>
    <mergeCell ref="Q22:R22"/>
    <mergeCell ref="S22:T22"/>
    <mergeCell ref="U22:Z22"/>
    <mergeCell ref="AA22:AF22"/>
    <mergeCell ref="AG22:AI22"/>
    <mergeCell ref="B21:C21"/>
    <mergeCell ref="D21:J21"/>
    <mergeCell ref="K21:P21"/>
    <mergeCell ref="Q21:R21"/>
    <mergeCell ref="S21:T21"/>
    <mergeCell ref="U21:Z21"/>
    <mergeCell ref="AA23:AF23"/>
    <mergeCell ref="AG23:AI23"/>
    <mergeCell ref="B24:C24"/>
    <mergeCell ref="D24:J24"/>
    <mergeCell ref="K24:P24"/>
    <mergeCell ref="Q24:R24"/>
    <mergeCell ref="S24:T24"/>
    <mergeCell ref="U24:Z24"/>
    <mergeCell ref="AA24:AF24"/>
    <mergeCell ref="AG24:AI24"/>
    <mergeCell ref="B23:C23"/>
    <mergeCell ref="D23:J23"/>
    <mergeCell ref="K23:P23"/>
    <mergeCell ref="Q23:R23"/>
    <mergeCell ref="S23:T23"/>
    <mergeCell ref="U23:Z23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5:C25"/>
    <mergeCell ref="D25:J25"/>
    <mergeCell ref="K25:P25"/>
    <mergeCell ref="Q25:R25"/>
    <mergeCell ref="S25:T25"/>
    <mergeCell ref="U25:Z25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27:C27"/>
    <mergeCell ref="D27:J27"/>
    <mergeCell ref="K27:P27"/>
    <mergeCell ref="Q27:R27"/>
    <mergeCell ref="S27:T27"/>
    <mergeCell ref="U27:Z27"/>
    <mergeCell ref="AA29:AF29"/>
    <mergeCell ref="AG29:AI29"/>
    <mergeCell ref="B30:C30"/>
    <mergeCell ref="D30:J30"/>
    <mergeCell ref="K30:P30"/>
    <mergeCell ref="Q30:R30"/>
    <mergeCell ref="S30:T30"/>
    <mergeCell ref="U30:Z30"/>
    <mergeCell ref="AA30:AF30"/>
    <mergeCell ref="AG30:AI30"/>
    <mergeCell ref="B29:C29"/>
    <mergeCell ref="D29:J29"/>
    <mergeCell ref="K29:P29"/>
    <mergeCell ref="Q29:R29"/>
    <mergeCell ref="S29:T29"/>
    <mergeCell ref="U29:Z29"/>
    <mergeCell ref="AA31:AF31"/>
    <mergeCell ref="AG31:AI31"/>
    <mergeCell ref="B39:C39"/>
    <mergeCell ref="D39:J39"/>
    <mergeCell ref="K39:P39"/>
    <mergeCell ref="Q39:R39"/>
    <mergeCell ref="S39:T39"/>
    <mergeCell ref="U39:Z39"/>
    <mergeCell ref="AA39:AF39"/>
    <mergeCell ref="AG39:AI39"/>
    <mergeCell ref="B31:C31"/>
    <mergeCell ref="D31:J31"/>
    <mergeCell ref="K31:P31"/>
    <mergeCell ref="Q31:R31"/>
    <mergeCell ref="S31:T31"/>
    <mergeCell ref="U31:Z31"/>
    <mergeCell ref="S41:T41"/>
    <mergeCell ref="U41:Z41"/>
    <mergeCell ref="AA41:AF41"/>
    <mergeCell ref="AG41:AI41"/>
    <mergeCell ref="B40:C40"/>
    <mergeCell ref="D40:J40"/>
    <mergeCell ref="K40:P40"/>
    <mergeCell ref="Q40:R40"/>
    <mergeCell ref="S40:T40"/>
    <mergeCell ref="U40:Z40"/>
    <mergeCell ref="B59:Z59"/>
    <mergeCell ref="AA59:AI59"/>
    <mergeCell ref="B60:C64"/>
    <mergeCell ref="D60:AI64"/>
    <mergeCell ref="B44:C44"/>
    <mergeCell ref="D44:J44"/>
    <mergeCell ref="K44:P44"/>
    <mergeCell ref="Q44:R44"/>
    <mergeCell ref="B42:C42"/>
    <mergeCell ref="D42:J42"/>
    <mergeCell ref="K42:P42"/>
    <mergeCell ref="Q42:R42"/>
    <mergeCell ref="S42:T42"/>
    <mergeCell ref="U42:Z42"/>
    <mergeCell ref="AA32:AF32"/>
    <mergeCell ref="AG32:AI32"/>
    <mergeCell ref="B33:C33"/>
    <mergeCell ref="D33:J33"/>
    <mergeCell ref="K33:P33"/>
    <mergeCell ref="Q33:R33"/>
    <mergeCell ref="S33:T33"/>
    <mergeCell ref="U33:Z33"/>
    <mergeCell ref="AA33:AF33"/>
    <mergeCell ref="AG33:AI33"/>
    <mergeCell ref="B32:C32"/>
    <mergeCell ref="D32:J32"/>
    <mergeCell ref="K32:P32"/>
    <mergeCell ref="Q32:R32"/>
    <mergeCell ref="S32:T32"/>
    <mergeCell ref="U32:Z32"/>
    <mergeCell ref="AA34:AF34"/>
    <mergeCell ref="AG34:AI34"/>
    <mergeCell ref="B35:C35"/>
    <mergeCell ref="D35:J35"/>
    <mergeCell ref="K35:P35"/>
    <mergeCell ref="Q35:R35"/>
    <mergeCell ref="S35:T35"/>
    <mergeCell ref="U35:Z35"/>
    <mergeCell ref="AA35:AF35"/>
    <mergeCell ref="AG35:AI35"/>
    <mergeCell ref="B34:C34"/>
    <mergeCell ref="D34:J34"/>
    <mergeCell ref="K34:P34"/>
    <mergeCell ref="Q34:R34"/>
    <mergeCell ref="S34:T34"/>
    <mergeCell ref="U34:Z34"/>
    <mergeCell ref="AA36:AF36"/>
    <mergeCell ref="AG36:AI36"/>
    <mergeCell ref="B37:C37"/>
    <mergeCell ref="D37:J37"/>
    <mergeCell ref="K37:P37"/>
    <mergeCell ref="Q37:R37"/>
    <mergeCell ref="S37:T37"/>
    <mergeCell ref="U37:Z37"/>
    <mergeCell ref="AA37:AF37"/>
    <mergeCell ref="AG37:AI37"/>
    <mergeCell ref="B36:C36"/>
    <mergeCell ref="D36:J36"/>
    <mergeCell ref="K36:P36"/>
    <mergeCell ref="Q36:R36"/>
    <mergeCell ref="S36:T36"/>
    <mergeCell ref="U36:Z36"/>
    <mergeCell ref="AA38:AF38"/>
    <mergeCell ref="AG38:AI38"/>
    <mergeCell ref="B43:C43"/>
    <mergeCell ref="D43:J43"/>
    <mergeCell ref="K43:P43"/>
    <mergeCell ref="Q43:R43"/>
    <mergeCell ref="S43:T43"/>
    <mergeCell ref="U43:Z43"/>
    <mergeCell ref="AA43:AF43"/>
    <mergeCell ref="AG43:AI43"/>
    <mergeCell ref="B38:C38"/>
    <mergeCell ref="D38:J38"/>
    <mergeCell ref="K38:P38"/>
    <mergeCell ref="Q38:R38"/>
    <mergeCell ref="S38:T38"/>
    <mergeCell ref="U38:Z38"/>
    <mergeCell ref="AA42:AF42"/>
    <mergeCell ref="AG42:AI42"/>
    <mergeCell ref="AA40:AF40"/>
    <mergeCell ref="AG40:AI40"/>
    <mergeCell ref="B41:C41"/>
    <mergeCell ref="D41:J41"/>
    <mergeCell ref="K41:P41"/>
    <mergeCell ref="Q41:R41"/>
    <mergeCell ref="S44:T44"/>
    <mergeCell ref="U44:Z44"/>
    <mergeCell ref="AA44:AF44"/>
    <mergeCell ref="AG44:AI44"/>
    <mergeCell ref="B45:C45"/>
    <mergeCell ref="D45:J45"/>
    <mergeCell ref="K45:P45"/>
    <mergeCell ref="Q45:R45"/>
    <mergeCell ref="S45:T45"/>
    <mergeCell ref="U45:Z45"/>
    <mergeCell ref="AA45:AF45"/>
    <mergeCell ref="AG45:AI45"/>
    <mergeCell ref="B46:C46"/>
    <mergeCell ref="D46:J46"/>
    <mergeCell ref="K46:P46"/>
    <mergeCell ref="Q46:R46"/>
    <mergeCell ref="S46:T46"/>
    <mergeCell ref="U46:Z46"/>
    <mergeCell ref="AA46:AF46"/>
    <mergeCell ref="AG46:AI46"/>
    <mergeCell ref="AA47:AF47"/>
    <mergeCell ref="AG47:AI47"/>
    <mergeCell ref="B48:C48"/>
    <mergeCell ref="D48:J48"/>
    <mergeCell ref="K48:P48"/>
    <mergeCell ref="Q48:R48"/>
    <mergeCell ref="S48:T48"/>
    <mergeCell ref="U48:Z48"/>
    <mergeCell ref="AA48:AF48"/>
    <mergeCell ref="AG48:AI48"/>
    <mergeCell ref="B47:C47"/>
    <mergeCell ref="D47:J47"/>
    <mergeCell ref="K47:P47"/>
    <mergeCell ref="Q47:R47"/>
    <mergeCell ref="S47:T47"/>
    <mergeCell ref="U47:Z47"/>
    <mergeCell ref="AA49:AF49"/>
    <mergeCell ref="AG49:AI49"/>
    <mergeCell ref="B50:C50"/>
    <mergeCell ref="D50:J50"/>
    <mergeCell ref="K50:P50"/>
    <mergeCell ref="Q50:R50"/>
    <mergeCell ref="S50:T50"/>
    <mergeCell ref="U50:Z50"/>
    <mergeCell ref="AA50:AF50"/>
    <mergeCell ref="AG50:AI50"/>
    <mergeCell ref="B49:C49"/>
    <mergeCell ref="D49:J49"/>
    <mergeCell ref="K49:P49"/>
    <mergeCell ref="Q49:R49"/>
    <mergeCell ref="S49:T49"/>
    <mergeCell ref="U49:Z49"/>
    <mergeCell ref="AA51:AF51"/>
    <mergeCell ref="AG51:AI51"/>
    <mergeCell ref="B52:C52"/>
    <mergeCell ref="D52:J52"/>
    <mergeCell ref="K52:P52"/>
    <mergeCell ref="Q52:R52"/>
    <mergeCell ref="S52:T52"/>
    <mergeCell ref="U52:Z52"/>
    <mergeCell ref="AA52:AF52"/>
    <mergeCell ref="AG52:AI52"/>
    <mergeCell ref="B51:C51"/>
    <mergeCell ref="D51:J51"/>
    <mergeCell ref="K51:P51"/>
    <mergeCell ref="Q51:R51"/>
    <mergeCell ref="S51:T51"/>
    <mergeCell ref="U51:Z51"/>
    <mergeCell ref="AA58:AF58"/>
    <mergeCell ref="AG58:AI58"/>
    <mergeCell ref="B53:C53"/>
    <mergeCell ref="D53:J53"/>
    <mergeCell ref="K53:P53"/>
    <mergeCell ref="Q53:R53"/>
    <mergeCell ref="S53:T53"/>
    <mergeCell ref="U53:Z53"/>
    <mergeCell ref="AA53:AF53"/>
    <mergeCell ref="AG53:AI53"/>
    <mergeCell ref="B58:C58"/>
    <mergeCell ref="D58:J58"/>
    <mergeCell ref="K58:P58"/>
    <mergeCell ref="Q58:R58"/>
    <mergeCell ref="S58:T58"/>
    <mergeCell ref="U58:Z58"/>
    <mergeCell ref="AA54:AF54"/>
    <mergeCell ref="AG54:AI54"/>
    <mergeCell ref="B55:C55"/>
    <mergeCell ref="D55:J55"/>
    <mergeCell ref="K55:P55"/>
    <mergeCell ref="Q55:R55"/>
    <mergeCell ref="S55:T55"/>
    <mergeCell ref="U55:Z55"/>
    <mergeCell ref="AA55:AF55"/>
    <mergeCell ref="AG55:AI55"/>
    <mergeCell ref="B54:C54"/>
    <mergeCell ref="D54:J54"/>
    <mergeCell ref="K54:P54"/>
    <mergeCell ref="Q54:R54"/>
    <mergeCell ref="S54:T54"/>
    <mergeCell ref="U54:Z54"/>
    <mergeCell ref="AA56:AF56"/>
    <mergeCell ref="AG56:AI56"/>
    <mergeCell ref="B57:C57"/>
    <mergeCell ref="D57:J57"/>
    <mergeCell ref="K57:P57"/>
    <mergeCell ref="Q57:R57"/>
    <mergeCell ref="S57:T57"/>
    <mergeCell ref="U57:Z57"/>
    <mergeCell ref="AA57:AF57"/>
    <mergeCell ref="AG57:AI57"/>
    <mergeCell ref="B56:C56"/>
    <mergeCell ref="D56:J56"/>
    <mergeCell ref="K56:P56"/>
    <mergeCell ref="Q56:R56"/>
    <mergeCell ref="S56:T56"/>
    <mergeCell ref="U56:Z56"/>
  </mergeCells>
  <phoneticPr fontId="3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2"/>
  <sheetViews>
    <sheetView workbookViewId="0">
      <pane ySplit="2" topLeftCell="A96" activePane="bottomLeft" state="frozen"/>
      <selection activeCell="B126" sqref="B126:I126"/>
      <selection pane="bottomLeft" activeCell="F129" sqref="F129"/>
    </sheetView>
  </sheetViews>
  <sheetFormatPr defaultRowHeight="12.75" customHeight="1"/>
  <cols>
    <col min="1" max="2" width="35.83203125" style="107" customWidth="1"/>
    <col min="3" max="3" width="10.83203125" style="107" customWidth="1"/>
    <col min="4" max="4" width="8.83203125" style="107" customWidth="1"/>
    <col min="5" max="8" width="14.83203125" style="107" customWidth="1"/>
    <col min="9" max="9" width="25.83203125" style="107" customWidth="1"/>
    <col min="10" max="16384" width="9.33203125" style="107"/>
  </cols>
  <sheetData>
    <row r="1" spans="1:9" ht="18" customHeight="1">
      <c r="A1" s="107" t="s">
        <v>26</v>
      </c>
    </row>
    <row r="2" spans="1:9" ht="18" customHeight="1">
      <c r="A2" s="108" t="s">
        <v>10</v>
      </c>
      <c r="B2" s="108" t="s">
        <v>9</v>
      </c>
      <c r="C2" s="108" t="s">
        <v>8</v>
      </c>
      <c r="D2" s="108" t="s">
        <v>7</v>
      </c>
      <c r="E2" s="108" t="s">
        <v>5</v>
      </c>
      <c r="F2" s="108" t="s">
        <v>4</v>
      </c>
      <c r="G2" s="108" t="s">
        <v>3</v>
      </c>
      <c r="H2" s="108" t="s">
        <v>6</v>
      </c>
      <c r="I2" s="108" t="s">
        <v>2</v>
      </c>
    </row>
    <row r="3" spans="1:9" ht="18" customHeight="1">
      <c r="A3" s="109" t="s">
        <v>606</v>
      </c>
      <c r="B3" s="110" t="s">
        <v>607</v>
      </c>
      <c r="C3" s="110">
        <v>1</v>
      </c>
      <c r="D3" s="110" t="s">
        <v>608</v>
      </c>
      <c r="E3" s="111"/>
      <c r="F3" s="112">
        <v>0</v>
      </c>
      <c r="G3" s="113">
        <f>중기사용료!$G$12</f>
        <v>41739</v>
      </c>
      <c r="H3" s="111">
        <f t="shared" ref="H3:H66" si="0">E3+F3+G3</f>
        <v>41739</v>
      </c>
      <c r="I3" s="114"/>
    </row>
    <row r="4" spans="1:9" ht="18" customHeight="1">
      <c r="A4" s="109" t="s">
        <v>606</v>
      </c>
      <c r="B4" s="110" t="s">
        <v>609</v>
      </c>
      <c r="C4" s="110">
        <v>1</v>
      </c>
      <c r="D4" s="110" t="s">
        <v>608</v>
      </c>
      <c r="E4" s="111"/>
      <c r="F4" s="112">
        <v>0</v>
      </c>
      <c r="G4" s="113">
        <f>중기사용료!$G$24</f>
        <v>40406</v>
      </c>
      <c r="H4" s="111">
        <f t="shared" si="0"/>
        <v>40406</v>
      </c>
      <c r="I4" s="114"/>
    </row>
    <row r="5" spans="1:9" ht="18" customHeight="1">
      <c r="A5" s="109" t="s">
        <v>606</v>
      </c>
      <c r="B5" s="110" t="s">
        <v>610</v>
      </c>
      <c r="C5" s="110">
        <v>1</v>
      </c>
      <c r="D5" s="110" t="s">
        <v>608</v>
      </c>
      <c r="E5" s="111"/>
      <c r="F5" s="112">
        <v>0</v>
      </c>
      <c r="G5" s="113">
        <f>중기사용료!$G$36</f>
        <v>152731</v>
      </c>
      <c r="H5" s="111">
        <f t="shared" si="0"/>
        <v>152731</v>
      </c>
      <c r="I5" s="114"/>
    </row>
    <row r="6" spans="1:9" ht="18" customHeight="1">
      <c r="A6" s="109" t="s">
        <v>606</v>
      </c>
      <c r="B6" s="110" t="s">
        <v>611</v>
      </c>
      <c r="C6" s="110">
        <v>1</v>
      </c>
      <c r="D6" s="110" t="s">
        <v>608</v>
      </c>
      <c r="E6" s="111"/>
      <c r="F6" s="112">
        <v>0</v>
      </c>
      <c r="G6" s="113">
        <f>중기사용료!$G$48</f>
        <v>111969</v>
      </c>
      <c r="H6" s="111">
        <f t="shared" si="0"/>
        <v>111969</v>
      </c>
      <c r="I6" s="114"/>
    </row>
    <row r="7" spans="1:9" ht="18" customHeight="1">
      <c r="A7" s="109" t="s">
        <v>606</v>
      </c>
      <c r="B7" s="110" t="s">
        <v>612</v>
      </c>
      <c r="C7" s="110">
        <v>1</v>
      </c>
      <c r="D7" s="110" t="s">
        <v>608</v>
      </c>
      <c r="E7" s="111"/>
      <c r="F7" s="112">
        <v>0</v>
      </c>
      <c r="G7" s="113">
        <f>중기사용료!$G$60</f>
        <v>105504</v>
      </c>
      <c r="H7" s="111">
        <f t="shared" si="0"/>
        <v>105504</v>
      </c>
      <c r="I7" s="114"/>
    </row>
    <row r="8" spans="1:9" ht="18" customHeight="1">
      <c r="A8" s="109" t="s">
        <v>606</v>
      </c>
      <c r="B8" s="110" t="s">
        <v>613</v>
      </c>
      <c r="C8" s="110">
        <v>1</v>
      </c>
      <c r="D8" s="110" t="s">
        <v>608</v>
      </c>
      <c r="E8" s="111"/>
      <c r="F8" s="112">
        <v>0</v>
      </c>
      <c r="G8" s="113">
        <f>중기사용료!$G$72</f>
        <v>100084</v>
      </c>
      <c r="H8" s="111">
        <f t="shared" si="0"/>
        <v>100084</v>
      </c>
      <c r="I8" s="114"/>
    </row>
    <row r="9" spans="1:9" ht="18" customHeight="1">
      <c r="A9" s="109" t="s">
        <v>606</v>
      </c>
      <c r="B9" s="110" t="s">
        <v>614</v>
      </c>
      <c r="C9" s="110">
        <v>1</v>
      </c>
      <c r="D9" s="110" t="s">
        <v>608</v>
      </c>
      <c r="E9" s="111"/>
      <c r="F9" s="112">
        <v>0</v>
      </c>
      <c r="G9" s="113">
        <f>중기사용료!$G$84</f>
        <v>84364</v>
      </c>
      <c r="H9" s="111">
        <f t="shared" si="0"/>
        <v>84364</v>
      </c>
      <c r="I9" s="114"/>
    </row>
    <row r="10" spans="1:9" ht="18" customHeight="1">
      <c r="A10" s="109" t="s">
        <v>606</v>
      </c>
      <c r="B10" s="110" t="s">
        <v>615</v>
      </c>
      <c r="C10" s="110">
        <v>1</v>
      </c>
      <c r="D10" s="110" t="s">
        <v>608</v>
      </c>
      <c r="E10" s="111"/>
      <c r="F10" s="112">
        <v>0</v>
      </c>
      <c r="G10" s="113">
        <f>중기사용료!$G$96</f>
        <v>86124</v>
      </c>
      <c r="H10" s="111">
        <f t="shared" si="0"/>
        <v>86124</v>
      </c>
      <c r="I10" s="114"/>
    </row>
    <row r="11" spans="1:9" ht="18" customHeight="1">
      <c r="A11" s="110" t="s">
        <v>606</v>
      </c>
      <c r="B11" s="110" t="s">
        <v>616</v>
      </c>
      <c r="C11" s="110">
        <v>1</v>
      </c>
      <c r="D11" s="110" t="s">
        <v>608</v>
      </c>
      <c r="E11" s="111"/>
      <c r="F11" s="112">
        <v>0</v>
      </c>
      <c r="G11" s="113">
        <f>중기사용료!$G$108</f>
        <v>84660</v>
      </c>
      <c r="H11" s="111">
        <f t="shared" si="0"/>
        <v>84660</v>
      </c>
      <c r="I11" s="114"/>
    </row>
    <row r="12" spans="1:9" ht="18" customHeight="1">
      <c r="A12" s="110" t="s">
        <v>606</v>
      </c>
      <c r="B12" s="110" t="s">
        <v>617</v>
      </c>
      <c r="C12" s="110">
        <v>1</v>
      </c>
      <c r="D12" s="110" t="s">
        <v>608</v>
      </c>
      <c r="E12" s="115"/>
      <c r="F12" s="115"/>
      <c r="G12" s="116">
        <f>중기사용료!$G$119</f>
        <v>83304</v>
      </c>
      <c r="H12" s="111">
        <f t="shared" si="0"/>
        <v>83304</v>
      </c>
      <c r="I12" s="115"/>
    </row>
    <row r="13" spans="1:9" ht="18" customHeight="1">
      <c r="A13" s="110" t="s">
        <v>606</v>
      </c>
      <c r="B13" s="110" t="s">
        <v>618</v>
      </c>
      <c r="C13" s="110">
        <v>1</v>
      </c>
      <c r="D13" s="110" t="s">
        <v>608</v>
      </c>
      <c r="E13" s="115"/>
      <c r="F13" s="115"/>
      <c r="G13" s="116">
        <f>중기사용료!$G$130</f>
        <v>80628</v>
      </c>
      <c r="H13" s="111">
        <f t="shared" si="0"/>
        <v>80628</v>
      </c>
      <c r="I13" s="115"/>
    </row>
    <row r="14" spans="1:9" ht="18" customHeight="1">
      <c r="A14" s="110" t="s">
        <v>606</v>
      </c>
      <c r="B14" s="110" t="s">
        <v>619</v>
      </c>
      <c r="C14" s="110">
        <v>1</v>
      </c>
      <c r="D14" s="110" t="s">
        <v>608</v>
      </c>
      <c r="E14" s="115"/>
      <c r="F14" s="115"/>
      <c r="G14" s="116">
        <v>97785</v>
      </c>
      <c r="H14" s="111">
        <f t="shared" si="0"/>
        <v>97785</v>
      </c>
      <c r="I14" s="115"/>
    </row>
    <row r="15" spans="1:9" ht="18" customHeight="1">
      <c r="A15" s="110" t="s">
        <v>606</v>
      </c>
      <c r="B15" s="110" t="s">
        <v>620</v>
      </c>
      <c r="C15" s="110">
        <v>1</v>
      </c>
      <c r="D15" s="110" t="s">
        <v>608</v>
      </c>
      <c r="E15" s="115"/>
      <c r="F15" s="115"/>
      <c r="G15" s="116">
        <v>94483</v>
      </c>
      <c r="H15" s="111">
        <f t="shared" si="0"/>
        <v>94483</v>
      </c>
      <c r="I15" s="115"/>
    </row>
    <row r="16" spans="1:9" ht="18" customHeight="1">
      <c r="A16" s="110" t="s">
        <v>606</v>
      </c>
      <c r="B16" s="110" t="s">
        <v>621</v>
      </c>
      <c r="C16" s="110">
        <v>1</v>
      </c>
      <c r="D16" s="110" t="s">
        <v>608</v>
      </c>
      <c r="E16" s="115"/>
      <c r="F16" s="115"/>
      <c r="G16" s="116">
        <v>91123</v>
      </c>
      <c r="H16" s="111">
        <f t="shared" si="0"/>
        <v>91123</v>
      </c>
      <c r="I16" s="115"/>
    </row>
    <row r="17" spans="1:9" ht="18" customHeight="1">
      <c r="A17" s="110" t="s">
        <v>606</v>
      </c>
      <c r="B17" s="110" t="s">
        <v>622</v>
      </c>
      <c r="C17" s="110">
        <v>1</v>
      </c>
      <c r="D17" s="110" t="s">
        <v>608</v>
      </c>
      <c r="E17" s="115"/>
      <c r="F17" s="115"/>
      <c r="G17" s="116">
        <v>75054</v>
      </c>
      <c r="H17" s="111">
        <f t="shared" si="0"/>
        <v>75054</v>
      </c>
      <c r="I17" s="115"/>
    </row>
    <row r="18" spans="1:9" ht="18" customHeight="1">
      <c r="A18" s="110" t="s">
        <v>606</v>
      </c>
      <c r="B18" s="110" t="s">
        <v>623</v>
      </c>
      <c r="C18" s="110">
        <v>1</v>
      </c>
      <c r="D18" s="110" t="s">
        <v>608</v>
      </c>
      <c r="E18" s="115"/>
      <c r="F18" s="115"/>
      <c r="G18" s="116">
        <v>71241</v>
      </c>
      <c r="H18" s="111">
        <f t="shared" si="0"/>
        <v>71241</v>
      </c>
      <c r="I18" s="115"/>
    </row>
    <row r="19" spans="1:9" ht="18" customHeight="1">
      <c r="A19" s="110" t="s">
        <v>606</v>
      </c>
      <c r="B19" s="110" t="s">
        <v>624</v>
      </c>
      <c r="C19" s="110">
        <v>1</v>
      </c>
      <c r="D19" s="110" t="s">
        <v>608</v>
      </c>
      <c r="E19" s="115"/>
      <c r="F19" s="115"/>
      <c r="G19" s="116">
        <v>70528</v>
      </c>
      <c r="H19" s="111">
        <f t="shared" si="0"/>
        <v>70528</v>
      </c>
      <c r="I19" s="115"/>
    </row>
    <row r="20" spans="1:9" ht="18" customHeight="1">
      <c r="A20" s="110" t="s">
        <v>606</v>
      </c>
      <c r="B20" s="110" t="s">
        <v>625</v>
      </c>
      <c r="C20" s="110">
        <v>1</v>
      </c>
      <c r="D20" s="110" t="s">
        <v>608</v>
      </c>
      <c r="E20" s="115"/>
      <c r="F20" s="115"/>
      <c r="G20" s="116">
        <v>68191</v>
      </c>
      <c r="H20" s="111">
        <f t="shared" si="0"/>
        <v>68191</v>
      </c>
      <c r="I20" s="115"/>
    </row>
    <row r="21" spans="1:9" ht="18" customHeight="1">
      <c r="A21" s="110" t="s">
        <v>606</v>
      </c>
      <c r="B21" s="110" t="s">
        <v>626</v>
      </c>
      <c r="C21" s="110">
        <v>1</v>
      </c>
      <c r="D21" s="110" t="s">
        <v>608</v>
      </c>
      <c r="E21" s="115"/>
      <c r="F21" s="115"/>
      <c r="G21" s="116">
        <v>278152</v>
      </c>
      <c r="H21" s="111">
        <f t="shared" si="0"/>
        <v>278152</v>
      </c>
      <c r="I21" s="115"/>
    </row>
    <row r="22" spans="1:9" ht="18" customHeight="1">
      <c r="A22" s="110" t="s">
        <v>606</v>
      </c>
      <c r="B22" s="110" t="s">
        <v>627</v>
      </c>
      <c r="C22" s="110">
        <v>1</v>
      </c>
      <c r="D22" s="110" t="s">
        <v>608</v>
      </c>
      <c r="E22" s="115"/>
      <c r="F22" s="115"/>
      <c r="G22" s="116">
        <v>271657</v>
      </c>
      <c r="H22" s="111">
        <f t="shared" si="0"/>
        <v>271657</v>
      </c>
      <c r="I22" s="115"/>
    </row>
    <row r="23" spans="1:9" ht="18" customHeight="1">
      <c r="A23" s="110" t="s">
        <v>606</v>
      </c>
      <c r="B23" s="110" t="s">
        <v>628</v>
      </c>
      <c r="C23" s="110">
        <v>1</v>
      </c>
      <c r="D23" s="110" t="s">
        <v>608</v>
      </c>
      <c r="E23" s="115"/>
      <c r="F23" s="115"/>
      <c r="G23" s="116">
        <v>260489</v>
      </c>
      <c r="H23" s="111">
        <f t="shared" si="0"/>
        <v>260489</v>
      </c>
      <c r="I23" s="115"/>
    </row>
    <row r="24" spans="1:9" ht="18" customHeight="1">
      <c r="A24" s="110" t="s">
        <v>606</v>
      </c>
      <c r="B24" s="110" t="s">
        <v>629</v>
      </c>
      <c r="C24" s="110">
        <v>1</v>
      </c>
      <c r="D24" s="110" t="s">
        <v>608</v>
      </c>
      <c r="E24" s="115"/>
      <c r="F24" s="115"/>
      <c r="G24" s="116">
        <v>336664</v>
      </c>
      <c r="H24" s="111">
        <f t="shared" si="0"/>
        <v>336664</v>
      </c>
      <c r="I24" s="115"/>
    </row>
    <row r="25" spans="1:9" ht="18" customHeight="1">
      <c r="A25" s="110" t="s">
        <v>606</v>
      </c>
      <c r="B25" s="110" t="s">
        <v>630</v>
      </c>
      <c r="C25" s="110">
        <v>1</v>
      </c>
      <c r="D25" s="110" t="s">
        <v>608</v>
      </c>
      <c r="E25" s="115"/>
      <c r="F25" s="115"/>
      <c r="G25" s="116">
        <v>330427</v>
      </c>
      <c r="H25" s="111">
        <f t="shared" si="0"/>
        <v>330427</v>
      </c>
      <c r="I25" s="115"/>
    </row>
    <row r="26" spans="1:9" ht="18" customHeight="1">
      <c r="A26" s="110" t="s">
        <v>606</v>
      </c>
      <c r="B26" s="110" t="s">
        <v>631</v>
      </c>
      <c r="C26" s="110">
        <v>1</v>
      </c>
      <c r="D26" s="110" t="s">
        <v>608</v>
      </c>
      <c r="E26" s="115"/>
      <c r="F26" s="115"/>
      <c r="G26" s="116">
        <v>321981</v>
      </c>
      <c r="H26" s="111">
        <f t="shared" si="0"/>
        <v>321981</v>
      </c>
      <c r="I26" s="115"/>
    </row>
    <row r="27" spans="1:9" ht="18" customHeight="1">
      <c r="A27" s="110" t="s">
        <v>606</v>
      </c>
      <c r="B27" s="110" t="s">
        <v>632</v>
      </c>
      <c r="C27" s="110">
        <v>1</v>
      </c>
      <c r="D27" s="110" t="s">
        <v>608</v>
      </c>
      <c r="E27" s="115"/>
      <c r="F27" s="115"/>
      <c r="G27" s="116">
        <v>315606</v>
      </c>
      <c r="H27" s="111">
        <f t="shared" si="0"/>
        <v>315606</v>
      </c>
      <c r="I27" s="115"/>
    </row>
    <row r="28" spans="1:9" ht="18" customHeight="1">
      <c r="A28" s="110" t="s">
        <v>606</v>
      </c>
      <c r="B28" s="110" t="s">
        <v>633</v>
      </c>
      <c r="C28" s="110">
        <v>1</v>
      </c>
      <c r="D28" s="110" t="s">
        <v>608</v>
      </c>
      <c r="E28" s="115"/>
      <c r="F28" s="115"/>
      <c r="G28" s="116">
        <v>309451</v>
      </c>
      <c r="H28" s="111">
        <f t="shared" si="0"/>
        <v>309451</v>
      </c>
      <c r="I28" s="115"/>
    </row>
    <row r="29" spans="1:9" ht="18" customHeight="1">
      <c r="A29" s="110" t="s">
        <v>634</v>
      </c>
      <c r="B29" s="110" t="s">
        <v>607</v>
      </c>
      <c r="C29" s="110">
        <v>1</v>
      </c>
      <c r="D29" s="110" t="s">
        <v>608</v>
      </c>
      <c r="E29" s="115"/>
      <c r="F29" s="115"/>
      <c r="G29" s="116">
        <v>1521</v>
      </c>
      <c r="H29" s="111">
        <f t="shared" si="0"/>
        <v>1521</v>
      </c>
      <c r="I29" s="115"/>
    </row>
    <row r="30" spans="1:9" ht="18" customHeight="1">
      <c r="A30" s="110" t="s">
        <v>634</v>
      </c>
      <c r="B30" s="110" t="s">
        <v>609</v>
      </c>
      <c r="C30" s="110">
        <v>1</v>
      </c>
      <c r="D30" s="110" t="s">
        <v>608</v>
      </c>
      <c r="E30" s="115"/>
      <c r="F30" s="115"/>
      <c r="G30" s="116">
        <v>3156</v>
      </c>
      <c r="H30" s="111">
        <f t="shared" si="0"/>
        <v>3156</v>
      </c>
      <c r="I30" s="115"/>
    </row>
    <row r="31" spans="1:9" ht="18" customHeight="1">
      <c r="A31" s="110" t="s">
        <v>634</v>
      </c>
      <c r="B31" s="110" t="s">
        <v>610</v>
      </c>
      <c r="C31" s="110">
        <v>1</v>
      </c>
      <c r="D31" s="110" t="s">
        <v>608</v>
      </c>
      <c r="E31" s="115"/>
      <c r="F31" s="115"/>
      <c r="G31" s="116">
        <v>3512</v>
      </c>
      <c r="H31" s="111">
        <f t="shared" si="0"/>
        <v>3512</v>
      </c>
      <c r="I31" s="115"/>
    </row>
    <row r="32" spans="1:9" ht="18" customHeight="1">
      <c r="A32" s="110" t="s">
        <v>634</v>
      </c>
      <c r="B32" s="110" t="s">
        <v>611</v>
      </c>
      <c r="C32" s="110">
        <v>1</v>
      </c>
      <c r="D32" s="110" t="s">
        <v>608</v>
      </c>
      <c r="E32" s="115"/>
      <c r="F32" s="115">
        <v>0</v>
      </c>
      <c r="G32" s="116">
        <v>2659</v>
      </c>
      <c r="H32" s="111">
        <f t="shared" si="0"/>
        <v>2659</v>
      </c>
      <c r="I32" s="115"/>
    </row>
    <row r="33" spans="1:9" ht="18" customHeight="1">
      <c r="A33" s="110" t="s">
        <v>634</v>
      </c>
      <c r="B33" s="110" t="s">
        <v>612</v>
      </c>
      <c r="C33" s="110">
        <v>1</v>
      </c>
      <c r="D33" s="110" t="s">
        <v>608</v>
      </c>
      <c r="E33" s="115"/>
      <c r="F33" s="115">
        <v>0</v>
      </c>
      <c r="G33" s="116">
        <v>3481</v>
      </c>
      <c r="H33" s="111">
        <f t="shared" si="0"/>
        <v>3481</v>
      </c>
      <c r="I33" s="115"/>
    </row>
    <row r="34" spans="1:9" ht="18" customHeight="1">
      <c r="A34" s="110" t="s">
        <v>634</v>
      </c>
      <c r="B34" s="110" t="s">
        <v>613</v>
      </c>
      <c r="C34" s="110">
        <v>1</v>
      </c>
      <c r="D34" s="110" t="s">
        <v>608</v>
      </c>
      <c r="E34" s="115"/>
      <c r="F34" s="115">
        <v>0</v>
      </c>
      <c r="G34" s="116">
        <v>3753</v>
      </c>
      <c r="H34" s="111">
        <f t="shared" si="0"/>
        <v>3753</v>
      </c>
      <c r="I34" s="115"/>
    </row>
    <row r="35" spans="1:9" ht="18" customHeight="1">
      <c r="A35" s="110" t="s">
        <v>634</v>
      </c>
      <c r="B35" s="110" t="s">
        <v>614</v>
      </c>
      <c r="C35" s="110">
        <v>1</v>
      </c>
      <c r="D35" s="110" t="s">
        <v>608</v>
      </c>
      <c r="E35" s="115"/>
      <c r="F35" s="115">
        <v>0</v>
      </c>
      <c r="G35" s="116">
        <v>4429</v>
      </c>
      <c r="H35" s="111">
        <f t="shared" si="0"/>
        <v>4429</v>
      </c>
      <c r="I35" s="115"/>
    </row>
    <row r="36" spans="1:9" ht="18" customHeight="1">
      <c r="A36" s="110" t="s">
        <v>634</v>
      </c>
      <c r="B36" s="110" t="s">
        <v>615</v>
      </c>
      <c r="C36" s="110">
        <v>1</v>
      </c>
      <c r="D36" s="110" t="s">
        <v>608</v>
      </c>
      <c r="E36" s="115"/>
      <c r="F36" s="115">
        <v>0</v>
      </c>
      <c r="G36" s="116">
        <v>2153</v>
      </c>
      <c r="H36" s="111">
        <f t="shared" si="0"/>
        <v>2153</v>
      </c>
      <c r="I36" s="115"/>
    </row>
    <row r="37" spans="1:9" ht="18" customHeight="1">
      <c r="A37" s="110" t="s">
        <v>634</v>
      </c>
      <c r="B37" s="110" t="s">
        <v>616</v>
      </c>
      <c r="C37" s="110">
        <v>1</v>
      </c>
      <c r="D37" s="110" t="s">
        <v>608</v>
      </c>
      <c r="E37" s="115"/>
      <c r="F37" s="115">
        <v>0</v>
      </c>
      <c r="G37" s="116">
        <v>2116</v>
      </c>
      <c r="H37" s="111">
        <f t="shared" si="0"/>
        <v>2116</v>
      </c>
      <c r="I37" s="115"/>
    </row>
    <row r="38" spans="1:9" ht="18" customHeight="1">
      <c r="A38" s="110" t="s">
        <v>634</v>
      </c>
      <c r="B38" s="110" t="s">
        <v>617</v>
      </c>
      <c r="C38" s="110">
        <v>1</v>
      </c>
      <c r="D38" s="110" t="s">
        <v>608</v>
      </c>
      <c r="E38" s="115"/>
      <c r="F38" s="115">
        <v>0</v>
      </c>
      <c r="G38" s="116">
        <v>2082</v>
      </c>
      <c r="H38" s="111">
        <f t="shared" si="0"/>
        <v>2082</v>
      </c>
      <c r="I38" s="115"/>
    </row>
    <row r="39" spans="1:9" ht="18" customHeight="1">
      <c r="A39" s="110" t="s">
        <v>634</v>
      </c>
      <c r="B39" s="110" t="s">
        <v>618</v>
      </c>
      <c r="C39" s="110">
        <v>1</v>
      </c>
      <c r="D39" s="110" t="s">
        <v>608</v>
      </c>
      <c r="E39" s="115"/>
      <c r="F39" s="115">
        <v>0</v>
      </c>
      <c r="G39" s="116">
        <v>2015</v>
      </c>
      <c r="H39" s="111">
        <f t="shared" si="0"/>
        <v>2015</v>
      </c>
      <c r="I39" s="115"/>
    </row>
    <row r="40" spans="1:9" ht="18" customHeight="1">
      <c r="A40" s="110" t="s">
        <v>634</v>
      </c>
      <c r="B40" s="110" t="s">
        <v>619</v>
      </c>
      <c r="C40" s="110">
        <v>1</v>
      </c>
      <c r="D40" s="110" t="s">
        <v>608</v>
      </c>
      <c r="E40" s="115"/>
      <c r="F40" s="115">
        <v>0</v>
      </c>
      <c r="G40" s="116">
        <v>3116</v>
      </c>
      <c r="H40" s="111">
        <f t="shared" si="0"/>
        <v>3116</v>
      </c>
      <c r="I40" s="115"/>
    </row>
    <row r="41" spans="1:9" ht="18" customHeight="1">
      <c r="A41" s="110" t="s">
        <v>634</v>
      </c>
      <c r="B41" s="110" t="s">
        <v>620</v>
      </c>
      <c r="C41" s="110">
        <v>1</v>
      </c>
      <c r="D41" s="110" t="s">
        <v>608</v>
      </c>
      <c r="E41" s="115"/>
      <c r="F41" s="115">
        <v>0</v>
      </c>
      <c r="G41" s="116">
        <v>3011</v>
      </c>
      <c r="H41" s="111">
        <f t="shared" si="0"/>
        <v>3011</v>
      </c>
      <c r="I41" s="115"/>
    </row>
    <row r="42" spans="1:9" ht="18" customHeight="1">
      <c r="A42" s="110" t="s">
        <v>634</v>
      </c>
      <c r="B42" s="110" t="s">
        <v>621</v>
      </c>
      <c r="C42" s="110">
        <v>1</v>
      </c>
      <c r="D42" s="110" t="s">
        <v>608</v>
      </c>
      <c r="E42" s="115"/>
      <c r="F42" s="115">
        <v>0</v>
      </c>
      <c r="G42" s="116">
        <v>2904</v>
      </c>
      <c r="H42" s="111">
        <f t="shared" si="0"/>
        <v>2904</v>
      </c>
      <c r="I42" s="115"/>
    </row>
    <row r="43" spans="1:9" ht="18" customHeight="1">
      <c r="A43" s="110" t="s">
        <v>634</v>
      </c>
      <c r="B43" s="110" t="s">
        <v>622</v>
      </c>
      <c r="C43" s="110">
        <v>1</v>
      </c>
      <c r="D43" s="110" t="s">
        <v>608</v>
      </c>
      <c r="E43" s="115"/>
      <c r="F43" s="115">
        <v>0</v>
      </c>
      <c r="G43" s="116">
        <v>3844</v>
      </c>
      <c r="H43" s="111">
        <f t="shared" si="0"/>
        <v>3844</v>
      </c>
      <c r="I43" s="115"/>
    </row>
    <row r="44" spans="1:9" ht="18" customHeight="1">
      <c r="A44" s="110" t="s">
        <v>634</v>
      </c>
      <c r="B44" s="110" t="s">
        <v>623</v>
      </c>
      <c r="C44" s="110">
        <v>1</v>
      </c>
      <c r="D44" s="110" t="s">
        <v>608</v>
      </c>
      <c r="E44" s="115"/>
      <c r="F44" s="115">
        <v>0</v>
      </c>
      <c r="G44" s="116">
        <v>3648</v>
      </c>
      <c r="H44" s="111">
        <f t="shared" si="0"/>
        <v>3648</v>
      </c>
      <c r="I44" s="115"/>
    </row>
    <row r="45" spans="1:9" ht="18" customHeight="1">
      <c r="A45" s="110" t="s">
        <v>634</v>
      </c>
      <c r="B45" s="110" t="s">
        <v>624</v>
      </c>
      <c r="C45" s="110">
        <v>1</v>
      </c>
      <c r="D45" s="110" t="s">
        <v>608</v>
      </c>
      <c r="E45" s="115"/>
      <c r="F45" s="115">
        <v>0</v>
      </c>
      <c r="G45" s="116">
        <v>3612</v>
      </c>
      <c r="H45" s="111">
        <f t="shared" si="0"/>
        <v>3612</v>
      </c>
      <c r="I45" s="115"/>
    </row>
    <row r="46" spans="1:9" ht="18" customHeight="1">
      <c r="A46" s="110" t="s">
        <v>634</v>
      </c>
      <c r="B46" s="110" t="s">
        <v>625</v>
      </c>
      <c r="C46" s="110">
        <v>1</v>
      </c>
      <c r="D46" s="110" t="s">
        <v>608</v>
      </c>
      <c r="E46" s="115"/>
      <c r="F46" s="115">
        <v>0</v>
      </c>
      <c r="G46" s="116">
        <v>3492</v>
      </c>
      <c r="H46" s="111">
        <f t="shared" si="0"/>
        <v>3492</v>
      </c>
      <c r="I46" s="115"/>
    </row>
    <row r="47" spans="1:9" ht="18" customHeight="1">
      <c r="A47" s="110" t="s">
        <v>634</v>
      </c>
      <c r="B47" s="110" t="s">
        <v>626</v>
      </c>
      <c r="C47" s="110">
        <v>1</v>
      </c>
      <c r="D47" s="110" t="s">
        <v>608</v>
      </c>
      <c r="E47" s="115"/>
      <c r="F47" s="115">
        <v>0</v>
      </c>
      <c r="G47" s="116">
        <v>16282</v>
      </c>
      <c r="H47" s="111">
        <f t="shared" si="0"/>
        <v>16282</v>
      </c>
      <c r="I47" s="115"/>
    </row>
    <row r="48" spans="1:9" ht="18" customHeight="1">
      <c r="A48" s="110" t="s">
        <v>634</v>
      </c>
      <c r="B48" s="110" t="s">
        <v>627</v>
      </c>
      <c r="C48" s="110">
        <v>1</v>
      </c>
      <c r="D48" s="110" t="s">
        <v>608</v>
      </c>
      <c r="E48" s="115"/>
      <c r="F48" s="115">
        <v>0</v>
      </c>
      <c r="G48" s="116">
        <v>15901</v>
      </c>
      <c r="H48" s="111">
        <f t="shared" si="0"/>
        <v>15901</v>
      </c>
      <c r="I48" s="115"/>
    </row>
    <row r="49" spans="1:9" ht="18" customHeight="1">
      <c r="A49" s="110" t="s">
        <v>634</v>
      </c>
      <c r="B49" s="110" t="s">
        <v>628</v>
      </c>
      <c r="C49" s="110">
        <v>1</v>
      </c>
      <c r="D49" s="110" t="s">
        <v>608</v>
      </c>
      <c r="E49" s="115"/>
      <c r="F49" s="115">
        <v>0</v>
      </c>
      <c r="G49" s="116">
        <v>15248</v>
      </c>
      <c r="H49" s="111">
        <f t="shared" si="0"/>
        <v>15248</v>
      </c>
      <c r="I49" s="115"/>
    </row>
    <row r="50" spans="1:9" ht="18" customHeight="1">
      <c r="A50" s="110" t="s">
        <v>634</v>
      </c>
      <c r="B50" s="110" t="s">
        <v>629</v>
      </c>
      <c r="C50" s="110">
        <v>1</v>
      </c>
      <c r="D50" s="110" t="s">
        <v>608</v>
      </c>
      <c r="E50" s="115"/>
      <c r="F50" s="115">
        <v>0</v>
      </c>
      <c r="G50" s="116">
        <v>29889</v>
      </c>
      <c r="H50" s="111">
        <f t="shared" si="0"/>
        <v>29889</v>
      </c>
      <c r="I50" s="115"/>
    </row>
    <row r="51" spans="1:9" ht="18" customHeight="1">
      <c r="A51" s="110" t="s">
        <v>634</v>
      </c>
      <c r="B51" s="110" t="s">
        <v>630</v>
      </c>
      <c r="C51" s="110">
        <v>1</v>
      </c>
      <c r="D51" s="110" t="s">
        <v>608</v>
      </c>
      <c r="E51" s="115"/>
      <c r="F51" s="115">
        <v>0</v>
      </c>
      <c r="G51" s="116">
        <v>29336</v>
      </c>
      <c r="H51" s="111">
        <f t="shared" si="0"/>
        <v>29336</v>
      </c>
      <c r="I51" s="115"/>
    </row>
    <row r="52" spans="1:9" ht="18" customHeight="1">
      <c r="A52" s="110" t="s">
        <v>634</v>
      </c>
      <c r="B52" s="110" t="s">
        <v>631</v>
      </c>
      <c r="C52" s="110">
        <v>1</v>
      </c>
      <c r="D52" s="110" t="s">
        <v>608</v>
      </c>
      <c r="E52" s="115"/>
      <c r="F52" s="115">
        <v>0</v>
      </c>
      <c r="G52" s="116">
        <v>28586</v>
      </c>
      <c r="H52" s="111">
        <f t="shared" si="0"/>
        <v>28586</v>
      </c>
      <c r="I52" s="115"/>
    </row>
    <row r="53" spans="1:9" ht="18" customHeight="1">
      <c r="A53" s="110" t="s">
        <v>634</v>
      </c>
      <c r="B53" s="110" t="s">
        <v>632</v>
      </c>
      <c r="C53" s="110">
        <v>1</v>
      </c>
      <c r="D53" s="110" t="s">
        <v>608</v>
      </c>
      <c r="E53" s="115"/>
      <c r="F53" s="115">
        <v>0</v>
      </c>
      <c r="G53" s="116">
        <v>28020</v>
      </c>
      <c r="H53" s="111">
        <f t="shared" si="0"/>
        <v>28020</v>
      </c>
      <c r="I53" s="115"/>
    </row>
    <row r="54" spans="1:9" ht="18" customHeight="1">
      <c r="A54" s="110" t="s">
        <v>634</v>
      </c>
      <c r="B54" s="110" t="s">
        <v>633</v>
      </c>
      <c r="C54" s="110">
        <v>1</v>
      </c>
      <c r="D54" s="110" t="s">
        <v>608</v>
      </c>
      <c r="E54" s="115"/>
      <c r="F54" s="115">
        <v>0</v>
      </c>
      <c r="G54" s="116">
        <v>27473</v>
      </c>
      <c r="H54" s="111">
        <f t="shared" si="0"/>
        <v>27473</v>
      </c>
      <c r="I54" s="115"/>
    </row>
    <row r="55" spans="1:9" ht="18" customHeight="1">
      <c r="A55" s="110" t="s">
        <v>635</v>
      </c>
      <c r="B55" s="110" t="s">
        <v>636</v>
      </c>
      <c r="C55" s="110">
        <v>1</v>
      </c>
      <c r="D55" s="110" t="s">
        <v>608</v>
      </c>
      <c r="E55" s="115"/>
      <c r="F55" s="115">
        <v>0</v>
      </c>
      <c r="G55" s="116">
        <v>86993</v>
      </c>
      <c r="H55" s="111">
        <f t="shared" si="0"/>
        <v>86993</v>
      </c>
      <c r="I55" s="115"/>
    </row>
    <row r="56" spans="1:9" ht="18" customHeight="1">
      <c r="A56" s="110" t="s">
        <v>635</v>
      </c>
      <c r="B56" s="110" t="s">
        <v>637</v>
      </c>
      <c r="C56" s="110">
        <v>1</v>
      </c>
      <c r="D56" s="110" t="s">
        <v>608</v>
      </c>
      <c r="E56" s="115"/>
      <c r="F56" s="115">
        <v>0</v>
      </c>
      <c r="G56" s="116">
        <v>103471</v>
      </c>
      <c r="H56" s="111">
        <f t="shared" si="0"/>
        <v>103471</v>
      </c>
      <c r="I56" s="115"/>
    </row>
    <row r="57" spans="1:9" ht="18" customHeight="1">
      <c r="A57" s="110" t="s">
        <v>635</v>
      </c>
      <c r="B57" s="110" t="s">
        <v>638</v>
      </c>
      <c r="C57" s="110">
        <v>1</v>
      </c>
      <c r="D57" s="110" t="s">
        <v>608</v>
      </c>
      <c r="E57" s="115"/>
      <c r="F57" s="115">
        <v>0</v>
      </c>
      <c r="G57" s="116">
        <v>95457</v>
      </c>
      <c r="H57" s="111">
        <f t="shared" si="0"/>
        <v>95457</v>
      </c>
      <c r="I57" s="115"/>
    </row>
    <row r="58" spans="1:9" ht="18" customHeight="1">
      <c r="A58" s="110" t="s">
        <v>635</v>
      </c>
      <c r="B58" s="110" t="s">
        <v>639</v>
      </c>
      <c r="C58" s="110">
        <v>1</v>
      </c>
      <c r="D58" s="110" t="s">
        <v>608</v>
      </c>
      <c r="E58" s="115"/>
      <c r="F58" s="115">
        <v>0</v>
      </c>
      <c r="G58" s="116">
        <v>79311</v>
      </c>
      <c r="H58" s="111">
        <f t="shared" si="0"/>
        <v>79311</v>
      </c>
      <c r="I58" s="115"/>
    </row>
    <row r="59" spans="1:9" ht="18" customHeight="1">
      <c r="A59" s="110" t="s">
        <v>635</v>
      </c>
      <c r="B59" s="110" t="s">
        <v>640</v>
      </c>
      <c r="C59" s="110">
        <v>1</v>
      </c>
      <c r="D59" s="110" t="s">
        <v>608</v>
      </c>
      <c r="E59" s="115"/>
      <c r="F59" s="115">
        <v>0</v>
      </c>
      <c r="G59" s="116">
        <v>92316</v>
      </c>
      <c r="H59" s="111">
        <f t="shared" si="0"/>
        <v>92316</v>
      </c>
      <c r="I59" s="115"/>
    </row>
    <row r="60" spans="1:9" ht="18" customHeight="1">
      <c r="A60" s="110" t="s">
        <v>635</v>
      </c>
      <c r="B60" s="110" t="s">
        <v>641</v>
      </c>
      <c r="C60" s="110">
        <v>1</v>
      </c>
      <c r="D60" s="110" t="s">
        <v>608</v>
      </c>
      <c r="E60" s="115"/>
      <c r="F60" s="115">
        <v>0</v>
      </c>
      <c r="G60" s="116">
        <v>95080</v>
      </c>
      <c r="H60" s="111">
        <f t="shared" si="0"/>
        <v>95080</v>
      </c>
      <c r="I60" s="115"/>
    </row>
    <row r="61" spans="1:9" ht="18" customHeight="1">
      <c r="A61" s="110" t="s">
        <v>635</v>
      </c>
      <c r="B61" s="110" t="s">
        <v>642</v>
      </c>
      <c r="C61" s="110">
        <v>1</v>
      </c>
      <c r="D61" s="110" t="s">
        <v>608</v>
      </c>
      <c r="E61" s="115"/>
      <c r="F61" s="115">
        <v>0</v>
      </c>
      <c r="G61" s="116">
        <v>88758</v>
      </c>
      <c r="H61" s="111">
        <f t="shared" si="0"/>
        <v>88758</v>
      </c>
      <c r="I61" s="115"/>
    </row>
    <row r="62" spans="1:9" ht="18" customHeight="1">
      <c r="A62" s="110" t="s">
        <v>635</v>
      </c>
      <c r="B62" s="110" t="s">
        <v>643</v>
      </c>
      <c r="C62" s="110">
        <v>1</v>
      </c>
      <c r="D62" s="110" t="s">
        <v>608</v>
      </c>
      <c r="E62" s="115"/>
      <c r="F62" s="115">
        <v>0</v>
      </c>
      <c r="G62" s="116">
        <v>43779</v>
      </c>
      <c r="H62" s="111">
        <f t="shared" si="0"/>
        <v>43779</v>
      </c>
      <c r="I62" s="115"/>
    </row>
    <row r="63" spans="1:9" ht="18" customHeight="1">
      <c r="A63" s="110" t="s">
        <v>635</v>
      </c>
      <c r="B63" s="110" t="s">
        <v>644</v>
      </c>
      <c r="C63" s="110">
        <v>1</v>
      </c>
      <c r="D63" s="110" t="s">
        <v>608</v>
      </c>
      <c r="E63" s="115"/>
      <c r="F63" s="115">
        <v>0</v>
      </c>
      <c r="G63" s="116">
        <v>44799</v>
      </c>
      <c r="H63" s="111">
        <f t="shared" si="0"/>
        <v>44799</v>
      </c>
      <c r="I63" s="115"/>
    </row>
    <row r="64" spans="1:9" ht="18" customHeight="1">
      <c r="A64" s="110" t="s">
        <v>635</v>
      </c>
      <c r="B64" s="110" t="s">
        <v>645</v>
      </c>
      <c r="C64" s="110">
        <v>1</v>
      </c>
      <c r="D64" s="110" t="s">
        <v>608</v>
      </c>
      <c r="E64" s="115"/>
      <c r="F64" s="115">
        <v>0</v>
      </c>
      <c r="G64" s="116">
        <v>46858</v>
      </c>
      <c r="H64" s="111">
        <f t="shared" si="0"/>
        <v>46858</v>
      </c>
      <c r="I64" s="115"/>
    </row>
    <row r="65" spans="1:9" ht="18" customHeight="1">
      <c r="A65" s="110" t="s">
        <v>635</v>
      </c>
      <c r="B65" s="110" t="s">
        <v>646</v>
      </c>
      <c r="C65" s="110">
        <v>1</v>
      </c>
      <c r="D65" s="110" t="s">
        <v>608</v>
      </c>
      <c r="E65" s="115"/>
      <c r="F65" s="115">
        <v>0</v>
      </c>
      <c r="G65" s="116">
        <v>50056</v>
      </c>
      <c r="H65" s="111">
        <f t="shared" si="0"/>
        <v>50056</v>
      </c>
      <c r="I65" s="115"/>
    </row>
    <row r="66" spans="1:9" ht="18" customHeight="1">
      <c r="A66" s="110" t="s">
        <v>635</v>
      </c>
      <c r="B66" s="110" t="s">
        <v>647</v>
      </c>
      <c r="C66" s="110">
        <v>1</v>
      </c>
      <c r="D66" s="110" t="s">
        <v>608</v>
      </c>
      <c r="E66" s="115"/>
      <c r="F66" s="115">
        <v>0</v>
      </c>
      <c r="G66" s="116">
        <v>44563</v>
      </c>
      <c r="H66" s="111">
        <f t="shared" si="0"/>
        <v>44563</v>
      </c>
      <c r="I66" s="115"/>
    </row>
    <row r="67" spans="1:9" ht="18" customHeight="1">
      <c r="A67" s="110" t="s">
        <v>635</v>
      </c>
      <c r="B67" s="110" t="s">
        <v>648</v>
      </c>
      <c r="C67" s="110">
        <v>1</v>
      </c>
      <c r="D67" s="110" t="s">
        <v>608</v>
      </c>
      <c r="E67" s="115"/>
      <c r="F67" s="115">
        <v>0</v>
      </c>
      <c r="G67" s="116">
        <v>47438</v>
      </c>
      <c r="H67" s="111">
        <f t="shared" ref="H67:H130" si="1">E67+F67+G67</f>
        <v>47438</v>
      </c>
      <c r="I67" s="115"/>
    </row>
    <row r="68" spans="1:9" ht="18" customHeight="1">
      <c r="A68" s="110" t="s">
        <v>635</v>
      </c>
      <c r="B68" s="110" t="s">
        <v>649</v>
      </c>
      <c r="C68" s="110">
        <v>1</v>
      </c>
      <c r="D68" s="110" t="s">
        <v>608</v>
      </c>
      <c r="E68" s="115"/>
      <c r="F68" s="115">
        <v>0</v>
      </c>
      <c r="G68" s="116">
        <v>49548</v>
      </c>
      <c r="H68" s="111">
        <f t="shared" si="1"/>
        <v>49548</v>
      </c>
      <c r="I68" s="115"/>
    </row>
    <row r="69" spans="1:9" ht="18" customHeight="1">
      <c r="A69" s="110" t="s">
        <v>635</v>
      </c>
      <c r="B69" s="110" t="s">
        <v>650</v>
      </c>
      <c r="C69" s="110">
        <v>1</v>
      </c>
      <c r="D69" s="110" t="s">
        <v>608</v>
      </c>
      <c r="E69" s="115"/>
      <c r="F69" s="115">
        <v>0</v>
      </c>
      <c r="G69" s="116">
        <v>35513</v>
      </c>
      <c r="H69" s="111">
        <f t="shared" si="1"/>
        <v>35513</v>
      </c>
      <c r="I69" s="115"/>
    </row>
    <row r="70" spans="1:9" ht="18" customHeight="1">
      <c r="A70" s="110" t="s">
        <v>635</v>
      </c>
      <c r="B70" s="110" t="s">
        <v>651</v>
      </c>
      <c r="C70" s="110">
        <v>1</v>
      </c>
      <c r="D70" s="110" t="s">
        <v>608</v>
      </c>
      <c r="E70" s="115"/>
      <c r="F70" s="115">
        <v>0</v>
      </c>
      <c r="G70" s="116">
        <v>35128</v>
      </c>
      <c r="H70" s="111">
        <f t="shared" si="1"/>
        <v>35128</v>
      </c>
      <c r="I70" s="115"/>
    </row>
    <row r="71" spans="1:9" ht="18" customHeight="1">
      <c r="A71" s="110" t="s">
        <v>635</v>
      </c>
      <c r="B71" s="110" t="s">
        <v>652</v>
      </c>
      <c r="C71" s="110">
        <v>1</v>
      </c>
      <c r="D71" s="110" t="s">
        <v>608</v>
      </c>
      <c r="E71" s="115"/>
      <c r="F71" s="115">
        <v>0</v>
      </c>
      <c r="G71" s="116">
        <v>38131</v>
      </c>
      <c r="H71" s="111">
        <f t="shared" si="1"/>
        <v>38131</v>
      </c>
      <c r="I71" s="115"/>
    </row>
    <row r="72" spans="1:9" ht="18" customHeight="1">
      <c r="A72" s="110" t="s">
        <v>635</v>
      </c>
      <c r="B72" s="110" t="s">
        <v>653</v>
      </c>
      <c r="C72" s="110">
        <v>1</v>
      </c>
      <c r="D72" s="110" t="s">
        <v>608</v>
      </c>
      <c r="E72" s="115"/>
      <c r="F72" s="115">
        <v>0</v>
      </c>
      <c r="G72" s="116">
        <v>40194</v>
      </c>
      <c r="H72" s="111">
        <f t="shared" si="1"/>
        <v>40194</v>
      </c>
      <c r="I72" s="115"/>
    </row>
    <row r="73" spans="1:9" ht="18" customHeight="1">
      <c r="A73" s="110" t="s">
        <v>635</v>
      </c>
      <c r="B73" s="110" t="s">
        <v>654</v>
      </c>
      <c r="C73" s="110">
        <v>1</v>
      </c>
      <c r="D73" s="110" t="s">
        <v>608</v>
      </c>
      <c r="E73" s="115"/>
      <c r="F73" s="115">
        <v>0</v>
      </c>
      <c r="G73" s="116">
        <v>243100</v>
      </c>
      <c r="H73" s="111">
        <f t="shared" si="1"/>
        <v>243100</v>
      </c>
      <c r="I73" s="115"/>
    </row>
    <row r="74" spans="1:9" ht="18" customHeight="1">
      <c r="A74" s="110" t="s">
        <v>635</v>
      </c>
      <c r="B74" s="110" t="s">
        <v>655</v>
      </c>
      <c r="C74" s="110">
        <v>1</v>
      </c>
      <c r="D74" s="110" t="s">
        <v>608</v>
      </c>
      <c r="E74" s="115"/>
      <c r="F74" s="115">
        <v>0</v>
      </c>
      <c r="G74" s="116">
        <v>327535</v>
      </c>
      <c r="H74" s="111">
        <f t="shared" si="1"/>
        <v>327535</v>
      </c>
      <c r="I74" s="115"/>
    </row>
    <row r="75" spans="1:9" ht="18" customHeight="1">
      <c r="A75" s="110" t="s">
        <v>635</v>
      </c>
      <c r="B75" s="110" t="s">
        <v>656</v>
      </c>
      <c r="C75" s="110">
        <v>1</v>
      </c>
      <c r="D75" s="110" t="s">
        <v>608</v>
      </c>
      <c r="E75" s="115"/>
      <c r="F75" s="115">
        <v>0</v>
      </c>
      <c r="G75" s="116">
        <v>352613</v>
      </c>
      <c r="H75" s="111">
        <f t="shared" si="1"/>
        <v>352613</v>
      </c>
      <c r="I75" s="115"/>
    </row>
    <row r="76" spans="1:9" ht="18" customHeight="1">
      <c r="A76" s="110" t="s">
        <v>635</v>
      </c>
      <c r="B76" s="110" t="s">
        <v>657</v>
      </c>
      <c r="C76" s="110">
        <v>1</v>
      </c>
      <c r="D76" s="110" t="s">
        <v>608</v>
      </c>
      <c r="E76" s="115"/>
      <c r="F76" s="115">
        <v>0</v>
      </c>
      <c r="G76" s="116">
        <v>475722</v>
      </c>
      <c r="H76" s="111">
        <f t="shared" si="1"/>
        <v>475722</v>
      </c>
      <c r="I76" s="115"/>
    </row>
    <row r="77" spans="1:9" ht="18" customHeight="1">
      <c r="A77" s="110" t="s">
        <v>635</v>
      </c>
      <c r="B77" s="110" t="s">
        <v>658</v>
      </c>
      <c r="C77" s="110">
        <v>1</v>
      </c>
      <c r="D77" s="110" t="s">
        <v>608</v>
      </c>
      <c r="E77" s="115"/>
      <c r="F77" s="115">
        <v>0</v>
      </c>
      <c r="G77" s="116">
        <v>557895</v>
      </c>
      <c r="H77" s="111">
        <f t="shared" si="1"/>
        <v>557895</v>
      </c>
      <c r="I77" s="115"/>
    </row>
    <row r="78" spans="1:9" ht="18" customHeight="1">
      <c r="A78" s="110" t="s">
        <v>635</v>
      </c>
      <c r="B78" s="110" t="s">
        <v>659</v>
      </c>
      <c r="C78" s="110">
        <v>1</v>
      </c>
      <c r="D78" s="110" t="s">
        <v>608</v>
      </c>
      <c r="E78" s="115"/>
      <c r="F78" s="115">
        <v>0</v>
      </c>
      <c r="G78" s="116">
        <v>569300</v>
      </c>
      <c r="H78" s="111">
        <f t="shared" si="1"/>
        <v>569300</v>
      </c>
      <c r="I78" s="115"/>
    </row>
    <row r="79" spans="1:9" ht="18" customHeight="1">
      <c r="A79" s="110" t="s">
        <v>635</v>
      </c>
      <c r="B79" s="110" t="s">
        <v>660</v>
      </c>
      <c r="C79" s="110">
        <v>1</v>
      </c>
      <c r="D79" s="110" t="s">
        <v>608</v>
      </c>
      <c r="E79" s="115"/>
      <c r="F79" s="115">
        <v>0</v>
      </c>
      <c r="G79" s="116">
        <v>616346</v>
      </c>
      <c r="H79" s="111">
        <f t="shared" si="1"/>
        <v>616346</v>
      </c>
      <c r="I79" s="115"/>
    </row>
    <row r="80" spans="1:9" ht="18" customHeight="1">
      <c r="A80" s="110" t="s">
        <v>635</v>
      </c>
      <c r="B80" s="110" t="s">
        <v>661</v>
      </c>
      <c r="C80" s="110">
        <v>1</v>
      </c>
      <c r="D80" s="110" t="s">
        <v>608</v>
      </c>
      <c r="E80" s="115"/>
      <c r="F80" s="115">
        <v>0</v>
      </c>
      <c r="G80" s="116">
        <v>639084</v>
      </c>
      <c r="H80" s="111">
        <f t="shared" si="1"/>
        <v>639084</v>
      </c>
      <c r="I80" s="115"/>
    </row>
    <row r="81" spans="1:9" ht="18" customHeight="1">
      <c r="A81" s="110" t="s">
        <v>662</v>
      </c>
      <c r="B81" s="110" t="s">
        <v>636</v>
      </c>
      <c r="C81" s="110">
        <v>1</v>
      </c>
      <c r="D81" s="110" t="s">
        <v>608</v>
      </c>
      <c r="E81" s="115"/>
      <c r="F81" s="115">
        <v>0</v>
      </c>
      <c r="G81" s="116">
        <v>13768</v>
      </c>
      <c r="H81" s="111">
        <f t="shared" si="1"/>
        <v>13768</v>
      </c>
      <c r="I81" s="115"/>
    </row>
    <row r="82" spans="1:9" ht="18" customHeight="1">
      <c r="A82" s="110" t="s">
        <v>662</v>
      </c>
      <c r="B82" s="110" t="s">
        <v>637</v>
      </c>
      <c r="C82" s="110">
        <v>1</v>
      </c>
      <c r="D82" s="110" t="s">
        <v>608</v>
      </c>
      <c r="E82" s="115"/>
      <c r="F82" s="115">
        <v>0</v>
      </c>
      <c r="G82" s="116">
        <v>14030</v>
      </c>
      <c r="H82" s="111">
        <f t="shared" si="1"/>
        <v>14030</v>
      </c>
      <c r="I82" s="115"/>
    </row>
    <row r="83" spans="1:9" ht="18" customHeight="1">
      <c r="A83" s="110" t="s">
        <v>662</v>
      </c>
      <c r="B83" s="110" t="s">
        <v>638</v>
      </c>
      <c r="C83" s="110">
        <v>1</v>
      </c>
      <c r="D83" s="110" t="s">
        <v>608</v>
      </c>
      <c r="E83" s="115"/>
      <c r="F83" s="115">
        <v>0</v>
      </c>
      <c r="G83" s="116">
        <v>14318</v>
      </c>
      <c r="H83" s="111">
        <f t="shared" si="1"/>
        <v>14318</v>
      </c>
      <c r="I83" s="115"/>
    </row>
    <row r="84" spans="1:9" ht="18" customHeight="1">
      <c r="A84" s="110" t="s">
        <v>662</v>
      </c>
      <c r="B84" s="110" t="s">
        <v>639</v>
      </c>
      <c r="C84" s="110">
        <v>1</v>
      </c>
      <c r="D84" s="110" t="s">
        <v>608</v>
      </c>
      <c r="E84" s="115"/>
      <c r="F84" s="115">
        <v>0</v>
      </c>
      <c r="G84" s="116">
        <v>11663</v>
      </c>
      <c r="H84" s="111">
        <f t="shared" si="1"/>
        <v>11663</v>
      </c>
      <c r="I84" s="115"/>
    </row>
    <row r="85" spans="1:9" ht="18" customHeight="1">
      <c r="A85" s="110" t="s">
        <v>662</v>
      </c>
      <c r="B85" s="110" t="s">
        <v>640</v>
      </c>
      <c r="C85" s="110">
        <v>1</v>
      </c>
      <c r="D85" s="110" t="s">
        <v>608</v>
      </c>
      <c r="E85" s="115"/>
      <c r="F85" s="115">
        <v>0</v>
      </c>
      <c r="G85" s="116">
        <v>12308</v>
      </c>
      <c r="H85" s="111">
        <f t="shared" si="1"/>
        <v>12308</v>
      </c>
      <c r="I85" s="115"/>
    </row>
    <row r="86" spans="1:9" ht="18" customHeight="1">
      <c r="A86" s="110" t="s">
        <v>662</v>
      </c>
      <c r="B86" s="110" t="s">
        <v>641</v>
      </c>
      <c r="C86" s="110">
        <v>1</v>
      </c>
      <c r="D86" s="110" t="s">
        <v>608</v>
      </c>
      <c r="E86" s="115"/>
      <c r="F86" s="115">
        <v>0</v>
      </c>
      <c r="G86" s="116">
        <v>13136</v>
      </c>
      <c r="H86" s="111">
        <f t="shared" si="1"/>
        <v>13136</v>
      </c>
      <c r="I86" s="115"/>
    </row>
    <row r="87" spans="1:9" ht="18" customHeight="1">
      <c r="A87" s="110" t="s">
        <v>662</v>
      </c>
      <c r="B87" s="110" t="s">
        <v>642</v>
      </c>
      <c r="C87" s="110">
        <v>1</v>
      </c>
      <c r="D87" s="110" t="s">
        <v>608</v>
      </c>
      <c r="E87" s="115"/>
      <c r="F87" s="115">
        <v>0</v>
      </c>
      <c r="G87" s="116">
        <v>12127</v>
      </c>
      <c r="H87" s="111">
        <f t="shared" si="1"/>
        <v>12127</v>
      </c>
      <c r="I87" s="115"/>
    </row>
    <row r="88" spans="1:9" ht="18" customHeight="1">
      <c r="A88" s="110" t="s">
        <v>662</v>
      </c>
      <c r="B88" s="110" t="s">
        <v>643</v>
      </c>
      <c r="C88" s="110">
        <v>1</v>
      </c>
      <c r="D88" s="110" t="s">
        <v>608</v>
      </c>
      <c r="E88" s="115"/>
      <c r="F88" s="115">
        <v>0</v>
      </c>
      <c r="G88" s="116">
        <v>5885</v>
      </c>
      <c r="H88" s="111">
        <f t="shared" si="1"/>
        <v>5885</v>
      </c>
      <c r="I88" s="115"/>
    </row>
    <row r="89" spans="1:9" ht="18" customHeight="1">
      <c r="A89" s="110" t="s">
        <v>662</v>
      </c>
      <c r="B89" s="110" t="s">
        <v>644</v>
      </c>
      <c r="C89" s="110">
        <v>1</v>
      </c>
      <c r="D89" s="110" t="s">
        <v>608</v>
      </c>
      <c r="E89" s="115"/>
      <c r="F89" s="115">
        <v>0</v>
      </c>
      <c r="G89" s="116">
        <v>5785</v>
      </c>
      <c r="H89" s="111">
        <f t="shared" si="1"/>
        <v>5785</v>
      </c>
      <c r="I89" s="115"/>
    </row>
    <row r="90" spans="1:9" ht="18" customHeight="1">
      <c r="A90" s="110" t="s">
        <v>662</v>
      </c>
      <c r="B90" s="110" t="s">
        <v>645</v>
      </c>
      <c r="C90" s="110">
        <v>1</v>
      </c>
      <c r="D90" s="110" t="s">
        <v>608</v>
      </c>
      <c r="E90" s="115"/>
      <c r="F90" s="115">
        <v>0</v>
      </c>
      <c r="G90" s="116">
        <v>5692</v>
      </c>
      <c r="H90" s="111">
        <f t="shared" si="1"/>
        <v>5692</v>
      </c>
      <c r="I90" s="115"/>
    </row>
    <row r="91" spans="1:9" ht="18" customHeight="1">
      <c r="A91" s="110" t="s">
        <v>662</v>
      </c>
      <c r="B91" s="110" t="s">
        <v>646</v>
      </c>
      <c r="C91" s="110">
        <v>1</v>
      </c>
      <c r="D91" s="110" t="s">
        <v>608</v>
      </c>
      <c r="E91" s="115"/>
      <c r="F91" s="115">
        <v>0</v>
      </c>
      <c r="G91" s="116">
        <v>5509</v>
      </c>
      <c r="H91" s="111">
        <f t="shared" si="1"/>
        <v>5509</v>
      </c>
      <c r="I91" s="115"/>
    </row>
    <row r="92" spans="1:9" ht="18" customHeight="1">
      <c r="A92" s="110" t="s">
        <v>662</v>
      </c>
      <c r="B92" s="110" t="s">
        <v>647</v>
      </c>
      <c r="C92" s="110">
        <v>1</v>
      </c>
      <c r="D92" s="110" t="s">
        <v>608</v>
      </c>
      <c r="E92" s="115"/>
      <c r="F92" s="115">
        <v>0</v>
      </c>
      <c r="G92" s="116">
        <v>6111</v>
      </c>
      <c r="H92" s="111">
        <f t="shared" si="1"/>
        <v>6111</v>
      </c>
      <c r="I92" s="115"/>
    </row>
    <row r="93" spans="1:9" ht="18" customHeight="1">
      <c r="A93" s="110" t="s">
        <v>662</v>
      </c>
      <c r="B93" s="110" t="s">
        <v>648</v>
      </c>
      <c r="C93" s="110">
        <v>1</v>
      </c>
      <c r="D93" s="110" t="s">
        <v>608</v>
      </c>
      <c r="E93" s="115"/>
      <c r="F93" s="115">
        <v>0</v>
      </c>
      <c r="G93" s="116">
        <v>5905</v>
      </c>
      <c r="H93" s="111">
        <f t="shared" si="1"/>
        <v>5905</v>
      </c>
      <c r="I93" s="115"/>
    </row>
    <row r="94" spans="1:9" ht="18" customHeight="1">
      <c r="A94" s="110" t="s">
        <v>662</v>
      </c>
      <c r="B94" s="110" t="s">
        <v>649</v>
      </c>
      <c r="C94" s="110">
        <v>1</v>
      </c>
      <c r="D94" s="110" t="s">
        <v>608</v>
      </c>
      <c r="E94" s="115"/>
      <c r="F94" s="115">
        <v>0</v>
      </c>
      <c r="G94" s="116">
        <v>5695</v>
      </c>
      <c r="H94" s="111">
        <f t="shared" si="1"/>
        <v>5695</v>
      </c>
      <c r="I94" s="115"/>
    </row>
    <row r="95" spans="1:9" ht="18" customHeight="1">
      <c r="A95" s="110" t="s">
        <v>662</v>
      </c>
      <c r="B95" s="110" t="s">
        <v>650</v>
      </c>
      <c r="C95" s="110">
        <v>1</v>
      </c>
      <c r="D95" s="110" t="s">
        <v>608</v>
      </c>
      <c r="E95" s="115"/>
      <c r="F95" s="115">
        <v>0</v>
      </c>
      <c r="G95" s="116">
        <v>4881</v>
      </c>
      <c r="H95" s="111">
        <f t="shared" si="1"/>
        <v>4881</v>
      </c>
      <c r="I95" s="115"/>
    </row>
    <row r="96" spans="1:9" ht="18" customHeight="1">
      <c r="A96" s="110" t="s">
        <v>662</v>
      </c>
      <c r="B96" s="110" t="s">
        <v>651</v>
      </c>
      <c r="C96" s="110">
        <v>1</v>
      </c>
      <c r="D96" s="110" t="s">
        <v>608</v>
      </c>
      <c r="E96" s="115"/>
      <c r="F96" s="115">
        <v>0</v>
      </c>
      <c r="G96" s="116">
        <v>4633</v>
      </c>
      <c r="H96" s="111">
        <f t="shared" si="1"/>
        <v>4633</v>
      </c>
      <c r="I96" s="115"/>
    </row>
    <row r="97" spans="1:9" ht="18" customHeight="1">
      <c r="A97" s="110" t="s">
        <v>662</v>
      </c>
      <c r="B97" s="110" t="s">
        <v>652</v>
      </c>
      <c r="C97" s="110">
        <v>1</v>
      </c>
      <c r="D97" s="110" t="s">
        <v>608</v>
      </c>
      <c r="E97" s="115"/>
      <c r="F97" s="115">
        <v>0</v>
      </c>
      <c r="G97" s="116">
        <v>4587</v>
      </c>
      <c r="H97" s="111">
        <f t="shared" si="1"/>
        <v>4587</v>
      </c>
      <c r="I97" s="115"/>
    </row>
    <row r="98" spans="1:9" ht="18" customHeight="1">
      <c r="A98" s="110" t="s">
        <v>662</v>
      </c>
      <c r="B98" s="110" t="s">
        <v>653</v>
      </c>
      <c r="C98" s="110">
        <v>1</v>
      </c>
      <c r="D98" s="110" t="s">
        <v>608</v>
      </c>
      <c r="E98" s="115"/>
      <c r="F98" s="115">
        <v>0</v>
      </c>
      <c r="G98" s="116">
        <v>4435</v>
      </c>
      <c r="H98" s="111">
        <f t="shared" si="1"/>
        <v>4435</v>
      </c>
      <c r="I98" s="115"/>
    </row>
    <row r="99" spans="1:9" ht="18" customHeight="1">
      <c r="A99" s="110" t="s">
        <v>662</v>
      </c>
      <c r="B99" s="110" t="s">
        <v>654</v>
      </c>
      <c r="C99" s="110">
        <v>1</v>
      </c>
      <c r="D99" s="110" t="s">
        <v>608</v>
      </c>
      <c r="E99" s="115"/>
      <c r="F99" s="115">
        <v>0</v>
      </c>
      <c r="G99" s="116">
        <v>28267</v>
      </c>
      <c r="H99" s="111">
        <f t="shared" si="1"/>
        <v>28267</v>
      </c>
      <c r="I99" s="115"/>
    </row>
    <row r="100" spans="1:9" ht="18" customHeight="1">
      <c r="A100" s="110" t="s">
        <v>662</v>
      </c>
      <c r="B100" s="110" t="s">
        <v>655</v>
      </c>
      <c r="C100" s="110">
        <v>1</v>
      </c>
      <c r="D100" s="110" t="s">
        <v>608</v>
      </c>
      <c r="E100" s="115"/>
      <c r="F100" s="115">
        <v>0</v>
      </c>
      <c r="G100" s="116">
        <v>27607</v>
      </c>
      <c r="H100" s="111">
        <f t="shared" si="1"/>
        <v>27607</v>
      </c>
      <c r="I100" s="115"/>
    </row>
    <row r="101" spans="1:9" ht="18" customHeight="1">
      <c r="A101" s="110" t="s">
        <v>662</v>
      </c>
      <c r="B101" s="110" t="s">
        <v>656</v>
      </c>
      <c r="C101" s="110">
        <v>1</v>
      </c>
      <c r="D101" s="110" t="s">
        <v>608</v>
      </c>
      <c r="E101" s="115"/>
      <c r="F101" s="115">
        <v>0</v>
      </c>
      <c r="G101" s="116">
        <v>26472</v>
      </c>
      <c r="H101" s="111">
        <f t="shared" si="1"/>
        <v>26472</v>
      </c>
      <c r="I101" s="115"/>
    </row>
    <row r="102" spans="1:9" ht="18" customHeight="1">
      <c r="A102" s="110" t="s">
        <v>662</v>
      </c>
      <c r="B102" s="110" t="s">
        <v>657</v>
      </c>
      <c r="C102" s="110">
        <v>1</v>
      </c>
      <c r="D102" s="110" t="s">
        <v>608</v>
      </c>
      <c r="E102" s="115"/>
      <c r="F102" s="115">
        <v>0</v>
      </c>
      <c r="G102" s="116">
        <v>46352</v>
      </c>
      <c r="H102" s="111">
        <f t="shared" si="1"/>
        <v>46352</v>
      </c>
      <c r="I102" s="115"/>
    </row>
    <row r="103" spans="1:9" ht="18" customHeight="1">
      <c r="A103" s="110" t="s">
        <v>662</v>
      </c>
      <c r="B103" s="110" t="s">
        <v>658</v>
      </c>
      <c r="C103" s="110">
        <v>1</v>
      </c>
      <c r="D103" s="110" t="s">
        <v>608</v>
      </c>
      <c r="E103" s="115"/>
      <c r="F103" s="115">
        <v>0</v>
      </c>
      <c r="G103" s="116">
        <v>45493</v>
      </c>
      <c r="H103" s="111">
        <f t="shared" si="1"/>
        <v>45493</v>
      </c>
      <c r="I103" s="115"/>
    </row>
    <row r="104" spans="1:9" ht="18" customHeight="1">
      <c r="A104" s="110" t="s">
        <v>662</v>
      </c>
      <c r="B104" s="110" t="s">
        <v>659</v>
      </c>
      <c r="C104" s="110">
        <v>1</v>
      </c>
      <c r="D104" s="110" t="s">
        <v>608</v>
      </c>
      <c r="E104" s="115"/>
      <c r="F104" s="115">
        <v>0</v>
      </c>
      <c r="G104" s="116">
        <v>44330</v>
      </c>
      <c r="H104" s="111">
        <f t="shared" si="1"/>
        <v>44330</v>
      </c>
      <c r="I104" s="115"/>
    </row>
    <row r="105" spans="1:9" ht="18" customHeight="1">
      <c r="A105" s="110" t="s">
        <v>662</v>
      </c>
      <c r="B105" s="110" t="s">
        <v>660</v>
      </c>
      <c r="C105" s="110">
        <v>1</v>
      </c>
      <c r="D105" s="110" t="s">
        <v>608</v>
      </c>
      <c r="E105" s="115"/>
      <c r="F105" s="115">
        <v>0</v>
      </c>
      <c r="G105" s="116">
        <v>43453</v>
      </c>
      <c r="H105" s="111">
        <f t="shared" si="1"/>
        <v>43453</v>
      </c>
      <c r="I105" s="115"/>
    </row>
    <row r="106" spans="1:9" ht="18" customHeight="1">
      <c r="A106" s="110" t="s">
        <v>662</v>
      </c>
      <c r="B106" s="110" t="s">
        <v>661</v>
      </c>
      <c r="C106" s="110">
        <v>1</v>
      </c>
      <c r="D106" s="110" t="s">
        <v>608</v>
      </c>
      <c r="E106" s="115"/>
      <c r="F106" s="115">
        <v>0</v>
      </c>
      <c r="G106" s="116">
        <v>42605</v>
      </c>
      <c r="H106" s="111">
        <f t="shared" si="1"/>
        <v>42605</v>
      </c>
      <c r="I106" s="115"/>
    </row>
    <row r="107" spans="1:9" ht="18" customHeight="1">
      <c r="A107" s="110" t="s">
        <v>663</v>
      </c>
      <c r="B107" s="110" t="s">
        <v>664</v>
      </c>
      <c r="C107" s="110">
        <v>1</v>
      </c>
      <c r="D107" s="110" t="s">
        <v>608</v>
      </c>
      <c r="E107" s="115"/>
      <c r="F107" s="115">
        <v>0</v>
      </c>
      <c r="G107" s="116">
        <v>7246</v>
      </c>
      <c r="H107" s="111">
        <f t="shared" si="1"/>
        <v>7246</v>
      </c>
      <c r="I107" s="115"/>
    </row>
    <row r="108" spans="1:9" ht="18" customHeight="1">
      <c r="A108" s="110" t="s">
        <v>663</v>
      </c>
      <c r="B108" s="110" t="s">
        <v>665</v>
      </c>
      <c r="C108" s="110">
        <v>1</v>
      </c>
      <c r="D108" s="110" t="s">
        <v>608</v>
      </c>
      <c r="E108" s="115"/>
      <c r="F108" s="115">
        <v>0</v>
      </c>
      <c r="G108" s="116">
        <v>9821</v>
      </c>
      <c r="H108" s="111">
        <f t="shared" si="1"/>
        <v>9821</v>
      </c>
      <c r="I108" s="115"/>
    </row>
    <row r="109" spans="1:9" ht="18" customHeight="1">
      <c r="A109" s="110" t="s">
        <v>663</v>
      </c>
      <c r="B109" s="110" t="s">
        <v>666</v>
      </c>
      <c r="C109" s="110">
        <v>1</v>
      </c>
      <c r="D109" s="110" t="s">
        <v>608</v>
      </c>
      <c r="E109" s="115"/>
      <c r="F109" s="115">
        <v>0</v>
      </c>
      <c r="G109" s="116">
        <v>18455</v>
      </c>
      <c r="H109" s="111">
        <f t="shared" si="1"/>
        <v>18455</v>
      </c>
      <c r="I109" s="115"/>
    </row>
    <row r="110" spans="1:9" ht="18" customHeight="1">
      <c r="A110" s="110" t="s">
        <v>663</v>
      </c>
      <c r="B110" s="110" t="s">
        <v>667</v>
      </c>
      <c r="C110" s="110">
        <v>1</v>
      </c>
      <c r="D110" s="110" t="s">
        <v>608</v>
      </c>
      <c r="E110" s="115"/>
      <c r="F110" s="115">
        <v>0</v>
      </c>
      <c r="G110" s="116">
        <v>19827</v>
      </c>
      <c r="H110" s="111">
        <f t="shared" si="1"/>
        <v>19827</v>
      </c>
      <c r="I110" s="115"/>
    </row>
    <row r="111" spans="1:9" ht="18" customHeight="1">
      <c r="A111" s="110" t="s">
        <v>663</v>
      </c>
      <c r="B111" s="110" t="s">
        <v>668</v>
      </c>
      <c r="C111" s="110">
        <v>1</v>
      </c>
      <c r="D111" s="110" t="s">
        <v>608</v>
      </c>
      <c r="E111" s="115"/>
      <c r="F111" s="115">
        <v>0</v>
      </c>
      <c r="G111" s="116">
        <v>20881</v>
      </c>
      <c r="H111" s="111">
        <f t="shared" si="1"/>
        <v>20881</v>
      </c>
      <c r="I111" s="115"/>
    </row>
    <row r="112" spans="1:9" ht="18" customHeight="1">
      <c r="A112" s="110" t="s">
        <v>663</v>
      </c>
      <c r="B112" s="110" t="s">
        <v>669</v>
      </c>
      <c r="C112" s="110">
        <v>1</v>
      </c>
      <c r="D112" s="110" t="s">
        <v>608</v>
      </c>
      <c r="E112" s="115"/>
      <c r="F112" s="115">
        <v>0</v>
      </c>
      <c r="G112" s="116">
        <v>22936</v>
      </c>
      <c r="H112" s="111">
        <f t="shared" si="1"/>
        <v>22936</v>
      </c>
      <c r="I112" s="115"/>
    </row>
    <row r="113" spans="1:9" ht="18" customHeight="1">
      <c r="A113" s="110" t="s">
        <v>663</v>
      </c>
      <c r="B113" s="110" t="s">
        <v>670</v>
      </c>
      <c r="C113" s="110">
        <v>1</v>
      </c>
      <c r="D113" s="110" t="s">
        <v>608</v>
      </c>
      <c r="E113" s="115"/>
      <c r="F113" s="115">
        <v>0</v>
      </c>
      <c r="G113" s="116">
        <v>22848</v>
      </c>
      <c r="H113" s="111">
        <f t="shared" si="1"/>
        <v>22848</v>
      </c>
      <c r="I113" s="115"/>
    </row>
    <row r="114" spans="1:9" ht="18" customHeight="1">
      <c r="A114" s="110" t="s">
        <v>663</v>
      </c>
      <c r="B114" s="110" t="s">
        <v>671</v>
      </c>
      <c r="C114" s="110">
        <v>1</v>
      </c>
      <c r="D114" s="110" t="s">
        <v>608</v>
      </c>
      <c r="E114" s="115"/>
      <c r="F114" s="115">
        <v>0</v>
      </c>
      <c r="G114" s="116">
        <v>12918</v>
      </c>
      <c r="H114" s="111">
        <f t="shared" si="1"/>
        <v>12918</v>
      </c>
      <c r="I114" s="115"/>
    </row>
    <row r="115" spans="1:9" ht="18" customHeight="1">
      <c r="A115" s="110" t="s">
        <v>663</v>
      </c>
      <c r="B115" s="110" t="s">
        <v>672</v>
      </c>
      <c r="C115" s="110">
        <v>1</v>
      </c>
      <c r="D115" s="110" t="s">
        <v>608</v>
      </c>
      <c r="E115" s="115"/>
      <c r="F115" s="115">
        <v>0</v>
      </c>
      <c r="G115" s="116">
        <v>12699</v>
      </c>
      <c r="H115" s="111">
        <f t="shared" si="1"/>
        <v>12699</v>
      </c>
      <c r="I115" s="115"/>
    </row>
    <row r="116" spans="1:9" ht="18" customHeight="1">
      <c r="A116" s="110" t="s">
        <v>663</v>
      </c>
      <c r="B116" s="110" t="s">
        <v>673</v>
      </c>
      <c r="C116" s="110">
        <v>1</v>
      </c>
      <c r="D116" s="110" t="s">
        <v>608</v>
      </c>
      <c r="E116" s="115"/>
      <c r="F116" s="115">
        <v>0</v>
      </c>
      <c r="G116" s="116">
        <v>12495</v>
      </c>
      <c r="H116" s="111">
        <f t="shared" si="1"/>
        <v>12495</v>
      </c>
      <c r="I116" s="115"/>
    </row>
    <row r="117" spans="1:9" ht="18" customHeight="1">
      <c r="A117" s="110" t="s">
        <v>663</v>
      </c>
      <c r="B117" s="110" t="s">
        <v>674</v>
      </c>
      <c r="C117" s="110">
        <v>1</v>
      </c>
      <c r="D117" s="110" t="s">
        <v>608</v>
      </c>
      <c r="E117" s="115"/>
      <c r="F117" s="115">
        <v>0</v>
      </c>
      <c r="G117" s="116">
        <v>12094</v>
      </c>
      <c r="H117" s="111">
        <f t="shared" si="1"/>
        <v>12094</v>
      </c>
      <c r="I117" s="115"/>
    </row>
    <row r="118" spans="1:9" ht="18" customHeight="1">
      <c r="A118" s="110" t="s">
        <v>663</v>
      </c>
      <c r="B118" s="110" t="s">
        <v>675</v>
      </c>
      <c r="C118" s="110">
        <v>1</v>
      </c>
      <c r="D118" s="110" t="s">
        <v>608</v>
      </c>
      <c r="E118" s="115"/>
      <c r="F118" s="115">
        <v>0</v>
      </c>
      <c r="G118" s="116">
        <v>14260</v>
      </c>
      <c r="H118" s="111">
        <f t="shared" si="1"/>
        <v>14260</v>
      </c>
      <c r="I118" s="115"/>
    </row>
    <row r="119" spans="1:9" ht="18" customHeight="1">
      <c r="A119" s="110" t="s">
        <v>663</v>
      </c>
      <c r="B119" s="110" t="s">
        <v>676</v>
      </c>
      <c r="C119" s="110">
        <v>1</v>
      </c>
      <c r="D119" s="110" t="s">
        <v>608</v>
      </c>
      <c r="E119" s="115"/>
      <c r="F119" s="115">
        <v>0</v>
      </c>
      <c r="G119" s="116">
        <v>13778</v>
      </c>
      <c r="H119" s="111">
        <f t="shared" si="1"/>
        <v>13778</v>
      </c>
      <c r="I119" s="115"/>
    </row>
    <row r="120" spans="1:9" ht="18" customHeight="1">
      <c r="A120" s="110" t="s">
        <v>663</v>
      </c>
      <c r="B120" s="110" t="s">
        <v>677</v>
      </c>
      <c r="C120" s="110">
        <v>1</v>
      </c>
      <c r="D120" s="110" t="s">
        <v>608</v>
      </c>
      <c r="E120" s="115"/>
      <c r="F120" s="115">
        <v>0</v>
      </c>
      <c r="G120" s="116">
        <v>13288</v>
      </c>
      <c r="H120" s="111">
        <f t="shared" si="1"/>
        <v>13288</v>
      </c>
      <c r="I120" s="115"/>
    </row>
    <row r="121" spans="1:9" ht="18" customHeight="1">
      <c r="A121" s="110" t="s">
        <v>663</v>
      </c>
      <c r="B121" s="110" t="s">
        <v>678</v>
      </c>
      <c r="C121" s="110">
        <v>1</v>
      </c>
      <c r="D121" s="110" t="s">
        <v>608</v>
      </c>
      <c r="E121" s="115"/>
      <c r="F121" s="115">
        <v>0</v>
      </c>
      <c r="G121" s="116">
        <v>16780</v>
      </c>
      <c r="H121" s="111">
        <f t="shared" si="1"/>
        <v>16780</v>
      </c>
      <c r="I121" s="115"/>
    </row>
    <row r="122" spans="1:9" ht="18" customHeight="1">
      <c r="A122" s="110" t="s">
        <v>663</v>
      </c>
      <c r="B122" s="110" t="s">
        <v>679</v>
      </c>
      <c r="C122" s="110">
        <v>1</v>
      </c>
      <c r="D122" s="110" t="s">
        <v>608</v>
      </c>
      <c r="E122" s="115"/>
      <c r="F122" s="115">
        <v>0</v>
      </c>
      <c r="G122" s="116">
        <v>15928</v>
      </c>
      <c r="H122" s="111">
        <f t="shared" si="1"/>
        <v>15928</v>
      </c>
      <c r="I122" s="115"/>
    </row>
    <row r="123" spans="1:9" ht="18" customHeight="1">
      <c r="A123" s="110" t="s">
        <v>663</v>
      </c>
      <c r="B123" s="110" t="s">
        <v>680</v>
      </c>
      <c r="C123" s="110">
        <v>1</v>
      </c>
      <c r="D123" s="110" t="s">
        <v>608</v>
      </c>
      <c r="E123" s="115"/>
      <c r="F123" s="115">
        <v>0</v>
      </c>
      <c r="G123" s="116">
        <v>15768</v>
      </c>
      <c r="H123" s="111">
        <f t="shared" si="1"/>
        <v>15768</v>
      </c>
      <c r="I123" s="115"/>
    </row>
    <row r="124" spans="1:9" ht="18" customHeight="1">
      <c r="A124" s="110" t="s">
        <v>663</v>
      </c>
      <c r="B124" s="110" t="s">
        <v>681</v>
      </c>
      <c r="C124" s="110">
        <v>1</v>
      </c>
      <c r="D124" s="110" t="s">
        <v>608</v>
      </c>
      <c r="E124" s="115"/>
      <c r="F124" s="115">
        <v>0</v>
      </c>
      <c r="G124" s="116">
        <v>15246</v>
      </c>
      <c r="H124" s="111">
        <f t="shared" si="1"/>
        <v>15246</v>
      </c>
      <c r="I124" s="115"/>
    </row>
    <row r="125" spans="1:9" ht="18" customHeight="1">
      <c r="A125" s="110" t="s">
        <v>663</v>
      </c>
      <c r="B125" s="110" t="s">
        <v>682</v>
      </c>
      <c r="C125" s="110">
        <v>1</v>
      </c>
      <c r="D125" s="110" t="s">
        <v>608</v>
      </c>
      <c r="E125" s="115"/>
      <c r="F125" s="115">
        <v>0</v>
      </c>
      <c r="G125" s="116">
        <v>113070</v>
      </c>
      <c r="H125" s="111">
        <f t="shared" si="1"/>
        <v>113070</v>
      </c>
      <c r="I125" s="115"/>
    </row>
    <row r="126" spans="1:9" ht="18" customHeight="1">
      <c r="A126" s="110" t="s">
        <v>663</v>
      </c>
      <c r="B126" s="110" t="s">
        <v>683</v>
      </c>
      <c r="C126" s="110">
        <v>1</v>
      </c>
      <c r="D126" s="110" t="s">
        <v>608</v>
      </c>
      <c r="E126" s="115"/>
      <c r="F126" s="115">
        <v>0</v>
      </c>
      <c r="G126" s="116">
        <v>110430</v>
      </c>
      <c r="H126" s="111">
        <f t="shared" si="1"/>
        <v>110430</v>
      </c>
      <c r="I126" s="115"/>
    </row>
    <row r="127" spans="1:9" ht="18" customHeight="1">
      <c r="A127" s="110" t="s">
        <v>663</v>
      </c>
      <c r="B127" s="110" t="s">
        <v>684</v>
      </c>
      <c r="C127" s="110">
        <v>1</v>
      </c>
      <c r="D127" s="110" t="s">
        <v>608</v>
      </c>
      <c r="E127" s="115"/>
      <c r="F127" s="115">
        <v>0</v>
      </c>
      <c r="G127" s="116">
        <v>105890</v>
      </c>
      <c r="H127" s="111">
        <f t="shared" si="1"/>
        <v>105890</v>
      </c>
      <c r="I127" s="115"/>
    </row>
    <row r="128" spans="1:9" ht="18" customHeight="1">
      <c r="A128" s="110" t="s">
        <v>663</v>
      </c>
      <c r="B128" s="110" t="s">
        <v>685</v>
      </c>
      <c r="C128" s="110">
        <v>1</v>
      </c>
      <c r="D128" s="110" t="s">
        <v>608</v>
      </c>
      <c r="E128" s="115"/>
      <c r="F128" s="115">
        <v>0</v>
      </c>
      <c r="G128" s="116">
        <v>158574</v>
      </c>
      <c r="H128" s="111">
        <f t="shared" si="1"/>
        <v>158574</v>
      </c>
      <c r="I128" s="115"/>
    </row>
    <row r="129" spans="1:9" ht="18" customHeight="1">
      <c r="A129" s="110" t="s">
        <v>663</v>
      </c>
      <c r="B129" s="110" t="s">
        <v>686</v>
      </c>
      <c r="C129" s="110">
        <v>1</v>
      </c>
      <c r="D129" s="110" t="s">
        <v>608</v>
      </c>
      <c r="E129" s="115"/>
      <c r="F129" s="115">
        <v>0</v>
      </c>
      <c r="G129" s="116">
        <v>155636</v>
      </c>
      <c r="H129" s="111">
        <f t="shared" si="1"/>
        <v>155636</v>
      </c>
      <c r="I129" s="115"/>
    </row>
    <row r="130" spans="1:9" ht="18" customHeight="1">
      <c r="A130" s="110" t="s">
        <v>663</v>
      </c>
      <c r="B130" s="110" t="s">
        <v>687</v>
      </c>
      <c r="C130" s="110">
        <v>1</v>
      </c>
      <c r="D130" s="110" t="s">
        <v>608</v>
      </c>
      <c r="E130" s="115"/>
      <c r="F130" s="115">
        <v>0</v>
      </c>
      <c r="G130" s="116">
        <v>151658</v>
      </c>
      <c r="H130" s="111">
        <f t="shared" si="1"/>
        <v>151658</v>
      </c>
      <c r="I130" s="115"/>
    </row>
    <row r="131" spans="1:9" ht="18" customHeight="1">
      <c r="A131" s="110" t="s">
        <v>663</v>
      </c>
      <c r="B131" s="110" t="s">
        <v>688</v>
      </c>
      <c r="C131" s="110">
        <v>1</v>
      </c>
      <c r="D131" s="110" t="s">
        <v>608</v>
      </c>
      <c r="E131" s="115"/>
      <c r="F131" s="115">
        <v>0</v>
      </c>
      <c r="G131" s="116">
        <v>148655</v>
      </c>
      <c r="H131" s="111">
        <f t="shared" ref="H131:H132" si="2">E131+F131+G131</f>
        <v>148655</v>
      </c>
      <c r="I131" s="115"/>
    </row>
    <row r="132" spans="1:9" ht="18" customHeight="1">
      <c r="A132" s="110" t="s">
        <v>663</v>
      </c>
      <c r="B132" s="110" t="s">
        <v>689</v>
      </c>
      <c r="C132" s="110">
        <v>1</v>
      </c>
      <c r="D132" s="110" t="s">
        <v>608</v>
      </c>
      <c r="E132" s="115"/>
      <c r="F132" s="115">
        <v>0</v>
      </c>
      <c r="G132" s="116">
        <v>145756</v>
      </c>
      <c r="H132" s="111">
        <f t="shared" si="2"/>
        <v>145756</v>
      </c>
      <c r="I132" s="115"/>
    </row>
  </sheetData>
  <autoFilter ref="A2:I132" xr:uid="{00000000-0009-0000-0000-000005000000}"/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08"/>
  <sheetViews>
    <sheetView topLeftCell="A1414" workbookViewId="0">
      <selection activeCell="B126" sqref="B126:I126"/>
    </sheetView>
  </sheetViews>
  <sheetFormatPr defaultRowHeight="18.399999999999999" customHeight="1"/>
  <cols>
    <col min="1" max="1" width="10" style="117" customWidth="1"/>
    <col min="2" max="2" width="25" style="117" customWidth="1"/>
    <col min="3" max="3" width="20" style="117" customWidth="1"/>
    <col min="4" max="4" width="8" style="117" customWidth="1"/>
    <col min="5" max="5" width="6" style="117" customWidth="1"/>
    <col min="6" max="7" width="13" style="117" customWidth="1"/>
    <col min="8" max="8" width="10" style="117" customWidth="1"/>
    <col min="9" max="16384" width="9.33203125" style="117"/>
  </cols>
  <sheetData>
    <row r="1" spans="1:8" ht="18.399999999999999" customHeight="1">
      <c r="A1" s="117" t="s">
        <v>35</v>
      </c>
    </row>
    <row r="2" spans="1:8" ht="18.399999999999999" customHeight="1" thickBot="1"/>
    <row r="3" spans="1:8" ht="18.399999999999999" customHeight="1" thickTop="1" thickBot="1">
      <c r="A3" s="118" t="s">
        <v>33</v>
      </c>
      <c r="B3" s="118" t="s">
        <v>690</v>
      </c>
      <c r="C3" s="118"/>
      <c r="D3" s="118"/>
      <c r="E3" s="118"/>
      <c r="F3" s="118"/>
      <c r="G3" s="118"/>
      <c r="H3" s="118"/>
    </row>
    <row r="4" spans="1:8" ht="18.399999999999999" customHeight="1" thickTop="1">
      <c r="A4" s="118" t="s">
        <v>32</v>
      </c>
      <c r="B4" s="118" t="s">
        <v>691</v>
      </c>
      <c r="C4" s="118"/>
      <c r="D4" s="118"/>
      <c r="E4" s="118"/>
      <c r="F4" s="118"/>
      <c r="G4" s="118"/>
      <c r="H4" s="118"/>
    </row>
    <row r="5" spans="1:8" ht="18.399999999999999" customHeight="1">
      <c r="A5" s="119" t="s">
        <v>31</v>
      </c>
      <c r="B5" s="119"/>
      <c r="C5" s="119" t="s">
        <v>30</v>
      </c>
      <c r="D5" s="119" t="s">
        <v>8</v>
      </c>
      <c r="E5" s="119" t="s">
        <v>7</v>
      </c>
      <c r="F5" s="119" t="s">
        <v>17</v>
      </c>
      <c r="G5" s="119" t="s">
        <v>16</v>
      </c>
      <c r="H5" s="119" t="s">
        <v>2</v>
      </c>
    </row>
    <row r="6" spans="1:8" ht="18.399999999999999" customHeight="1">
      <c r="A6" s="120" t="s">
        <v>3</v>
      </c>
      <c r="B6" s="120" t="s">
        <v>692</v>
      </c>
      <c r="C6" s="120" t="s">
        <v>664</v>
      </c>
      <c r="D6" s="120">
        <v>3.6232000000000002</v>
      </c>
      <c r="E6" s="121" t="s">
        <v>29</v>
      </c>
      <c r="F6" s="121">
        <f>중기기초자료!G37</f>
        <v>11520</v>
      </c>
      <c r="G6" s="122">
        <f>TRUNC(F6*D6, 1)</f>
        <v>41739.199999999997</v>
      </c>
      <c r="H6" s="120" t="s">
        <v>0</v>
      </c>
    </row>
    <row r="7" spans="1:8" ht="18.399999999999999" customHeight="1">
      <c r="B7" s="120" t="s">
        <v>28</v>
      </c>
      <c r="G7" s="121">
        <f>TRUNC(G6, 0)</f>
        <v>41739</v>
      </c>
    </row>
    <row r="8" spans="1:8" ht="18.399999999999999" customHeight="1">
      <c r="A8" s="120" t="s">
        <v>5</v>
      </c>
    </row>
    <row r="9" spans="1:8" ht="18.399999999999999" customHeight="1">
      <c r="B9" s="120" t="s">
        <v>28</v>
      </c>
    </row>
    <row r="10" spans="1:8" ht="18.399999999999999" customHeight="1">
      <c r="A10" s="120" t="s">
        <v>4</v>
      </c>
    </row>
    <row r="11" spans="1:8" ht="18.399999999999999" customHeight="1">
      <c r="B11" s="120" t="s">
        <v>28</v>
      </c>
    </row>
    <row r="12" spans="1:8" ht="18.399999999999999" customHeight="1" thickBot="1">
      <c r="B12" s="120" t="s">
        <v>27</v>
      </c>
      <c r="G12" s="121">
        <f>TRUNC(G7+G9+G11, 0)</f>
        <v>41739</v>
      </c>
    </row>
    <row r="13" spans="1:8" ht="18.399999999999999" customHeight="1" thickTop="1" thickBot="1">
      <c r="A13" s="118"/>
      <c r="B13" s="118"/>
      <c r="C13" s="118"/>
      <c r="D13" s="118"/>
      <c r="E13" s="118"/>
      <c r="F13" s="118"/>
      <c r="G13" s="118"/>
      <c r="H13" s="118"/>
    </row>
    <row r="14" spans="1:8" ht="18.399999999999999" customHeight="1" thickTop="1" thickBot="1">
      <c r="A14" s="118"/>
      <c r="B14" s="118"/>
      <c r="C14" s="118"/>
      <c r="D14" s="118"/>
      <c r="E14" s="118"/>
      <c r="F14" s="118"/>
      <c r="G14" s="118"/>
      <c r="H14" s="118"/>
    </row>
    <row r="15" spans="1:8" ht="18.399999999999999" customHeight="1" thickTop="1" thickBot="1">
      <c r="A15" s="118" t="s">
        <v>33</v>
      </c>
      <c r="B15" s="118" t="s">
        <v>693</v>
      </c>
      <c r="C15" s="118"/>
      <c r="D15" s="118"/>
      <c r="E15" s="118"/>
      <c r="F15" s="118"/>
      <c r="G15" s="118"/>
      <c r="H15" s="118"/>
    </row>
    <row r="16" spans="1:8" ht="18.399999999999999" customHeight="1" thickTop="1">
      <c r="A16" s="118" t="s">
        <v>32</v>
      </c>
      <c r="B16" s="118" t="s">
        <v>691</v>
      </c>
      <c r="C16" s="118"/>
      <c r="D16" s="118"/>
      <c r="E16" s="118"/>
      <c r="F16" s="118"/>
      <c r="G16" s="118"/>
      <c r="H16" s="118"/>
    </row>
    <row r="17" spans="1:8" ht="18.399999999999999" customHeight="1">
      <c r="A17" s="119" t="s">
        <v>31</v>
      </c>
      <c r="B17" s="119"/>
      <c r="C17" s="119" t="s">
        <v>30</v>
      </c>
      <c r="D17" s="119" t="s">
        <v>8</v>
      </c>
      <c r="E17" s="119" t="s">
        <v>7</v>
      </c>
      <c r="F17" s="119" t="s">
        <v>17</v>
      </c>
      <c r="G17" s="119" t="s">
        <v>16</v>
      </c>
      <c r="H17" s="119" t="s">
        <v>2</v>
      </c>
    </row>
    <row r="18" spans="1:8" ht="18.399999999999999" customHeight="1">
      <c r="A18" s="120" t="s">
        <v>3</v>
      </c>
      <c r="B18" s="120" t="s">
        <v>692</v>
      </c>
      <c r="C18" s="120" t="s">
        <v>665</v>
      </c>
      <c r="D18" s="120">
        <v>3.5074999999999998</v>
      </c>
      <c r="E18" s="121" t="s">
        <v>29</v>
      </c>
      <c r="F18" s="121">
        <f>중기기초자료!G38</f>
        <v>11520</v>
      </c>
      <c r="G18" s="122">
        <f>TRUNC(F18*D18, 1)</f>
        <v>40406.400000000001</v>
      </c>
      <c r="H18" s="120" t="s">
        <v>0</v>
      </c>
    </row>
    <row r="19" spans="1:8" ht="18.399999999999999" customHeight="1">
      <c r="B19" s="120" t="s">
        <v>28</v>
      </c>
      <c r="G19" s="121">
        <f>TRUNC(G18, 0)</f>
        <v>40406</v>
      </c>
    </row>
    <row r="20" spans="1:8" ht="18.399999999999999" customHeight="1">
      <c r="A20" s="120" t="s">
        <v>5</v>
      </c>
    </row>
    <row r="21" spans="1:8" ht="18.399999999999999" customHeight="1">
      <c r="B21" s="120" t="s">
        <v>28</v>
      </c>
    </row>
    <row r="22" spans="1:8" ht="18.399999999999999" customHeight="1">
      <c r="A22" s="120" t="s">
        <v>4</v>
      </c>
    </row>
    <row r="23" spans="1:8" ht="18.399999999999999" customHeight="1">
      <c r="B23" s="120" t="s">
        <v>28</v>
      </c>
    </row>
    <row r="24" spans="1:8" ht="18.399999999999999" customHeight="1" thickBot="1">
      <c r="B24" s="120" t="s">
        <v>27</v>
      </c>
      <c r="G24" s="121">
        <f>TRUNC(G19+G21+G23, 0)</f>
        <v>40406</v>
      </c>
    </row>
    <row r="25" spans="1:8" ht="18.399999999999999" customHeight="1" thickTop="1" thickBot="1">
      <c r="A25" s="118"/>
      <c r="B25" s="118"/>
      <c r="C25" s="118"/>
      <c r="D25" s="118"/>
      <c r="E25" s="118"/>
      <c r="F25" s="118"/>
      <c r="G25" s="118"/>
      <c r="H25" s="118"/>
    </row>
    <row r="26" spans="1:8" ht="18.399999999999999" customHeight="1" thickTop="1" thickBot="1">
      <c r="A26" s="118"/>
      <c r="B26" s="118"/>
      <c r="C26" s="118"/>
      <c r="D26" s="118"/>
      <c r="E26" s="118"/>
      <c r="F26" s="118"/>
      <c r="G26" s="118"/>
      <c r="H26" s="118"/>
    </row>
    <row r="27" spans="1:8" ht="18.399999999999999" customHeight="1" thickTop="1" thickBot="1">
      <c r="A27" s="118" t="s">
        <v>33</v>
      </c>
      <c r="B27" s="118" t="s">
        <v>694</v>
      </c>
      <c r="C27" s="118"/>
      <c r="D27" s="118"/>
      <c r="E27" s="118"/>
      <c r="F27" s="118"/>
      <c r="G27" s="118"/>
      <c r="H27" s="118"/>
    </row>
    <row r="28" spans="1:8" ht="18.399999999999999" customHeight="1" thickTop="1">
      <c r="A28" s="118" t="s">
        <v>32</v>
      </c>
      <c r="B28" s="118" t="s">
        <v>695</v>
      </c>
      <c r="C28" s="118"/>
      <c r="D28" s="118"/>
      <c r="E28" s="118"/>
      <c r="F28" s="118"/>
      <c r="G28" s="118"/>
      <c r="H28" s="118"/>
    </row>
    <row r="29" spans="1:8" ht="18.399999999999999" customHeight="1">
      <c r="A29" s="119" t="s">
        <v>31</v>
      </c>
      <c r="B29" s="119"/>
      <c r="C29" s="119" t="s">
        <v>30</v>
      </c>
      <c r="D29" s="119" t="s">
        <v>8</v>
      </c>
      <c r="E29" s="119" t="s">
        <v>7</v>
      </c>
      <c r="F29" s="119" t="s">
        <v>17</v>
      </c>
      <c r="G29" s="119" t="s">
        <v>16</v>
      </c>
      <c r="H29" s="119" t="s">
        <v>2</v>
      </c>
    </row>
    <row r="30" spans="1:8" ht="18.399999999999999" customHeight="1">
      <c r="A30" s="120" t="s">
        <v>3</v>
      </c>
      <c r="B30" s="120" t="s">
        <v>692</v>
      </c>
      <c r="C30" s="120" t="s">
        <v>666</v>
      </c>
      <c r="D30" s="120">
        <v>3.1819000000000002</v>
      </c>
      <c r="E30" s="121" t="s">
        <v>29</v>
      </c>
      <c r="F30" s="121">
        <f>중기기초자료!G39</f>
        <v>48000</v>
      </c>
      <c r="G30" s="122">
        <f>TRUNC(F30*D30, 1)</f>
        <v>152731.20000000001</v>
      </c>
      <c r="H30" s="120" t="s">
        <v>0</v>
      </c>
    </row>
    <row r="31" spans="1:8" ht="18.399999999999999" customHeight="1">
      <c r="B31" s="120" t="s">
        <v>28</v>
      </c>
      <c r="G31" s="121">
        <f>TRUNC(G30, 0)</f>
        <v>152731</v>
      </c>
    </row>
    <row r="32" spans="1:8" ht="18.399999999999999" customHeight="1">
      <c r="A32" s="120" t="s">
        <v>5</v>
      </c>
    </row>
    <row r="33" spans="1:8" ht="18.399999999999999" customHeight="1">
      <c r="B33" s="120" t="s">
        <v>28</v>
      </c>
    </row>
    <row r="34" spans="1:8" ht="18.399999999999999" customHeight="1">
      <c r="A34" s="120" t="s">
        <v>4</v>
      </c>
    </row>
    <row r="35" spans="1:8" ht="18.399999999999999" customHeight="1">
      <c r="B35" s="120" t="s">
        <v>28</v>
      </c>
    </row>
    <row r="36" spans="1:8" ht="18.399999999999999" customHeight="1" thickBot="1">
      <c r="B36" s="120" t="s">
        <v>27</v>
      </c>
      <c r="G36" s="121">
        <f>TRUNC(G31+G33+G35, 0)</f>
        <v>152731</v>
      </c>
    </row>
    <row r="37" spans="1:8" ht="18.399999999999999" customHeight="1" thickTop="1" thickBot="1">
      <c r="A37" s="118"/>
      <c r="B37" s="118"/>
      <c r="C37" s="118"/>
      <c r="D37" s="118"/>
      <c r="E37" s="118"/>
      <c r="F37" s="118"/>
      <c r="G37" s="118"/>
      <c r="H37" s="118"/>
    </row>
    <row r="38" spans="1:8" ht="18.399999999999999" customHeight="1" thickTop="1" thickBot="1">
      <c r="A38" s="118"/>
      <c r="B38" s="118"/>
      <c r="C38" s="118"/>
      <c r="D38" s="118"/>
      <c r="E38" s="118"/>
      <c r="F38" s="118"/>
      <c r="G38" s="118"/>
      <c r="H38" s="118"/>
    </row>
    <row r="39" spans="1:8" ht="18.399999999999999" customHeight="1" thickTop="1" thickBot="1">
      <c r="A39" s="118" t="s">
        <v>33</v>
      </c>
      <c r="B39" s="118" t="s">
        <v>696</v>
      </c>
      <c r="C39" s="118"/>
      <c r="D39" s="118"/>
      <c r="E39" s="118"/>
      <c r="F39" s="118"/>
      <c r="G39" s="118"/>
      <c r="H39" s="118"/>
    </row>
    <row r="40" spans="1:8" ht="18.399999999999999" customHeight="1" thickTop="1">
      <c r="A40" s="118" t="s">
        <v>32</v>
      </c>
      <c r="B40" s="118" t="s">
        <v>695</v>
      </c>
      <c r="C40" s="118"/>
      <c r="D40" s="118"/>
      <c r="E40" s="118"/>
      <c r="F40" s="118"/>
      <c r="G40" s="118"/>
      <c r="H40" s="118"/>
    </row>
    <row r="41" spans="1:8" ht="18.399999999999999" customHeight="1">
      <c r="A41" s="119" t="s">
        <v>31</v>
      </c>
      <c r="B41" s="119"/>
      <c r="C41" s="119" t="s">
        <v>30</v>
      </c>
      <c r="D41" s="119" t="s">
        <v>8</v>
      </c>
      <c r="E41" s="119" t="s">
        <v>7</v>
      </c>
      <c r="F41" s="119" t="s">
        <v>17</v>
      </c>
      <c r="G41" s="119" t="s">
        <v>16</v>
      </c>
      <c r="H41" s="119" t="s">
        <v>2</v>
      </c>
    </row>
    <row r="42" spans="1:8" ht="18.399999999999999" customHeight="1">
      <c r="A42" s="120" t="s">
        <v>3</v>
      </c>
      <c r="B42" s="120" t="s">
        <v>692</v>
      </c>
      <c r="C42" s="120" t="s">
        <v>667</v>
      </c>
      <c r="D42" s="120">
        <v>2.3327</v>
      </c>
      <c r="E42" s="121" t="s">
        <v>29</v>
      </c>
      <c r="F42" s="121">
        <f>중기기초자료!G40</f>
        <v>48000</v>
      </c>
      <c r="G42" s="122">
        <f>TRUNC(F42*D42, 1)</f>
        <v>111969.60000000001</v>
      </c>
      <c r="H42" s="120" t="s">
        <v>0</v>
      </c>
    </row>
    <row r="43" spans="1:8" ht="18.399999999999999" customHeight="1">
      <c r="B43" s="120" t="s">
        <v>28</v>
      </c>
      <c r="G43" s="121">
        <f>TRUNC(G42, 0)</f>
        <v>111969</v>
      </c>
    </row>
    <row r="44" spans="1:8" ht="18.399999999999999" customHeight="1">
      <c r="A44" s="120" t="s">
        <v>5</v>
      </c>
    </row>
    <row r="45" spans="1:8" ht="18.399999999999999" customHeight="1">
      <c r="B45" s="120" t="s">
        <v>28</v>
      </c>
    </row>
    <row r="46" spans="1:8" ht="18.399999999999999" customHeight="1">
      <c r="A46" s="120" t="s">
        <v>4</v>
      </c>
    </row>
    <row r="47" spans="1:8" ht="18.399999999999999" customHeight="1">
      <c r="B47" s="120" t="s">
        <v>28</v>
      </c>
    </row>
    <row r="48" spans="1:8" ht="18.399999999999999" customHeight="1" thickBot="1">
      <c r="B48" s="120" t="s">
        <v>27</v>
      </c>
      <c r="G48" s="121">
        <f>TRUNC(G43+G45+G47, 0)</f>
        <v>111969</v>
      </c>
    </row>
    <row r="49" spans="1:8" ht="18.399999999999999" customHeight="1" thickTop="1" thickBot="1">
      <c r="A49" s="118"/>
      <c r="B49" s="118"/>
      <c r="C49" s="118"/>
      <c r="D49" s="118"/>
      <c r="E49" s="118"/>
      <c r="F49" s="118"/>
      <c r="G49" s="118"/>
      <c r="H49" s="118"/>
    </row>
    <row r="50" spans="1:8" ht="18.399999999999999" customHeight="1" thickTop="1" thickBot="1">
      <c r="A50" s="118"/>
      <c r="B50" s="118"/>
      <c r="C50" s="118"/>
      <c r="D50" s="118"/>
      <c r="E50" s="118"/>
      <c r="F50" s="118"/>
      <c r="G50" s="118"/>
      <c r="H50" s="118"/>
    </row>
    <row r="51" spans="1:8" ht="18.399999999999999" customHeight="1" thickTop="1" thickBot="1">
      <c r="A51" s="118" t="s">
        <v>33</v>
      </c>
      <c r="B51" s="118" t="s">
        <v>697</v>
      </c>
      <c r="C51" s="118"/>
      <c r="D51" s="118"/>
      <c r="E51" s="118"/>
      <c r="F51" s="118"/>
      <c r="G51" s="118"/>
      <c r="H51" s="118"/>
    </row>
    <row r="52" spans="1:8" ht="18.399999999999999" customHeight="1" thickTop="1">
      <c r="A52" s="118" t="s">
        <v>32</v>
      </c>
      <c r="B52" s="118" t="s">
        <v>695</v>
      </c>
      <c r="C52" s="118"/>
      <c r="D52" s="118"/>
      <c r="E52" s="118"/>
      <c r="F52" s="118"/>
      <c r="G52" s="118"/>
      <c r="H52" s="118"/>
    </row>
    <row r="53" spans="1:8" ht="18.399999999999999" customHeight="1">
      <c r="A53" s="119" t="s">
        <v>31</v>
      </c>
      <c r="B53" s="119"/>
      <c r="C53" s="119" t="s">
        <v>30</v>
      </c>
      <c r="D53" s="119" t="s">
        <v>8</v>
      </c>
      <c r="E53" s="119" t="s">
        <v>7</v>
      </c>
      <c r="F53" s="119" t="s">
        <v>17</v>
      </c>
      <c r="G53" s="119" t="s">
        <v>16</v>
      </c>
      <c r="H53" s="119" t="s">
        <v>2</v>
      </c>
    </row>
    <row r="54" spans="1:8" ht="18.399999999999999" customHeight="1">
      <c r="A54" s="120" t="s">
        <v>3</v>
      </c>
      <c r="B54" s="120" t="s">
        <v>692</v>
      </c>
      <c r="C54" s="120" t="s">
        <v>668</v>
      </c>
      <c r="D54" s="120">
        <v>2.198</v>
      </c>
      <c r="E54" s="121" t="s">
        <v>29</v>
      </c>
      <c r="F54" s="121">
        <f>중기기초자료!G41</f>
        <v>48000</v>
      </c>
      <c r="G54" s="122">
        <f>TRUNC(F54*D54, 1)</f>
        <v>105504</v>
      </c>
      <c r="H54" s="120" t="s">
        <v>0</v>
      </c>
    </row>
    <row r="55" spans="1:8" ht="18.399999999999999" customHeight="1">
      <c r="B55" s="120" t="s">
        <v>28</v>
      </c>
      <c r="G55" s="121">
        <f>TRUNC(G54, 0)</f>
        <v>105504</v>
      </c>
    </row>
    <row r="56" spans="1:8" ht="18.399999999999999" customHeight="1">
      <c r="A56" s="120" t="s">
        <v>5</v>
      </c>
    </row>
    <row r="57" spans="1:8" ht="18.399999999999999" customHeight="1">
      <c r="B57" s="120" t="s">
        <v>28</v>
      </c>
    </row>
    <row r="58" spans="1:8" ht="18.399999999999999" customHeight="1">
      <c r="A58" s="120" t="s">
        <v>4</v>
      </c>
    </row>
    <row r="59" spans="1:8" ht="18.399999999999999" customHeight="1">
      <c r="B59" s="120" t="s">
        <v>28</v>
      </c>
    </row>
    <row r="60" spans="1:8" ht="18.399999999999999" customHeight="1" thickBot="1">
      <c r="B60" s="120" t="s">
        <v>27</v>
      </c>
      <c r="G60" s="121">
        <f>TRUNC(G55+G57+G59, 0)</f>
        <v>105504</v>
      </c>
    </row>
    <row r="61" spans="1:8" ht="18.399999999999999" customHeight="1" thickTop="1" thickBot="1">
      <c r="A61" s="118"/>
      <c r="B61" s="118"/>
      <c r="C61" s="118"/>
      <c r="D61" s="118"/>
      <c r="E61" s="118"/>
      <c r="F61" s="118"/>
      <c r="G61" s="118"/>
      <c r="H61" s="118"/>
    </row>
    <row r="62" spans="1:8" ht="18.399999999999999" customHeight="1" thickTop="1" thickBot="1">
      <c r="A62" s="118"/>
      <c r="B62" s="118"/>
      <c r="C62" s="118"/>
      <c r="D62" s="118"/>
      <c r="E62" s="118"/>
      <c r="F62" s="118"/>
      <c r="G62" s="118"/>
      <c r="H62" s="118"/>
    </row>
    <row r="63" spans="1:8" ht="18.399999999999999" customHeight="1" thickTop="1" thickBot="1">
      <c r="A63" s="118" t="s">
        <v>33</v>
      </c>
      <c r="B63" s="118" t="s">
        <v>698</v>
      </c>
      <c r="C63" s="118"/>
      <c r="D63" s="118"/>
      <c r="E63" s="118"/>
      <c r="F63" s="118"/>
      <c r="G63" s="118"/>
      <c r="H63" s="118"/>
    </row>
    <row r="64" spans="1:8" ht="18.399999999999999" customHeight="1" thickTop="1">
      <c r="A64" s="118" t="s">
        <v>32</v>
      </c>
      <c r="B64" s="118" t="s">
        <v>695</v>
      </c>
      <c r="C64" s="118"/>
      <c r="D64" s="118"/>
      <c r="E64" s="118"/>
      <c r="F64" s="118"/>
      <c r="G64" s="118"/>
      <c r="H64" s="118"/>
    </row>
    <row r="65" spans="1:8" ht="18.399999999999999" customHeight="1">
      <c r="A65" s="119" t="s">
        <v>31</v>
      </c>
      <c r="B65" s="119"/>
      <c r="C65" s="119" t="s">
        <v>30</v>
      </c>
      <c r="D65" s="119" t="s">
        <v>8</v>
      </c>
      <c r="E65" s="119" t="s">
        <v>7</v>
      </c>
      <c r="F65" s="119" t="s">
        <v>17</v>
      </c>
      <c r="G65" s="119" t="s">
        <v>16</v>
      </c>
      <c r="H65" s="119" t="s">
        <v>2</v>
      </c>
    </row>
    <row r="66" spans="1:8" ht="18.399999999999999" customHeight="1">
      <c r="A66" s="120" t="s">
        <v>3</v>
      </c>
      <c r="B66" s="120" t="s">
        <v>692</v>
      </c>
      <c r="C66" s="120" t="s">
        <v>669</v>
      </c>
      <c r="D66" s="120">
        <v>2.0851000000000002</v>
      </c>
      <c r="E66" s="121" t="s">
        <v>29</v>
      </c>
      <c r="F66" s="121">
        <f>중기기초자료!G42</f>
        <v>48000</v>
      </c>
      <c r="G66" s="122">
        <f>TRUNC(F66*D66, 1)</f>
        <v>100084.8</v>
      </c>
      <c r="H66" s="120" t="s">
        <v>0</v>
      </c>
    </row>
    <row r="67" spans="1:8" ht="18.399999999999999" customHeight="1">
      <c r="B67" s="120" t="s">
        <v>28</v>
      </c>
      <c r="G67" s="121">
        <f>TRUNC(G66, 0)</f>
        <v>100084</v>
      </c>
    </row>
    <row r="68" spans="1:8" ht="18.399999999999999" customHeight="1">
      <c r="A68" s="120" t="s">
        <v>5</v>
      </c>
    </row>
    <row r="69" spans="1:8" ht="18.399999999999999" customHeight="1">
      <c r="B69" s="120" t="s">
        <v>28</v>
      </c>
    </row>
    <row r="70" spans="1:8" ht="18.399999999999999" customHeight="1">
      <c r="A70" s="120" t="s">
        <v>4</v>
      </c>
    </row>
    <row r="71" spans="1:8" ht="18.399999999999999" customHeight="1">
      <c r="B71" s="120" t="s">
        <v>28</v>
      </c>
    </row>
    <row r="72" spans="1:8" ht="18.399999999999999" customHeight="1" thickBot="1">
      <c r="B72" s="120" t="s">
        <v>27</v>
      </c>
      <c r="G72" s="121">
        <f>TRUNC(G67+G69+G71, 0)</f>
        <v>100084</v>
      </c>
    </row>
    <row r="73" spans="1:8" ht="18.399999999999999" customHeight="1" thickTop="1" thickBot="1">
      <c r="A73" s="118"/>
      <c r="B73" s="118"/>
      <c r="C73" s="118"/>
      <c r="D73" s="118"/>
      <c r="E73" s="118"/>
      <c r="F73" s="118"/>
      <c r="G73" s="118"/>
      <c r="H73" s="118"/>
    </row>
    <row r="74" spans="1:8" ht="18.399999999999999" customHeight="1" thickTop="1" thickBot="1">
      <c r="A74" s="118"/>
      <c r="B74" s="118"/>
      <c r="C74" s="118"/>
      <c r="D74" s="118"/>
      <c r="E74" s="118"/>
      <c r="F74" s="118"/>
      <c r="G74" s="118"/>
      <c r="H74" s="118"/>
    </row>
    <row r="75" spans="1:8" ht="18.399999999999999" customHeight="1" thickTop="1" thickBot="1">
      <c r="A75" s="118" t="s">
        <v>33</v>
      </c>
      <c r="B75" s="118" t="s">
        <v>699</v>
      </c>
      <c r="C75" s="118"/>
      <c r="D75" s="118"/>
      <c r="E75" s="118"/>
      <c r="F75" s="118"/>
      <c r="G75" s="118"/>
      <c r="H75" s="118"/>
    </row>
    <row r="76" spans="1:8" ht="18.399999999999999" customHeight="1" thickTop="1">
      <c r="A76" s="118" t="s">
        <v>32</v>
      </c>
      <c r="B76" s="118" t="s">
        <v>695</v>
      </c>
      <c r="C76" s="118"/>
      <c r="D76" s="118"/>
      <c r="E76" s="118"/>
      <c r="F76" s="118"/>
      <c r="G76" s="118"/>
      <c r="H76" s="118"/>
    </row>
    <row r="77" spans="1:8" ht="18.399999999999999" customHeight="1">
      <c r="A77" s="119" t="s">
        <v>31</v>
      </c>
      <c r="B77" s="119"/>
      <c r="C77" s="119" t="s">
        <v>30</v>
      </c>
      <c r="D77" s="119" t="s">
        <v>8</v>
      </c>
      <c r="E77" s="119" t="s">
        <v>7</v>
      </c>
      <c r="F77" s="119" t="s">
        <v>17</v>
      </c>
      <c r="G77" s="119" t="s">
        <v>16</v>
      </c>
      <c r="H77" s="119" t="s">
        <v>2</v>
      </c>
    </row>
    <row r="78" spans="1:8" ht="18.399999999999999" customHeight="1">
      <c r="A78" s="120" t="s">
        <v>3</v>
      </c>
      <c r="B78" s="120" t="s">
        <v>692</v>
      </c>
      <c r="C78" s="120" t="s">
        <v>670</v>
      </c>
      <c r="D78" s="120">
        <v>1.7576000000000001</v>
      </c>
      <c r="E78" s="121" t="s">
        <v>29</v>
      </c>
      <c r="F78" s="121">
        <f>중기기초자료!G43</f>
        <v>48000</v>
      </c>
      <c r="G78" s="122">
        <f>TRUNC(F78*D78, 1)</f>
        <v>84364.800000000003</v>
      </c>
      <c r="H78" s="120" t="s">
        <v>0</v>
      </c>
    </row>
    <row r="79" spans="1:8" ht="18.399999999999999" customHeight="1">
      <c r="B79" s="120" t="s">
        <v>28</v>
      </c>
      <c r="G79" s="121">
        <f>TRUNC(G78, 0)</f>
        <v>84364</v>
      </c>
    </row>
    <row r="80" spans="1:8" ht="18.399999999999999" customHeight="1">
      <c r="A80" s="120" t="s">
        <v>5</v>
      </c>
    </row>
    <row r="81" spans="1:8" ht="18.399999999999999" customHeight="1">
      <c r="B81" s="120" t="s">
        <v>28</v>
      </c>
    </row>
    <row r="82" spans="1:8" ht="18.399999999999999" customHeight="1">
      <c r="A82" s="120" t="s">
        <v>4</v>
      </c>
    </row>
    <row r="83" spans="1:8" ht="18.399999999999999" customHeight="1">
      <c r="B83" s="120" t="s">
        <v>28</v>
      </c>
    </row>
    <row r="84" spans="1:8" ht="18.399999999999999" customHeight="1" thickBot="1">
      <c r="B84" s="120" t="s">
        <v>27</v>
      </c>
      <c r="G84" s="121">
        <f>TRUNC(G79+G81+G83, 0)</f>
        <v>84364</v>
      </c>
    </row>
    <row r="85" spans="1:8" ht="18.399999999999999" customHeight="1" thickTop="1" thickBot="1">
      <c r="A85" s="118"/>
      <c r="B85" s="118"/>
      <c r="C85" s="118"/>
      <c r="D85" s="118"/>
      <c r="E85" s="118"/>
      <c r="F85" s="118"/>
      <c r="G85" s="118"/>
      <c r="H85" s="118"/>
    </row>
    <row r="86" spans="1:8" ht="18.399999999999999" customHeight="1" thickTop="1" thickBot="1">
      <c r="A86" s="118"/>
      <c r="B86" s="118"/>
      <c r="C86" s="118"/>
      <c r="D86" s="118"/>
      <c r="E86" s="118"/>
      <c r="F86" s="118"/>
      <c r="G86" s="118"/>
      <c r="H86" s="118"/>
    </row>
    <row r="87" spans="1:8" ht="18.399999999999999" customHeight="1" thickTop="1" thickBot="1">
      <c r="A87" s="118" t="s">
        <v>33</v>
      </c>
      <c r="B87" s="118" t="s">
        <v>700</v>
      </c>
      <c r="C87" s="118"/>
      <c r="D87" s="118"/>
      <c r="E87" s="118"/>
      <c r="F87" s="118"/>
      <c r="G87" s="118"/>
      <c r="H87" s="118"/>
    </row>
    <row r="88" spans="1:8" ht="18.399999999999999" customHeight="1" thickTop="1">
      <c r="A88" s="118" t="s">
        <v>32</v>
      </c>
      <c r="B88" s="118" t="s">
        <v>701</v>
      </c>
      <c r="C88" s="118"/>
      <c r="D88" s="118"/>
      <c r="E88" s="118"/>
      <c r="F88" s="118"/>
      <c r="G88" s="118"/>
      <c r="H88" s="118"/>
    </row>
    <row r="89" spans="1:8" ht="18.399999999999999" customHeight="1">
      <c r="A89" s="119" t="s">
        <v>31</v>
      </c>
      <c r="B89" s="119"/>
      <c r="C89" s="119" t="s">
        <v>30</v>
      </c>
      <c r="D89" s="119" t="s">
        <v>8</v>
      </c>
      <c r="E89" s="119" t="s">
        <v>7</v>
      </c>
      <c r="F89" s="119" t="s">
        <v>17</v>
      </c>
      <c r="G89" s="119" t="s">
        <v>16</v>
      </c>
      <c r="H89" s="119" t="s">
        <v>2</v>
      </c>
    </row>
    <row r="90" spans="1:8" ht="18.399999999999999" customHeight="1">
      <c r="A90" s="120" t="s">
        <v>3</v>
      </c>
      <c r="B90" s="120" t="s">
        <v>692</v>
      </c>
      <c r="C90" s="120" t="s">
        <v>671</v>
      </c>
      <c r="D90" s="120">
        <v>0.7177</v>
      </c>
      <c r="E90" s="121" t="s">
        <v>29</v>
      </c>
      <c r="F90" s="121">
        <f>중기기초자료!G44</f>
        <v>120000</v>
      </c>
      <c r="G90" s="122">
        <f>TRUNC(F90*D90, 1)</f>
        <v>86124</v>
      </c>
      <c r="H90" s="120" t="s">
        <v>0</v>
      </c>
    </row>
    <row r="91" spans="1:8" ht="18.399999999999999" customHeight="1">
      <c r="B91" s="120" t="s">
        <v>28</v>
      </c>
      <c r="G91" s="121">
        <f>TRUNC(G90, 0)</f>
        <v>86124</v>
      </c>
    </row>
    <row r="92" spans="1:8" ht="18.399999999999999" customHeight="1">
      <c r="A92" s="120" t="s">
        <v>5</v>
      </c>
    </row>
    <row r="93" spans="1:8" ht="18.399999999999999" customHeight="1">
      <c r="B93" s="120" t="s">
        <v>28</v>
      </c>
    </row>
    <row r="94" spans="1:8" ht="18.399999999999999" customHeight="1">
      <c r="A94" s="120" t="s">
        <v>4</v>
      </c>
    </row>
    <row r="95" spans="1:8" ht="18.399999999999999" customHeight="1">
      <c r="B95" s="120" t="s">
        <v>28</v>
      </c>
    </row>
    <row r="96" spans="1:8" ht="18.399999999999999" customHeight="1" thickBot="1">
      <c r="B96" s="120" t="s">
        <v>27</v>
      </c>
      <c r="G96" s="121">
        <f>TRUNC(G91+G93+G95, 0)</f>
        <v>86124</v>
      </c>
    </row>
    <row r="97" spans="1:8" ht="18.399999999999999" customHeight="1" thickTop="1" thickBot="1">
      <c r="A97" s="118"/>
      <c r="B97" s="118"/>
      <c r="C97" s="118"/>
      <c r="D97" s="118"/>
      <c r="E97" s="118"/>
      <c r="F97" s="118"/>
      <c r="G97" s="118"/>
      <c r="H97" s="118"/>
    </row>
    <row r="98" spans="1:8" ht="18.399999999999999" customHeight="1" thickTop="1" thickBot="1">
      <c r="A98" s="118"/>
      <c r="B98" s="118"/>
      <c r="C98" s="118"/>
      <c r="D98" s="118"/>
      <c r="E98" s="118"/>
      <c r="F98" s="118"/>
      <c r="G98" s="118"/>
      <c r="H98" s="118"/>
    </row>
    <row r="99" spans="1:8" ht="18.399999999999999" customHeight="1" thickTop="1" thickBot="1">
      <c r="A99" s="118" t="s">
        <v>33</v>
      </c>
      <c r="B99" s="118" t="s">
        <v>702</v>
      </c>
      <c r="C99" s="118"/>
      <c r="D99" s="118"/>
      <c r="E99" s="118"/>
      <c r="F99" s="118"/>
      <c r="G99" s="118"/>
      <c r="H99" s="118"/>
    </row>
    <row r="100" spans="1:8" ht="18.399999999999999" customHeight="1" thickTop="1">
      <c r="A100" s="118" t="s">
        <v>32</v>
      </c>
      <c r="B100" s="118" t="s">
        <v>701</v>
      </c>
      <c r="C100" s="118"/>
      <c r="D100" s="118"/>
      <c r="E100" s="118"/>
      <c r="F100" s="118"/>
      <c r="G100" s="118"/>
      <c r="H100" s="118"/>
    </row>
    <row r="101" spans="1:8" ht="18.399999999999999" customHeight="1">
      <c r="A101" s="119" t="s">
        <v>31</v>
      </c>
      <c r="B101" s="119"/>
      <c r="C101" s="119" t="s">
        <v>30</v>
      </c>
      <c r="D101" s="119" t="s">
        <v>8</v>
      </c>
      <c r="E101" s="119" t="s">
        <v>7</v>
      </c>
      <c r="F101" s="119" t="s">
        <v>17</v>
      </c>
      <c r="G101" s="119" t="s">
        <v>16</v>
      </c>
      <c r="H101" s="119" t="s">
        <v>2</v>
      </c>
    </row>
    <row r="102" spans="1:8" ht="18.399999999999999" customHeight="1">
      <c r="A102" s="120" t="s">
        <v>3</v>
      </c>
      <c r="B102" s="120" t="s">
        <v>692</v>
      </c>
      <c r="C102" s="120" t="s">
        <v>672</v>
      </c>
      <c r="D102" s="120">
        <v>0.70550000000000002</v>
      </c>
      <c r="E102" s="121" t="s">
        <v>29</v>
      </c>
      <c r="F102" s="121">
        <f>중기기초자료!G45</f>
        <v>120000</v>
      </c>
      <c r="G102" s="122">
        <f>TRUNC(F102*D102, 1)</f>
        <v>84660</v>
      </c>
      <c r="H102" s="120" t="s">
        <v>0</v>
      </c>
    </row>
    <row r="103" spans="1:8" ht="18.399999999999999" customHeight="1">
      <c r="B103" s="120" t="s">
        <v>28</v>
      </c>
      <c r="G103" s="121">
        <f>TRUNC(G102, 0)</f>
        <v>84660</v>
      </c>
    </row>
    <row r="104" spans="1:8" ht="18.399999999999999" customHeight="1">
      <c r="A104" s="120" t="s">
        <v>5</v>
      </c>
    </row>
    <row r="105" spans="1:8" ht="18.399999999999999" customHeight="1">
      <c r="B105" s="120" t="s">
        <v>28</v>
      </c>
    </row>
    <row r="106" spans="1:8" ht="18.399999999999999" customHeight="1">
      <c r="A106" s="120" t="s">
        <v>4</v>
      </c>
    </row>
    <row r="107" spans="1:8" ht="18.399999999999999" customHeight="1">
      <c r="B107" s="120" t="s">
        <v>28</v>
      </c>
    </row>
    <row r="108" spans="1:8" ht="18.399999999999999" customHeight="1" thickBot="1">
      <c r="B108" s="120" t="s">
        <v>27</v>
      </c>
      <c r="G108" s="121">
        <f>TRUNC(G103+G105+G107, 0)</f>
        <v>84660</v>
      </c>
    </row>
    <row r="109" spans="1:8" ht="18.399999999999999" customHeight="1" thickTop="1" thickBot="1">
      <c r="A109" s="118"/>
      <c r="B109" s="118"/>
      <c r="C109" s="118"/>
      <c r="D109" s="118"/>
      <c r="E109" s="118"/>
      <c r="F109" s="118"/>
      <c r="G109" s="118"/>
      <c r="H109" s="118"/>
    </row>
    <row r="110" spans="1:8" ht="18.399999999999999" customHeight="1" thickTop="1" thickBot="1">
      <c r="A110" s="118" t="s">
        <v>33</v>
      </c>
      <c r="B110" s="118" t="s">
        <v>703</v>
      </c>
      <c r="C110" s="118"/>
      <c r="D110" s="118"/>
      <c r="E110" s="118"/>
      <c r="F110" s="118"/>
      <c r="G110" s="118"/>
      <c r="H110" s="118"/>
    </row>
    <row r="111" spans="1:8" ht="18.399999999999999" customHeight="1" thickTop="1">
      <c r="A111" s="118" t="s">
        <v>32</v>
      </c>
      <c r="B111" s="118" t="s">
        <v>701</v>
      </c>
      <c r="C111" s="118"/>
      <c r="D111" s="118"/>
      <c r="E111" s="118"/>
      <c r="F111" s="118"/>
      <c r="G111" s="118"/>
      <c r="H111" s="118"/>
    </row>
    <row r="112" spans="1:8" ht="18.399999999999999" customHeight="1">
      <c r="A112" s="119" t="s">
        <v>31</v>
      </c>
      <c r="B112" s="119"/>
      <c r="C112" s="119" t="s">
        <v>30</v>
      </c>
      <c r="D112" s="119" t="s">
        <v>8</v>
      </c>
      <c r="E112" s="119" t="s">
        <v>7</v>
      </c>
      <c r="F112" s="119" t="s">
        <v>17</v>
      </c>
      <c r="G112" s="119" t="s">
        <v>16</v>
      </c>
      <c r="H112" s="119" t="s">
        <v>2</v>
      </c>
    </row>
    <row r="113" spans="1:8" ht="18.399999999999999" customHeight="1">
      <c r="A113" s="120" t="s">
        <v>3</v>
      </c>
      <c r="B113" s="120" t="s">
        <v>692</v>
      </c>
      <c r="C113" s="120" t="s">
        <v>673</v>
      </c>
      <c r="D113" s="120">
        <v>0.69420000000000004</v>
      </c>
      <c r="E113" s="121" t="s">
        <v>29</v>
      </c>
      <c r="F113" s="121">
        <f>중기기초자료!G46</f>
        <v>120000</v>
      </c>
      <c r="G113" s="122">
        <f>TRUNC(F113*D113, 1)</f>
        <v>83304</v>
      </c>
      <c r="H113" s="120" t="s">
        <v>0</v>
      </c>
    </row>
    <row r="114" spans="1:8" ht="18.399999999999999" customHeight="1">
      <c r="B114" s="120" t="s">
        <v>28</v>
      </c>
      <c r="G114" s="121">
        <f>TRUNC(G113, 0)</f>
        <v>83304</v>
      </c>
    </row>
    <row r="115" spans="1:8" ht="18.399999999999999" customHeight="1">
      <c r="A115" s="120" t="s">
        <v>5</v>
      </c>
    </row>
    <row r="116" spans="1:8" ht="18.399999999999999" customHeight="1">
      <c r="B116" s="120" t="s">
        <v>28</v>
      </c>
    </row>
    <row r="117" spans="1:8" ht="18.399999999999999" customHeight="1">
      <c r="A117" s="120" t="s">
        <v>4</v>
      </c>
    </row>
    <row r="118" spans="1:8" ht="18.399999999999999" customHeight="1">
      <c r="B118" s="120" t="s">
        <v>28</v>
      </c>
    </row>
    <row r="119" spans="1:8" ht="18.399999999999999" customHeight="1" thickBot="1">
      <c r="B119" s="120" t="s">
        <v>27</v>
      </c>
      <c r="G119" s="121">
        <f>TRUNC(G114+G116+G118, 0)</f>
        <v>83304</v>
      </c>
    </row>
    <row r="120" spans="1:8" ht="18.399999999999999" customHeight="1" thickTop="1" thickBot="1">
      <c r="A120" s="118"/>
      <c r="B120" s="118"/>
      <c r="C120" s="118"/>
      <c r="D120" s="118"/>
      <c r="E120" s="118"/>
      <c r="F120" s="118"/>
      <c r="G120" s="118"/>
      <c r="H120" s="118"/>
    </row>
    <row r="121" spans="1:8" ht="18.399999999999999" customHeight="1" thickTop="1" thickBot="1">
      <c r="A121" s="118" t="s">
        <v>33</v>
      </c>
      <c r="B121" s="118" t="s">
        <v>704</v>
      </c>
      <c r="C121" s="118"/>
      <c r="D121" s="118"/>
      <c r="E121" s="118"/>
      <c r="F121" s="118"/>
      <c r="G121" s="118"/>
      <c r="H121" s="118"/>
    </row>
    <row r="122" spans="1:8" ht="18.399999999999999" customHeight="1" thickTop="1">
      <c r="A122" s="118" t="s">
        <v>32</v>
      </c>
      <c r="B122" s="118" t="s">
        <v>701</v>
      </c>
      <c r="C122" s="118"/>
      <c r="D122" s="118"/>
      <c r="E122" s="118"/>
      <c r="F122" s="118"/>
      <c r="G122" s="118"/>
      <c r="H122" s="118"/>
    </row>
    <row r="123" spans="1:8" ht="18.399999999999999" customHeight="1">
      <c r="A123" s="119" t="s">
        <v>31</v>
      </c>
      <c r="B123" s="119"/>
      <c r="C123" s="119" t="s">
        <v>30</v>
      </c>
      <c r="D123" s="119" t="s">
        <v>8</v>
      </c>
      <c r="E123" s="119" t="s">
        <v>7</v>
      </c>
      <c r="F123" s="119" t="s">
        <v>17</v>
      </c>
      <c r="G123" s="119" t="s">
        <v>16</v>
      </c>
      <c r="H123" s="119" t="s">
        <v>2</v>
      </c>
    </row>
    <row r="124" spans="1:8" ht="18.399999999999999" customHeight="1">
      <c r="A124" s="120" t="s">
        <v>3</v>
      </c>
      <c r="B124" s="120" t="s">
        <v>692</v>
      </c>
      <c r="C124" s="120" t="s">
        <v>674</v>
      </c>
      <c r="D124" s="120">
        <v>0.67190000000000005</v>
      </c>
      <c r="E124" s="121" t="s">
        <v>29</v>
      </c>
      <c r="F124" s="121">
        <f>중기기초자료!G47</f>
        <v>120000</v>
      </c>
      <c r="G124" s="122">
        <f>TRUNC(F124*D124, 1)</f>
        <v>80628</v>
      </c>
      <c r="H124" s="120" t="s">
        <v>0</v>
      </c>
    </row>
    <row r="125" spans="1:8" ht="18.399999999999999" customHeight="1">
      <c r="B125" s="120" t="s">
        <v>28</v>
      </c>
      <c r="G125" s="121">
        <f>TRUNC(G124, 0)</f>
        <v>80628</v>
      </c>
    </row>
    <row r="126" spans="1:8" ht="18.399999999999999" customHeight="1">
      <c r="A126" s="120" t="s">
        <v>5</v>
      </c>
    </row>
    <row r="127" spans="1:8" ht="18.399999999999999" customHeight="1">
      <c r="B127" s="120" t="s">
        <v>28</v>
      </c>
    </row>
    <row r="128" spans="1:8" ht="18.399999999999999" customHeight="1">
      <c r="A128" s="120" t="s">
        <v>4</v>
      </c>
    </row>
    <row r="129" spans="1:8" ht="18.399999999999999" customHeight="1">
      <c r="B129" s="120" t="s">
        <v>28</v>
      </c>
    </row>
    <row r="130" spans="1:8" ht="18.399999999999999" customHeight="1" thickBot="1">
      <c r="B130" s="120" t="s">
        <v>27</v>
      </c>
      <c r="G130" s="121">
        <f>TRUNC(G125+G127+G129, 0)</f>
        <v>80628</v>
      </c>
    </row>
    <row r="131" spans="1:8" ht="18.399999999999999" customHeight="1" thickTop="1" thickBot="1">
      <c r="A131" s="118"/>
      <c r="B131" s="118"/>
      <c r="C131" s="118"/>
      <c r="D131" s="118"/>
      <c r="E131" s="118"/>
      <c r="F131" s="118"/>
      <c r="G131" s="118"/>
      <c r="H131" s="118"/>
    </row>
    <row r="132" spans="1:8" ht="18.399999999999999" customHeight="1" thickTop="1" thickBot="1">
      <c r="A132" s="118"/>
      <c r="B132" s="118"/>
      <c r="C132" s="118"/>
      <c r="D132" s="118"/>
      <c r="E132" s="118"/>
      <c r="F132" s="118"/>
      <c r="G132" s="118"/>
      <c r="H132" s="118"/>
    </row>
    <row r="133" spans="1:8" ht="18.399999999999999" customHeight="1" thickTop="1" thickBot="1">
      <c r="A133" s="118" t="s">
        <v>33</v>
      </c>
      <c r="B133" s="118" t="s">
        <v>705</v>
      </c>
      <c r="C133" s="118"/>
      <c r="D133" s="118"/>
      <c r="E133" s="118"/>
      <c r="F133" s="118"/>
      <c r="G133" s="118"/>
      <c r="H133" s="118"/>
    </row>
    <row r="134" spans="1:8" ht="18.399999999999999" customHeight="1" thickTop="1">
      <c r="A134" s="118" t="s">
        <v>32</v>
      </c>
      <c r="B134" s="118" t="s">
        <v>706</v>
      </c>
      <c r="C134" s="118"/>
      <c r="D134" s="118"/>
      <c r="E134" s="118"/>
      <c r="F134" s="118"/>
      <c r="G134" s="118"/>
      <c r="H134" s="118"/>
    </row>
    <row r="135" spans="1:8" ht="18.399999999999999" customHeight="1">
      <c r="A135" s="119" t="s">
        <v>31</v>
      </c>
      <c r="B135" s="119"/>
      <c r="C135" s="119" t="s">
        <v>30</v>
      </c>
      <c r="D135" s="119" t="s">
        <v>8</v>
      </c>
      <c r="E135" s="119" t="s">
        <v>7</v>
      </c>
      <c r="F135" s="119" t="s">
        <v>17</v>
      </c>
      <c r="G135" s="119" t="s">
        <v>16</v>
      </c>
      <c r="H135" s="119" t="s">
        <v>2</v>
      </c>
    </row>
    <row r="136" spans="1:8" ht="18.399999999999999" customHeight="1">
      <c r="A136" s="120" t="s">
        <v>3</v>
      </c>
      <c r="B136" s="120" t="s">
        <v>692</v>
      </c>
      <c r="C136" s="120" t="s">
        <v>675</v>
      </c>
      <c r="D136" s="120">
        <v>0.50929999999999997</v>
      </c>
      <c r="E136" s="121" t="s">
        <v>29</v>
      </c>
      <c r="F136" s="121">
        <f>중기기초자료!G48</f>
        <v>192000</v>
      </c>
      <c r="G136" s="122">
        <f>TRUNC(F136*D136, 1)</f>
        <v>97785.600000000006</v>
      </c>
      <c r="H136" s="120" t="s">
        <v>0</v>
      </c>
    </row>
    <row r="137" spans="1:8" ht="18.399999999999999" customHeight="1">
      <c r="B137" s="120" t="s">
        <v>28</v>
      </c>
      <c r="G137" s="121">
        <f>TRUNC(G136, 0)</f>
        <v>97785</v>
      </c>
    </row>
    <row r="138" spans="1:8" ht="18.399999999999999" customHeight="1">
      <c r="A138" s="120" t="s">
        <v>5</v>
      </c>
    </row>
    <row r="139" spans="1:8" ht="18.399999999999999" customHeight="1">
      <c r="B139" s="120" t="s">
        <v>28</v>
      </c>
    </row>
    <row r="140" spans="1:8" ht="18.399999999999999" customHeight="1">
      <c r="A140" s="120" t="s">
        <v>4</v>
      </c>
    </row>
    <row r="141" spans="1:8" ht="18.399999999999999" customHeight="1">
      <c r="B141" s="120" t="s">
        <v>28</v>
      </c>
    </row>
    <row r="142" spans="1:8" ht="18.399999999999999" customHeight="1" thickBot="1">
      <c r="B142" s="120" t="s">
        <v>27</v>
      </c>
      <c r="G142" s="121">
        <f>TRUNC(G137+G139+G141, 0)</f>
        <v>97785</v>
      </c>
    </row>
    <row r="143" spans="1:8" ht="18.399999999999999" customHeight="1" thickTop="1" thickBot="1">
      <c r="A143" s="118"/>
      <c r="B143" s="118"/>
      <c r="C143" s="118"/>
      <c r="D143" s="118"/>
      <c r="E143" s="118"/>
      <c r="F143" s="118"/>
      <c r="G143" s="118"/>
      <c r="H143" s="118"/>
    </row>
    <row r="144" spans="1:8" ht="18.399999999999999" customHeight="1" thickTop="1" thickBot="1">
      <c r="A144" s="118" t="s">
        <v>33</v>
      </c>
      <c r="B144" s="118" t="s">
        <v>707</v>
      </c>
      <c r="C144" s="118"/>
      <c r="D144" s="118"/>
      <c r="E144" s="118"/>
      <c r="F144" s="118"/>
      <c r="G144" s="118"/>
      <c r="H144" s="118"/>
    </row>
    <row r="145" spans="1:8" ht="18.399999999999999" customHeight="1" thickTop="1">
      <c r="A145" s="118" t="s">
        <v>32</v>
      </c>
      <c r="B145" s="118" t="s">
        <v>706</v>
      </c>
      <c r="C145" s="118"/>
      <c r="D145" s="118"/>
      <c r="E145" s="118"/>
      <c r="F145" s="118"/>
      <c r="G145" s="118"/>
      <c r="H145" s="118"/>
    </row>
    <row r="146" spans="1:8" ht="18.399999999999999" customHeight="1">
      <c r="A146" s="119" t="s">
        <v>31</v>
      </c>
      <c r="B146" s="119"/>
      <c r="C146" s="119" t="s">
        <v>30</v>
      </c>
      <c r="D146" s="119" t="s">
        <v>8</v>
      </c>
      <c r="E146" s="119" t="s">
        <v>7</v>
      </c>
      <c r="F146" s="119" t="s">
        <v>17</v>
      </c>
      <c r="G146" s="119" t="s">
        <v>16</v>
      </c>
      <c r="H146" s="119" t="s">
        <v>2</v>
      </c>
    </row>
    <row r="147" spans="1:8" ht="18.399999999999999" customHeight="1">
      <c r="A147" s="120" t="s">
        <v>3</v>
      </c>
      <c r="B147" s="120" t="s">
        <v>692</v>
      </c>
      <c r="C147" s="120" t="s">
        <v>676</v>
      </c>
      <c r="D147" s="120">
        <v>0.49209999999999998</v>
      </c>
      <c r="E147" s="121" t="s">
        <v>29</v>
      </c>
      <c r="F147" s="121">
        <f>중기기초자료!G49</f>
        <v>192000</v>
      </c>
      <c r="G147" s="122">
        <f>TRUNC(F147*D147, 1)</f>
        <v>94483.199999999997</v>
      </c>
      <c r="H147" s="120" t="s">
        <v>0</v>
      </c>
    </row>
    <row r="148" spans="1:8" ht="18.399999999999999" customHeight="1">
      <c r="B148" s="120" t="s">
        <v>28</v>
      </c>
      <c r="G148" s="121">
        <f>TRUNC(G147, 0)</f>
        <v>94483</v>
      </c>
    </row>
    <row r="149" spans="1:8" ht="18.399999999999999" customHeight="1">
      <c r="A149" s="120" t="s">
        <v>5</v>
      </c>
    </row>
    <row r="150" spans="1:8" ht="18.399999999999999" customHeight="1">
      <c r="B150" s="120" t="s">
        <v>28</v>
      </c>
    </row>
    <row r="151" spans="1:8" ht="18.399999999999999" customHeight="1">
      <c r="A151" s="120" t="s">
        <v>4</v>
      </c>
    </row>
    <row r="152" spans="1:8" ht="18.399999999999999" customHeight="1">
      <c r="B152" s="120" t="s">
        <v>28</v>
      </c>
    </row>
    <row r="153" spans="1:8" ht="18.399999999999999" customHeight="1" thickBot="1">
      <c r="B153" s="120" t="s">
        <v>27</v>
      </c>
      <c r="G153" s="121">
        <f>TRUNC(G148+G150+G152, 0)</f>
        <v>94483</v>
      </c>
    </row>
    <row r="154" spans="1:8" ht="18.399999999999999" customHeight="1" thickTop="1" thickBot="1">
      <c r="A154" s="118"/>
      <c r="B154" s="118"/>
      <c r="C154" s="118"/>
      <c r="D154" s="118"/>
      <c r="E154" s="118"/>
      <c r="F154" s="118"/>
      <c r="G154" s="118"/>
      <c r="H154" s="118"/>
    </row>
    <row r="155" spans="1:8" ht="18.399999999999999" customHeight="1" thickTop="1" thickBot="1">
      <c r="A155" s="118" t="s">
        <v>33</v>
      </c>
      <c r="B155" s="118" t="s">
        <v>708</v>
      </c>
      <c r="C155" s="118"/>
      <c r="D155" s="118"/>
      <c r="E155" s="118"/>
      <c r="F155" s="118"/>
      <c r="G155" s="118"/>
      <c r="H155" s="118"/>
    </row>
    <row r="156" spans="1:8" ht="18.399999999999999" customHeight="1" thickTop="1">
      <c r="A156" s="118" t="s">
        <v>32</v>
      </c>
      <c r="B156" s="118" t="s">
        <v>706</v>
      </c>
      <c r="C156" s="118"/>
      <c r="D156" s="118"/>
      <c r="E156" s="118"/>
      <c r="F156" s="118"/>
      <c r="G156" s="118"/>
      <c r="H156" s="118"/>
    </row>
    <row r="157" spans="1:8" ht="18.399999999999999" customHeight="1">
      <c r="A157" s="119" t="s">
        <v>31</v>
      </c>
      <c r="B157" s="119"/>
      <c r="C157" s="119" t="s">
        <v>30</v>
      </c>
      <c r="D157" s="119" t="s">
        <v>8</v>
      </c>
      <c r="E157" s="119" t="s">
        <v>7</v>
      </c>
      <c r="F157" s="119" t="s">
        <v>17</v>
      </c>
      <c r="G157" s="119" t="s">
        <v>16</v>
      </c>
      <c r="H157" s="119" t="s">
        <v>2</v>
      </c>
    </row>
    <row r="158" spans="1:8" ht="18.399999999999999" customHeight="1">
      <c r="A158" s="120" t="s">
        <v>3</v>
      </c>
      <c r="B158" s="120" t="s">
        <v>692</v>
      </c>
      <c r="C158" s="120" t="s">
        <v>677</v>
      </c>
      <c r="D158" s="120">
        <v>0.47460000000000002</v>
      </c>
      <c r="E158" s="121" t="s">
        <v>29</v>
      </c>
      <c r="F158" s="121">
        <f>중기기초자료!G50</f>
        <v>192000</v>
      </c>
      <c r="G158" s="122">
        <f>TRUNC(F158*D158, 1)</f>
        <v>91123.199999999997</v>
      </c>
      <c r="H158" s="120" t="s">
        <v>0</v>
      </c>
    </row>
    <row r="159" spans="1:8" ht="18.399999999999999" customHeight="1">
      <c r="B159" s="120" t="s">
        <v>28</v>
      </c>
      <c r="G159" s="121">
        <f>TRUNC(G158, 0)</f>
        <v>91123</v>
      </c>
    </row>
    <row r="160" spans="1:8" ht="18.399999999999999" customHeight="1">
      <c r="A160" s="120" t="s">
        <v>5</v>
      </c>
    </row>
    <row r="161" spans="1:8" ht="18.399999999999999" customHeight="1">
      <c r="B161" s="120" t="s">
        <v>28</v>
      </c>
    </row>
    <row r="162" spans="1:8" ht="18.399999999999999" customHeight="1">
      <c r="A162" s="120" t="s">
        <v>4</v>
      </c>
    </row>
    <row r="163" spans="1:8" ht="18.399999999999999" customHeight="1">
      <c r="B163" s="120" t="s">
        <v>28</v>
      </c>
    </row>
    <row r="164" spans="1:8" ht="18.399999999999999" customHeight="1" thickBot="1">
      <c r="B164" s="120" t="s">
        <v>27</v>
      </c>
      <c r="G164" s="121">
        <f>TRUNC(G159+G161+G163, 0)</f>
        <v>91123</v>
      </c>
    </row>
    <row r="165" spans="1:8" ht="18.399999999999999" customHeight="1" thickTop="1" thickBot="1">
      <c r="A165" s="118"/>
      <c r="B165" s="118"/>
      <c r="C165" s="118"/>
      <c r="D165" s="118"/>
      <c r="E165" s="118"/>
      <c r="F165" s="118"/>
      <c r="G165" s="118"/>
      <c r="H165" s="118"/>
    </row>
    <row r="166" spans="1:8" ht="18.399999999999999" customHeight="1" thickTop="1" thickBot="1">
      <c r="A166" s="118"/>
      <c r="B166" s="118"/>
      <c r="C166" s="118"/>
      <c r="D166" s="118"/>
      <c r="E166" s="118"/>
      <c r="F166" s="118"/>
      <c r="G166" s="118"/>
      <c r="H166" s="118"/>
    </row>
    <row r="167" spans="1:8" ht="18.399999999999999" customHeight="1" thickTop="1" thickBot="1">
      <c r="A167" s="118" t="s">
        <v>33</v>
      </c>
      <c r="B167" s="118" t="s">
        <v>709</v>
      </c>
      <c r="C167" s="118"/>
      <c r="D167" s="118"/>
      <c r="E167" s="118"/>
      <c r="F167" s="118"/>
      <c r="G167" s="118"/>
      <c r="H167" s="118"/>
    </row>
    <row r="168" spans="1:8" ht="18.399999999999999" customHeight="1" thickTop="1">
      <c r="A168" s="118" t="s">
        <v>32</v>
      </c>
      <c r="B168" s="118" t="s">
        <v>710</v>
      </c>
      <c r="C168" s="118"/>
      <c r="D168" s="118"/>
      <c r="E168" s="118"/>
      <c r="F168" s="118"/>
      <c r="G168" s="118"/>
      <c r="H168" s="118"/>
    </row>
    <row r="169" spans="1:8" ht="18.399999999999999" customHeight="1">
      <c r="A169" s="119" t="s">
        <v>31</v>
      </c>
      <c r="B169" s="119"/>
      <c r="C169" s="119" t="s">
        <v>30</v>
      </c>
      <c r="D169" s="119" t="s">
        <v>8</v>
      </c>
      <c r="E169" s="119" t="s">
        <v>7</v>
      </c>
      <c r="F169" s="119" t="s">
        <v>17</v>
      </c>
      <c r="G169" s="119" t="s">
        <v>16</v>
      </c>
      <c r="H169" s="119" t="s">
        <v>2</v>
      </c>
    </row>
    <row r="170" spans="1:8" ht="18.399999999999999" customHeight="1">
      <c r="A170" s="120" t="s">
        <v>3</v>
      </c>
      <c r="B170" s="120" t="s">
        <v>692</v>
      </c>
      <c r="C170" s="120" t="s">
        <v>678</v>
      </c>
      <c r="D170" s="120">
        <v>0.30509999999999998</v>
      </c>
      <c r="E170" s="121" t="s">
        <v>29</v>
      </c>
      <c r="F170" s="121">
        <f>중기기초자료!G51</f>
        <v>246000</v>
      </c>
      <c r="G170" s="122">
        <f>TRUNC(F170*D170, 1)</f>
        <v>75054.600000000006</v>
      </c>
      <c r="H170" s="120" t="s">
        <v>0</v>
      </c>
    </row>
    <row r="171" spans="1:8" ht="18.399999999999999" customHeight="1">
      <c r="B171" s="120" t="s">
        <v>28</v>
      </c>
      <c r="G171" s="121">
        <f>TRUNC(G170, 0)</f>
        <v>75054</v>
      </c>
    </row>
    <row r="172" spans="1:8" ht="18.399999999999999" customHeight="1">
      <c r="A172" s="120" t="s">
        <v>5</v>
      </c>
    </row>
    <row r="173" spans="1:8" ht="18.399999999999999" customHeight="1">
      <c r="B173" s="120" t="s">
        <v>28</v>
      </c>
    </row>
    <row r="174" spans="1:8" ht="18.399999999999999" customHeight="1">
      <c r="A174" s="120" t="s">
        <v>4</v>
      </c>
    </row>
    <row r="175" spans="1:8" ht="18.399999999999999" customHeight="1">
      <c r="B175" s="120" t="s">
        <v>28</v>
      </c>
    </row>
    <row r="176" spans="1:8" ht="18.399999999999999" customHeight="1" thickBot="1">
      <c r="B176" s="120" t="s">
        <v>27</v>
      </c>
      <c r="G176" s="121">
        <f>TRUNC(G171+G173+G175, 0)</f>
        <v>75054</v>
      </c>
    </row>
    <row r="177" spans="1:8" ht="18.399999999999999" customHeight="1" thickTop="1" thickBot="1">
      <c r="A177" s="118"/>
      <c r="B177" s="118"/>
      <c r="C177" s="118"/>
      <c r="D177" s="118"/>
      <c r="E177" s="118"/>
      <c r="F177" s="118"/>
      <c r="G177" s="118"/>
      <c r="H177" s="118"/>
    </row>
    <row r="178" spans="1:8" ht="18.399999999999999" customHeight="1" thickTop="1" thickBot="1">
      <c r="A178" s="118" t="s">
        <v>33</v>
      </c>
      <c r="B178" s="118" t="s">
        <v>711</v>
      </c>
      <c r="C178" s="118"/>
      <c r="D178" s="118"/>
      <c r="E178" s="118"/>
      <c r="F178" s="118"/>
      <c r="G178" s="118"/>
      <c r="H178" s="118"/>
    </row>
    <row r="179" spans="1:8" ht="18.399999999999999" customHeight="1" thickTop="1">
      <c r="A179" s="118" t="s">
        <v>32</v>
      </c>
      <c r="B179" s="118" t="s">
        <v>710</v>
      </c>
      <c r="C179" s="118"/>
      <c r="D179" s="118"/>
      <c r="E179" s="118"/>
      <c r="F179" s="118"/>
      <c r="G179" s="118"/>
      <c r="H179" s="118"/>
    </row>
    <row r="180" spans="1:8" ht="18.399999999999999" customHeight="1">
      <c r="A180" s="119" t="s">
        <v>31</v>
      </c>
      <c r="B180" s="119"/>
      <c r="C180" s="119" t="s">
        <v>30</v>
      </c>
      <c r="D180" s="119" t="s">
        <v>8</v>
      </c>
      <c r="E180" s="119" t="s">
        <v>7</v>
      </c>
      <c r="F180" s="119" t="s">
        <v>17</v>
      </c>
      <c r="G180" s="119" t="s">
        <v>16</v>
      </c>
      <c r="H180" s="119" t="s">
        <v>2</v>
      </c>
    </row>
    <row r="181" spans="1:8" ht="18.399999999999999" customHeight="1">
      <c r="A181" s="120" t="s">
        <v>3</v>
      </c>
      <c r="B181" s="120" t="s">
        <v>692</v>
      </c>
      <c r="C181" s="120" t="s">
        <v>679</v>
      </c>
      <c r="D181" s="120">
        <v>0.28960000000000002</v>
      </c>
      <c r="E181" s="121" t="s">
        <v>29</v>
      </c>
      <c r="F181" s="121">
        <f>중기기초자료!G52</f>
        <v>246000</v>
      </c>
      <c r="G181" s="122">
        <f>TRUNC(F181*D181, 1)</f>
        <v>71241.600000000006</v>
      </c>
      <c r="H181" s="120" t="s">
        <v>0</v>
      </c>
    </row>
    <row r="182" spans="1:8" ht="18.399999999999999" customHeight="1">
      <c r="B182" s="120" t="s">
        <v>28</v>
      </c>
      <c r="G182" s="121">
        <f>TRUNC(G181, 0)</f>
        <v>71241</v>
      </c>
    </row>
    <row r="183" spans="1:8" ht="18.399999999999999" customHeight="1">
      <c r="A183" s="120" t="s">
        <v>5</v>
      </c>
    </row>
    <row r="184" spans="1:8" ht="18.399999999999999" customHeight="1">
      <c r="B184" s="120" t="s">
        <v>28</v>
      </c>
    </row>
    <row r="185" spans="1:8" ht="18.399999999999999" customHeight="1">
      <c r="A185" s="120" t="s">
        <v>4</v>
      </c>
    </row>
    <row r="186" spans="1:8" ht="18.399999999999999" customHeight="1">
      <c r="B186" s="120" t="s">
        <v>28</v>
      </c>
    </row>
    <row r="187" spans="1:8" ht="18.399999999999999" customHeight="1" thickBot="1">
      <c r="B187" s="120" t="s">
        <v>27</v>
      </c>
      <c r="G187" s="121">
        <f>TRUNC(G182+G184+G186, 0)</f>
        <v>71241</v>
      </c>
    </row>
    <row r="188" spans="1:8" ht="18.399999999999999" customHeight="1" thickTop="1" thickBot="1">
      <c r="A188" s="118"/>
      <c r="B188" s="118"/>
      <c r="C188" s="118"/>
      <c r="D188" s="118"/>
      <c r="E188" s="118"/>
      <c r="F188" s="118"/>
      <c r="G188" s="118"/>
      <c r="H188" s="118"/>
    </row>
    <row r="189" spans="1:8" ht="18.399999999999999" customHeight="1" thickTop="1" thickBot="1">
      <c r="A189" s="118" t="s">
        <v>33</v>
      </c>
      <c r="B189" s="118" t="s">
        <v>712</v>
      </c>
      <c r="C189" s="118"/>
      <c r="D189" s="118"/>
      <c r="E189" s="118"/>
      <c r="F189" s="118"/>
      <c r="G189" s="118"/>
      <c r="H189" s="118"/>
    </row>
    <row r="190" spans="1:8" ht="18.399999999999999" customHeight="1" thickTop="1">
      <c r="A190" s="118" t="s">
        <v>32</v>
      </c>
      <c r="B190" s="118" t="s">
        <v>710</v>
      </c>
      <c r="C190" s="118"/>
      <c r="D190" s="118"/>
      <c r="E190" s="118"/>
      <c r="F190" s="118"/>
      <c r="G190" s="118"/>
      <c r="H190" s="118"/>
    </row>
    <row r="191" spans="1:8" ht="18.399999999999999" customHeight="1">
      <c r="A191" s="119" t="s">
        <v>31</v>
      </c>
      <c r="B191" s="119"/>
      <c r="C191" s="119" t="s">
        <v>30</v>
      </c>
      <c r="D191" s="119" t="s">
        <v>8</v>
      </c>
      <c r="E191" s="119" t="s">
        <v>7</v>
      </c>
      <c r="F191" s="119" t="s">
        <v>17</v>
      </c>
      <c r="G191" s="119" t="s">
        <v>16</v>
      </c>
      <c r="H191" s="119" t="s">
        <v>2</v>
      </c>
    </row>
    <row r="192" spans="1:8" ht="18.399999999999999" customHeight="1">
      <c r="A192" s="120" t="s">
        <v>3</v>
      </c>
      <c r="B192" s="120" t="s">
        <v>692</v>
      </c>
      <c r="C192" s="120" t="s">
        <v>680</v>
      </c>
      <c r="D192" s="120">
        <v>0.28670000000000001</v>
      </c>
      <c r="E192" s="121" t="s">
        <v>29</v>
      </c>
      <c r="F192" s="121">
        <f>중기기초자료!G53</f>
        <v>246000</v>
      </c>
      <c r="G192" s="122">
        <f>TRUNC(F192*D192, 1)</f>
        <v>70528.2</v>
      </c>
      <c r="H192" s="120" t="s">
        <v>0</v>
      </c>
    </row>
    <row r="193" spans="1:8" ht="18.399999999999999" customHeight="1">
      <c r="B193" s="120" t="s">
        <v>28</v>
      </c>
      <c r="G193" s="121">
        <f>TRUNC(G192, 0)</f>
        <v>70528</v>
      </c>
    </row>
    <row r="194" spans="1:8" ht="18.399999999999999" customHeight="1">
      <c r="A194" s="120" t="s">
        <v>5</v>
      </c>
    </row>
    <row r="195" spans="1:8" ht="18.399999999999999" customHeight="1">
      <c r="B195" s="120" t="s">
        <v>28</v>
      </c>
    </row>
    <row r="196" spans="1:8" ht="18.399999999999999" customHeight="1">
      <c r="A196" s="120" t="s">
        <v>4</v>
      </c>
    </row>
    <row r="197" spans="1:8" ht="18.399999999999999" customHeight="1">
      <c r="B197" s="120" t="s">
        <v>28</v>
      </c>
    </row>
    <row r="198" spans="1:8" ht="18.399999999999999" customHeight="1" thickBot="1">
      <c r="B198" s="120" t="s">
        <v>27</v>
      </c>
      <c r="G198" s="121">
        <f>TRUNC(G193+G195+G197, 0)</f>
        <v>70528</v>
      </c>
    </row>
    <row r="199" spans="1:8" ht="18.399999999999999" customHeight="1" thickTop="1" thickBot="1">
      <c r="A199" s="118"/>
      <c r="B199" s="118"/>
      <c r="C199" s="118"/>
      <c r="D199" s="118"/>
      <c r="E199" s="118"/>
      <c r="F199" s="118"/>
      <c r="G199" s="118"/>
      <c r="H199" s="118"/>
    </row>
    <row r="200" spans="1:8" ht="18.399999999999999" customHeight="1" thickTop="1" thickBot="1">
      <c r="A200" s="118"/>
      <c r="B200" s="118"/>
      <c r="C200" s="118"/>
      <c r="D200" s="118"/>
      <c r="E200" s="118"/>
      <c r="F200" s="118"/>
      <c r="G200" s="118"/>
      <c r="H200" s="118"/>
    </row>
    <row r="201" spans="1:8" ht="18.399999999999999" customHeight="1" thickTop="1" thickBot="1">
      <c r="A201" s="118" t="s">
        <v>33</v>
      </c>
      <c r="B201" s="118" t="s">
        <v>713</v>
      </c>
      <c r="C201" s="118"/>
      <c r="D201" s="118"/>
      <c r="E201" s="118"/>
      <c r="F201" s="118"/>
      <c r="G201" s="118"/>
      <c r="H201" s="118"/>
    </row>
    <row r="202" spans="1:8" ht="18.399999999999999" customHeight="1" thickTop="1">
      <c r="A202" s="118" t="s">
        <v>32</v>
      </c>
      <c r="B202" s="118" t="s">
        <v>710</v>
      </c>
      <c r="C202" s="118"/>
      <c r="D202" s="118"/>
      <c r="E202" s="118"/>
      <c r="F202" s="118"/>
      <c r="G202" s="118"/>
      <c r="H202" s="118"/>
    </row>
    <row r="203" spans="1:8" ht="18.399999999999999" customHeight="1">
      <c r="A203" s="119" t="s">
        <v>31</v>
      </c>
      <c r="B203" s="119"/>
      <c r="C203" s="119" t="s">
        <v>30</v>
      </c>
      <c r="D203" s="119" t="s">
        <v>8</v>
      </c>
      <c r="E203" s="119" t="s">
        <v>7</v>
      </c>
      <c r="F203" s="119" t="s">
        <v>17</v>
      </c>
      <c r="G203" s="119" t="s">
        <v>16</v>
      </c>
      <c r="H203" s="119" t="s">
        <v>2</v>
      </c>
    </row>
    <row r="204" spans="1:8" ht="18.399999999999999" customHeight="1">
      <c r="A204" s="120" t="s">
        <v>3</v>
      </c>
      <c r="B204" s="120" t="s">
        <v>692</v>
      </c>
      <c r="C204" s="120" t="s">
        <v>681</v>
      </c>
      <c r="D204" s="120">
        <v>0.2772</v>
      </c>
      <c r="E204" s="121" t="s">
        <v>29</v>
      </c>
      <c r="F204" s="121">
        <f>중기기초자료!G54</f>
        <v>246000</v>
      </c>
      <c r="G204" s="122">
        <f>TRUNC(F204*D204, 1)</f>
        <v>68191.199999999997</v>
      </c>
      <c r="H204" s="120" t="s">
        <v>0</v>
      </c>
    </row>
    <row r="205" spans="1:8" ht="18.399999999999999" customHeight="1">
      <c r="B205" s="120" t="s">
        <v>28</v>
      </c>
      <c r="G205" s="121">
        <f>TRUNC(G204, 0)</f>
        <v>68191</v>
      </c>
    </row>
    <row r="206" spans="1:8" ht="18.399999999999999" customHeight="1">
      <c r="A206" s="120" t="s">
        <v>5</v>
      </c>
    </row>
    <row r="207" spans="1:8" ht="18.399999999999999" customHeight="1">
      <c r="B207" s="120" t="s">
        <v>28</v>
      </c>
    </row>
    <row r="208" spans="1:8" ht="18.399999999999999" customHeight="1">
      <c r="A208" s="120" t="s">
        <v>4</v>
      </c>
    </row>
    <row r="209" spans="1:8" ht="18.399999999999999" customHeight="1">
      <c r="B209" s="120" t="s">
        <v>28</v>
      </c>
    </row>
    <row r="210" spans="1:8" ht="18.399999999999999" customHeight="1" thickBot="1">
      <c r="B210" s="120" t="s">
        <v>27</v>
      </c>
      <c r="G210" s="121">
        <f>TRUNC(G205+G207+G209, 0)</f>
        <v>68191</v>
      </c>
    </row>
    <row r="211" spans="1:8" ht="18.399999999999999" customHeight="1" thickTop="1" thickBot="1">
      <c r="A211" s="118"/>
      <c r="B211" s="118"/>
      <c r="C211" s="118"/>
      <c r="D211" s="118"/>
      <c r="E211" s="118"/>
      <c r="F211" s="118"/>
      <c r="G211" s="118"/>
      <c r="H211" s="118"/>
    </row>
    <row r="212" spans="1:8" ht="18.399999999999999" customHeight="1" thickTop="1" thickBot="1">
      <c r="A212" s="118" t="s">
        <v>33</v>
      </c>
      <c r="B212" s="118" t="s">
        <v>714</v>
      </c>
      <c r="C212" s="118"/>
      <c r="D212" s="118"/>
      <c r="E212" s="118"/>
      <c r="F212" s="118"/>
      <c r="G212" s="118"/>
      <c r="H212" s="118"/>
    </row>
    <row r="213" spans="1:8" ht="18.399999999999999" customHeight="1" thickTop="1">
      <c r="A213" s="118" t="s">
        <v>32</v>
      </c>
      <c r="B213" s="118" t="s">
        <v>710</v>
      </c>
      <c r="C213" s="118"/>
      <c r="D213" s="118"/>
      <c r="E213" s="118"/>
      <c r="F213" s="118"/>
      <c r="G213" s="118"/>
      <c r="H213" s="118"/>
    </row>
    <row r="214" spans="1:8" ht="18.399999999999999" customHeight="1">
      <c r="A214" s="119" t="s">
        <v>31</v>
      </c>
      <c r="B214" s="119"/>
      <c r="C214" s="119" t="s">
        <v>30</v>
      </c>
      <c r="D214" s="119" t="s">
        <v>8</v>
      </c>
      <c r="E214" s="119" t="s">
        <v>7</v>
      </c>
      <c r="F214" s="119" t="s">
        <v>17</v>
      </c>
      <c r="G214" s="119" t="s">
        <v>16</v>
      </c>
      <c r="H214" s="119" t="s">
        <v>2</v>
      </c>
    </row>
    <row r="215" spans="1:8" ht="18.399999999999999" customHeight="1">
      <c r="A215" s="120" t="s">
        <v>3</v>
      </c>
      <c r="B215" s="120" t="s">
        <v>692</v>
      </c>
      <c r="C215" s="120" t="s">
        <v>682</v>
      </c>
      <c r="D215" s="120">
        <v>1.1307</v>
      </c>
      <c r="E215" s="121" t="s">
        <v>29</v>
      </c>
      <c r="F215" s="121">
        <f>중기기초자료!G55</f>
        <v>246000</v>
      </c>
      <c r="G215" s="122">
        <f>TRUNC(F215*D215, 1)</f>
        <v>278152.2</v>
      </c>
      <c r="H215" s="120" t="s">
        <v>0</v>
      </c>
    </row>
    <row r="216" spans="1:8" ht="18.399999999999999" customHeight="1">
      <c r="B216" s="120" t="s">
        <v>28</v>
      </c>
      <c r="G216" s="121">
        <f>TRUNC(G215, 0)</f>
        <v>278152</v>
      </c>
    </row>
    <row r="217" spans="1:8" ht="18.399999999999999" customHeight="1">
      <c r="A217" s="120" t="s">
        <v>5</v>
      </c>
    </row>
    <row r="218" spans="1:8" ht="18.399999999999999" customHeight="1">
      <c r="B218" s="120" t="s">
        <v>28</v>
      </c>
    </row>
    <row r="219" spans="1:8" ht="18.399999999999999" customHeight="1">
      <c r="A219" s="120" t="s">
        <v>4</v>
      </c>
    </row>
    <row r="220" spans="1:8" ht="18.399999999999999" customHeight="1">
      <c r="B220" s="120" t="s">
        <v>28</v>
      </c>
    </row>
    <row r="221" spans="1:8" ht="18.399999999999999" customHeight="1" thickBot="1">
      <c r="B221" s="120" t="s">
        <v>27</v>
      </c>
      <c r="G221" s="121">
        <f>TRUNC(G216+G218+G220, 0)</f>
        <v>278152</v>
      </c>
    </row>
    <row r="222" spans="1:8" ht="18.399999999999999" customHeight="1" thickTop="1" thickBot="1">
      <c r="A222" s="118"/>
      <c r="B222" s="118"/>
      <c r="C222" s="118"/>
      <c r="D222" s="118"/>
      <c r="E222" s="118"/>
      <c r="F222" s="118"/>
      <c r="G222" s="118"/>
      <c r="H222" s="118"/>
    </row>
    <row r="223" spans="1:8" ht="18.399999999999999" customHeight="1" thickTop="1" thickBot="1">
      <c r="A223" s="118" t="s">
        <v>33</v>
      </c>
      <c r="B223" s="118" t="s">
        <v>715</v>
      </c>
      <c r="C223" s="118"/>
      <c r="D223" s="118"/>
      <c r="E223" s="118"/>
      <c r="F223" s="118"/>
      <c r="G223" s="118"/>
      <c r="H223" s="118"/>
    </row>
    <row r="224" spans="1:8" ht="18.399999999999999" customHeight="1" thickTop="1">
      <c r="A224" s="118" t="s">
        <v>32</v>
      </c>
      <c r="B224" s="118" t="s">
        <v>710</v>
      </c>
      <c r="C224" s="118"/>
      <c r="D224" s="118"/>
      <c r="E224" s="118"/>
      <c r="F224" s="118"/>
      <c r="G224" s="118"/>
      <c r="H224" s="118"/>
    </row>
    <row r="225" spans="1:8" ht="18.399999999999999" customHeight="1">
      <c r="A225" s="119" t="s">
        <v>31</v>
      </c>
      <c r="B225" s="119"/>
      <c r="C225" s="119" t="s">
        <v>30</v>
      </c>
      <c r="D225" s="119" t="s">
        <v>8</v>
      </c>
      <c r="E225" s="119" t="s">
        <v>7</v>
      </c>
      <c r="F225" s="119" t="s">
        <v>17</v>
      </c>
      <c r="G225" s="119" t="s">
        <v>16</v>
      </c>
      <c r="H225" s="119" t="s">
        <v>2</v>
      </c>
    </row>
    <row r="226" spans="1:8" ht="18.399999999999999" customHeight="1">
      <c r="A226" s="120" t="s">
        <v>3</v>
      </c>
      <c r="B226" s="120" t="s">
        <v>692</v>
      </c>
      <c r="C226" s="120" t="s">
        <v>683</v>
      </c>
      <c r="D226" s="120">
        <v>1.1043000000000001</v>
      </c>
      <c r="E226" s="121" t="s">
        <v>29</v>
      </c>
      <c r="F226" s="121">
        <f>중기기초자료!G56</f>
        <v>246000</v>
      </c>
      <c r="G226" s="122">
        <f>TRUNC(F226*D226, 1)</f>
        <v>271657.8</v>
      </c>
      <c r="H226" s="120" t="s">
        <v>0</v>
      </c>
    </row>
    <row r="227" spans="1:8" ht="18.399999999999999" customHeight="1">
      <c r="B227" s="120" t="s">
        <v>28</v>
      </c>
      <c r="G227" s="121">
        <f>TRUNC(G226, 0)</f>
        <v>271657</v>
      </c>
    </row>
    <row r="228" spans="1:8" ht="18.399999999999999" customHeight="1">
      <c r="A228" s="120" t="s">
        <v>5</v>
      </c>
    </row>
    <row r="229" spans="1:8" ht="18.399999999999999" customHeight="1">
      <c r="B229" s="120" t="s">
        <v>28</v>
      </c>
    </row>
    <row r="230" spans="1:8" ht="18.399999999999999" customHeight="1">
      <c r="A230" s="120" t="s">
        <v>4</v>
      </c>
    </row>
    <row r="231" spans="1:8" ht="18.399999999999999" customHeight="1">
      <c r="B231" s="120" t="s">
        <v>28</v>
      </c>
    </row>
    <row r="232" spans="1:8" ht="18.399999999999999" customHeight="1" thickBot="1">
      <c r="B232" s="120" t="s">
        <v>27</v>
      </c>
      <c r="G232" s="121">
        <f>TRUNC(G227+G229+G231, 0)</f>
        <v>271657</v>
      </c>
    </row>
    <row r="233" spans="1:8" ht="18.399999999999999" customHeight="1" thickTop="1" thickBot="1">
      <c r="A233" s="118"/>
      <c r="B233" s="118"/>
      <c r="C233" s="118"/>
      <c r="D233" s="118"/>
      <c r="E233" s="118"/>
      <c r="F233" s="118"/>
      <c r="G233" s="118"/>
      <c r="H233" s="118"/>
    </row>
    <row r="234" spans="1:8" ht="18.399999999999999" customHeight="1" thickTop="1" thickBot="1">
      <c r="A234" s="118"/>
      <c r="B234" s="118"/>
      <c r="C234" s="118"/>
      <c r="D234" s="118"/>
      <c r="E234" s="118"/>
      <c r="F234" s="118"/>
      <c r="G234" s="118"/>
      <c r="H234" s="118"/>
    </row>
    <row r="235" spans="1:8" ht="18.399999999999999" customHeight="1" thickTop="1" thickBot="1">
      <c r="A235" s="118" t="s">
        <v>33</v>
      </c>
      <c r="B235" s="118" t="s">
        <v>716</v>
      </c>
      <c r="C235" s="118"/>
      <c r="D235" s="118"/>
      <c r="E235" s="118"/>
      <c r="F235" s="118"/>
      <c r="G235" s="118"/>
      <c r="H235" s="118"/>
    </row>
    <row r="236" spans="1:8" ht="18.399999999999999" customHeight="1" thickTop="1">
      <c r="A236" s="118" t="s">
        <v>32</v>
      </c>
      <c r="B236" s="118" t="s">
        <v>710</v>
      </c>
      <c r="C236" s="118"/>
      <c r="D236" s="118"/>
      <c r="E236" s="118"/>
      <c r="F236" s="118"/>
      <c r="G236" s="118"/>
      <c r="H236" s="118"/>
    </row>
    <row r="237" spans="1:8" ht="18.399999999999999" customHeight="1">
      <c r="A237" s="119" t="s">
        <v>31</v>
      </c>
      <c r="B237" s="119"/>
      <c r="C237" s="119" t="s">
        <v>30</v>
      </c>
      <c r="D237" s="119" t="s">
        <v>8</v>
      </c>
      <c r="E237" s="119" t="s">
        <v>7</v>
      </c>
      <c r="F237" s="119" t="s">
        <v>17</v>
      </c>
      <c r="G237" s="119" t="s">
        <v>16</v>
      </c>
      <c r="H237" s="119" t="s">
        <v>2</v>
      </c>
    </row>
    <row r="238" spans="1:8" ht="18.399999999999999" customHeight="1">
      <c r="A238" s="120" t="s">
        <v>3</v>
      </c>
      <c r="B238" s="120" t="s">
        <v>692</v>
      </c>
      <c r="C238" s="120" t="s">
        <v>684</v>
      </c>
      <c r="D238" s="120">
        <v>1.0589</v>
      </c>
      <c r="E238" s="121" t="s">
        <v>29</v>
      </c>
      <c r="F238" s="121">
        <f>중기기초자료!G57</f>
        <v>246000</v>
      </c>
      <c r="G238" s="122">
        <f>TRUNC(F238*D238, 1)</f>
        <v>260489.4</v>
      </c>
      <c r="H238" s="120" t="s">
        <v>0</v>
      </c>
    </row>
    <row r="239" spans="1:8" ht="18.399999999999999" customHeight="1">
      <c r="B239" s="120" t="s">
        <v>28</v>
      </c>
      <c r="G239" s="121">
        <f>TRUNC(G238, 0)</f>
        <v>260489</v>
      </c>
    </row>
    <row r="240" spans="1:8" ht="18.399999999999999" customHeight="1">
      <c r="A240" s="120" t="s">
        <v>5</v>
      </c>
    </row>
    <row r="241" spans="1:8" ht="18.399999999999999" customHeight="1">
      <c r="B241" s="120" t="s">
        <v>28</v>
      </c>
    </row>
    <row r="242" spans="1:8" ht="18.399999999999999" customHeight="1">
      <c r="A242" s="120" t="s">
        <v>4</v>
      </c>
    </row>
    <row r="243" spans="1:8" ht="18.399999999999999" customHeight="1">
      <c r="B243" s="120" t="s">
        <v>28</v>
      </c>
    </row>
    <row r="244" spans="1:8" ht="18.399999999999999" customHeight="1" thickBot="1">
      <c r="B244" s="120" t="s">
        <v>27</v>
      </c>
      <c r="G244" s="121">
        <f>TRUNC(G239+G241+G243, 0)</f>
        <v>260489</v>
      </c>
    </row>
    <row r="245" spans="1:8" ht="18.399999999999999" customHeight="1" thickTop="1" thickBot="1">
      <c r="A245" s="118"/>
      <c r="B245" s="118"/>
      <c r="C245" s="118"/>
      <c r="D245" s="118"/>
      <c r="E245" s="118"/>
      <c r="F245" s="118"/>
      <c r="G245" s="118"/>
      <c r="H245" s="118"/>
    </row>
    <row r="246" spans="1:8" ht="18.399999999999999" customHeight="1" thickTop="1" thickBot="1">
      <c r="A246" s="118" t="s">
        <v>33</v>
      </c>
      <c r="B246" s="118" t="s">
        <v>717</v>
      </c>
      <c r="C246" s="118"/>
      <c r="D246" s="118"/>
      <c r="E246" s="118"/>
      <c r="F246" s="118"/>
      <c r="G246" s="118"/>
      <c r="H246" s="118"/>
    </row>
    <row r="247" spans="1:8" ht="18.399999999999999" customHeight="1" thickTop="1">
      <c r="A247" s="118" t="s">
        <v>32</v>
      </c>
      <c r="B247" s="118" t="s">
        <v>718</v>
      </c>
      <c r="C247" s="118"/>
      <c r="D247" s="118"/>
      <c r="E247" s="118"/>
      <c r="F247" s="118"/>
      <c r="G247" s="118"/>
      <c r="H247" s="118"/>
    </row>
    <row r="248" spans="1:8" ht="18.399999999999999" customHeight="1">
      <c r="A248" s="119" t="s">
        <v>31</v>
      </c>
      <c r="B248" s="119"/>
      <c r="C248" s="119" t="s">
        <v>30</v>
      </c>
      <c r="D248" s="119" t="s">
        <v>8</v>
      </c>
      <c r="E248" s="119" t="s">
        <v>7</v>
      </c>
      <c r="F248" s="119" t="s">
        <v>17</v>
      </c>
      <c r="G248" s="119" t="s">
        <v>16</v>
      </c>
      <c r="H248" s="119" t="s">
        <v>2</v>
      </c>
    </row>
    <row r="249" spans="1:8" ht="18.399999999999999" customHeight="1">
      <c r="A249" s="120" t="s">
        <v>3</v>
      </c>
      <c r="B249" s="120" t="s">
        <v>692</v>
      </c>
      <c r="C249" s="120" t="s">
        <v>685</v>
      </c>
      <c r="D249" s="120">
        <v>1.2198</v>
      </c>
      <c r="E249" s="121" t="s">
        <v>29</v>
      </c>
      <c r="F249" s="121">
        <f>중기기초자료!G58</f>
        <v>276000</v>
      </c>
      <c r="G249" s="122">
        <f>TRUNC(F249*D249, 1)</f>
        <v>336664.8</v>
      </c>
      <c r="H249" s="120" t="s">
        <v>0</v>
      </c>
    </row>
    <row r="250" spans="1:8" ht="18.399999999999999" customHeight="1">
      <c r="B250" s="120" t="s">
        <v>28</v>
      </c>
      <c r="G250" s="121">
        <f>TRUNC(G249, 0)</f>
        <v>336664</v>
      </c>
    </row>
    <row r="251" spans="1:8" ht="18.399999999999999" customHeight="1">
      <c r="A251" s="120" t="s">
        <v>5</v>
      </c>
    </row>
    <row r="252" spans="1:8" ht="18.399999999999999" customHeight="1">
      <c r="B252" s="120" t="s">
        <v>28</v>
      </c>
    </row>
    <row r="253" spans="1:8" ht="18.399999999999999" customHeight="1">
      <c r="A253" s="120" t="s">
        <v>4</v>
      </c>
    </row>
    <row r="254" spans="1:8" ht="18.399999999999999" customHeight="1">
      <c r="B254" s="120" t="s">
        <v>28</v>
      </c>
    </row>
    <row r="255" spans="1:8" ht="18.399999999999999" customHeight="1" thickBot="1">
      <c r="B255" s="120" t="s">
        <v>27</v>
      </c>
      <c r="G255" s="121">
        <f>TRUNC(G250+G252+G254, 0)</f>
        <v>336664</v>
      </c>
    </row>
    <row r="256" spans="1:8" ht="18.399999999999999" customHeight="1" thickTop="1" thickBot="1">
      <c r="A256" s="118"/>
      <c r="B256" s="118"/>
      <c r="C256" s="118"/>
      <c r="D256" s="118"/>
      <c r="E256" s="118"/>
      <c r="F256" s="118"/>
      <c r="G256" s="118"/>
      <c r="H256" s="118"/>
    </row>
    <row r="257" spans="1:8" ht="18.399999999999999" customHeight="1" thickTop="1" thickBot="1">
      <c r="A257" s="118" t="s">
        <v>33</v>
      </c>
      <c r="B257" s="118" t="s">
        <v>719</v>
      </c>
      <c r="C257" s="118"/>
      <c r="D257" s="118"/>
      <c r="E257" s="118"/>
      <c r="F257" s="118"/>
      <c r="G257" s="118"/>
      <c r="H257" s="118"/>
    </row>
    <row r="258" spans="1:8" ht="18.399999999999999" customHeight="1" thickTop="1">
      <c r="A258" s="118" t="s">
        <v>32</v>
      </c>
      <c r="B258" s="118" t="s">
        <v>718</v>
      </c>
      <c r="C258" s="118"/>
      <c r="D258" s="118"/>
      <c r="E258" s="118"/>
      <c r="F258" s="118"/>
      <c r="G258" s="118"/>
      <c r="H258" s="118"/>
    </row>
    <row r="259" spans="1:8" ht="18.399999999999999" customHeight="1">
      <c r="A259" s="119" t="s">
        <v>31</v>
      </c>
      <c r="B259" s="119"/>
      <c r="C259" s="119" t="s">
        <v>30</v>
      </c>
      <c r="D259" s="119" t="s">
        <v>8</v>
      </c>
      <c r="E259" s="119" t="s">
        <v>7</v>
      </c>
      <c r="F259" s="119" t="s">
        <v>17</v>
      </c>
      <c r="G259" s="119" t="s">
        <v>16</v>
      </c>
      <c r="H259" s="119" t="s">
        <v>2</v>
      </c>
    </row>
    <row r="260" spans="1:8" ht="18.399999999999999" customHeight="1">
      <c r="A260" s="120" t="s">
        <v>3</v>
      </c>
      <c r="B260" s="120" t="s">
        <v>692</v>
      </c>
      <c r="C260" s="120" t="s">
        <v>686</v>
      </c>
      <c r="D260" s="120">
        <v>1.1972</v>
      </c>
      <c r="E260" s="121" t="s">
        <v>29</v>
      </c>
      <c r="F260" s="121">
        <f>중기기초자료!G59</f>
        <v>276000</v>
      </c>
      <c r="G260" s="122">
        <f>TRUNC(F260*D260, 1)</f>
        <v>330427.2</v>
      </c>
      <c r="H260" s="120" t="s">
        <v>0</v>
      </c>
    </row>
    <row r="261" spans="1:8" ht="18.399999999999999" customHeight="1">
      <c r="B261" s="120" t="s">
        <v>28</v>
      </c>
      <c r="G261" s="121">
        <f>TRUNC(G260, 0)</f>
        <v>330427</v>
      </c>
    </row>
    <row r="262" spans="1:8" ht="18.399999999999999" customHeight="1">
      <c r="A262" s="120" t="s">
        <v>5</v>
      </c>
    </row>
    <row r="263" spans="1:8" ht="18.399999999999999" customHeight="1">
      <c r="B263" s="120" t="s">
        <v>28</v>
      </c>
    </row>
    <row r="264" spans="1:8" ht="18.399999999999999" customHeight="1">
      <c r="A264" s="120" t="s">
        <v>4</v>
      </c>
    </row>
    <row r="265" spans="1:8" ht="18.399999999999999" customHeight="1">
      <c r="B265" s="120" t="s">
        <v>28</v>
      </c>
    </row>
    <row r="266" spans="1:8" ht="18.399999999999999" customHeight="1" thickBot="1">
      <c r="B266" s="120" t="s">
        <v>27</v>
      </c>
      <c r="G266" s="121">
        <f>TRUNC(G261+G263+G265, 0)</f>
        <v>330427</v>
      </c>
    </row>
    <row r="267" spans="1:8" ht="18.399999999999999" customHeight="1" thickTop="1" thickBot="1">
      <c r="A267" s="118"/>
      <c r="B267" s="118"/>
      <c r="C267" s="118"/>
      <c r="D267" s="118"/>
      <c r="E267" s="118"/>
      <c r="F267" s="118"/>
      <c r="G267" s="118"/>
      <c r="H267" s="118"/>
    </row>
    <row r="268" spans="1:8" ht="18.399999999999999" customHeight="1" thickTop="1" thickBot="1">
      <c r="A268" s="118" t="s">
        <v>33</v>
      </c>
      <c r="B268" s="118" t="s">
        <v>720</v>
      </c>
      <c r="C268" s="118"/>
      <c r="D268" s="118"/>
      <c r="E268" s="118"/>
      <c r="F268" s="118"/>
      <c r="G268" s="118"/>
      <c r="H268" s="118"/>
    </row>
    <row r="269" spans="1:8" ht="18.399999999999999" customHeight="1" thickTop="1">
      <c r="A269" s="118" t="s">
        <v>32</v>
      </c>
      <c r="B269" s="118" t="s">
        <v>718</v>
      </c>
      <c r="C269" s="118"/>
      <c r="D269" s="118"/>
      <c r="E269" s="118"/>
      <c r="F269" s="118"/>
      <c r="G269" s="118"/>
      <c r="H269" s="118"/>
    </row>
    <row r="270" spans="1:8" ht="18.399999999999999" customHeight="1">
      <c r="A270" s="119" t="s">
        <v>31</v>
      </c>
      <c r="B270" s="119"/>
      <c r="C270" s="119" t="s">
        <v>30</v>
      </c>
      <c r="D270" s="119" t="s">
        <v>8</v>
      </c>
      <c r="E270" s="119" t="s">
        <v>7</v>
      </c>
      <c r="F270" s="119" t="s">
        <v>17</v>
      </c>
      <c r="G270" s="119" t="s">
        <v>16</v>
      </c>
      <c r="H270" s="119" t="s">
        <v>2</v>
      </c>
    </row>
    <row r="271" spans="1:8" ht="18.399999999999999" customHeight="1">
      <c r="A271" s="120" t="s">
        <v>3</v>
      </c>
      <c r="B271" s="120" t="s">
        <v>692</v>
      </c>
      <c r="C271" s="120" t="s">
        <v>687</v>
      </c>
      <c r="D271" s="120">
        <v>1.1666000000000001</v>
      </c>
      <c r="E271" s="121" t="s">
        <v>29</v>
      </c>
      <c r="F271" s="121">
        <f>중기기초자료!G60</f>
        <v>276000</v>
      </c>
      <c r="G271" s="122">
        <f>TRUNC(F271*D271, 1)</f>
        <v>321981.59999999998</v>
      </c>
      <c r="H271" s="120" t="s">
        <v>0</v>
      </c>
    </row>
    <row r="272" spans="1:8" ht="18.399999999999999" customHeight="1">
      <c r="B272" s="120" t="s">
        <v>28</v>
      </c>
      <c r="G272" s="121">
        <f>TRUNC(G271, 0)</f>
        <v>321981</v>
      </c>
    </row>
    <row r="273" spans="1:8" ht="18.399999999999999" customHeight="1">
      <c r="A273" s="120" t="s">
        <v>5</v>
      </c>
    </row>
    <row r="274" spans="1:8" ht="18.399999999999999" customHeight="1">
      <c r="B274" s="120" t="s">
        <v>28</v>
      </c>
    </row>
    <row r="275" spans="1:8" ht="18.399999999999999" customHeight="1">
      <c r="A275" s="120" t="s">
        <v>4</v>
      </c>
    </row>
    <row r="276" spans="1:8" ht="18.399999999999999" customHeight="1">
      <c r="B276" s="120" t="s">
        <v>28</v>
      </c>
    </row>
    <row r="277" spans="1:8" ht="18.399999999999999" customHeight="1" thickBot="1">
      <c r="B277" s="120" t="s">
        <v>27</v>
      </c>
      <c r="G277" s="121">
        <f>TRUNC(G272+G274+G276, 0)</f>
        <v>321981</v>
      </c>
    </row>
    <row r="278" spans="1:8" ht="18.399999999999999" customHeight="1" thickTop="1" thickBot="1">
      <c r="A278" s="118"/>
      <c r="B278" s="118"/>
      <c r="C278" s="118"/>
      <c r="D278" s="118"/>
      <c r="E278" s="118"/>
      <c r="F278" s="118"/>
      <c r="G278" s="118"/>
      <c r="H278" s="118"/>
    </row>
    <row r="279" spans="1:8" ht="18.399999999999999" customHeight="1" thickTop="1" thickBot="1">
      <c r="A279" s="118" t="s">
        <v>33</v>
      </c>
      <c r="B279" s="118" t="s">
        <v>721</v>
      </c>
      <c r="C279" s="118"/>
      <c r="D279" s="118"/>
      <c r="E279" s="118"/>
      <c r="F279" s="118"/>
      <c r="G279" s="118"/>
      <c r="H279" s="118"/>
    </row>
    <row r="280" spans="1:8" ht="18.399999999999999" customHeight="1" thickTop="1">
      <c r="A280" s="118" t="s">
        <v>32</v>
      </c>
      <c r="B280" s="118" t="s">
        <v>718</v>
      </c>
      <c r="C280" s="118"/>
      <c r="D280" s="118"/>
      <c r="E280" s="118"/>
      <c r="F280" s="118"/>
      <c r="G280" s="118"/>
      <c r="H280" s="118"/>
    </row>
    <row r="281" spans="1:8" ht="18.399999999999999" customHeight="1">
      <c r="A281" s="119" t="s">
        <v>31</v>
      </c>
      <c r="B281" s="119"/>
      <c r="C281" s="119" t="s">
        <v>30</v>
      </c>
      <c r="D281" s="119" t="s">
        <v>8</v>
      </c>
      <c r="E281" s="119" t="s">
        <v>7</v>
      </c>
      <c r="F281" s="119" t="s">
        <v>17</v>
      </c>
      <c r="G281" s="119" t="s">
        <v>16</v>
      </c>
      <c r="H281" s="119" t="s">
        <v>2</v>
      </c>
    </row>
    <row r="282" spans="1:8" ht="18.399999999999999" customHeight="1">
      <c r="A282" s="120" t="s">
        <v>3</v>
      </c>
      <c r="B282" s="120" t="s">
        <v>692</v>
      </c>
      <c r="C282" s="120" t="s">
        <v>688</v>
      </c>
      <c r="D282" s="120">
        <v>1.1435</v>
      </c>
      <c r="E282" s="121" t="s">
        <v>29</v>
      </c>
      <c r="F282" s="121">
        <f>중기기초자료!G61</f>
        <v>276000</v>
      </c>
      <c r="G282" s="122">
        <f>TRUNC(F282*D282, 1)</f>
        <v>315606</v>
      </c>
      <c r="H282" s="120" t="s">
        <v>0</v>
      </c>
    </row>
    <row r="283" spans="1:8" ht="18.399999999999999" customHeight="1">
      <c r="B283" s="120" t="s">
        <v>28</v>
      </c>
      <c r="G283" s="121">
        <f>TRUNC(G282, 0)</f>
        <v>315606</v>
      </c>
    </row>
    <row r="284" spans="1:8" ht="18.399999999999999" customHeight="1">
      <c r="A284" s="120" t="s">
        <v>5</v>
      </c>
    </row>
    <row r="285" spans="1:8" ht="18.399999999999999" customHeight="1">
      <c r="B285" s="120" t="s">
        <v>28</v>
      </c>
    </row>
    <row r="286" spans="1:8" ht="18.399999999999999" customHeight="1">
      <c r="A286" s="120" t="s">
        <v>4</v>
      </c>
    </row>
    <row r="287" spans="1:8" ht="18.399999999999999" customHeight="1">
      <c r="B287" s="120" t="s">
        <v>28</v>
      </c>
    </row>
    <row r="288" spans="1:8" ht="18.399999999999999" customHeight="1" thickBot="1">
      <c r="B288" s="120" t="s">
        <v>27</v>
      </c>
      <c r="G288" s="121">
        <f>TRUNC(G283+G285+G287, 0)</f>
        <v>315606</v>
      </c>
    </row>
    <row r="289" spans="1:8" ht="18.399999999999999" customHeight="1" thickTop="1" thickBot="1">
      <c r="A289" s="118"/>
      <c r="B289" s="118"/>
      <c r="C289" s="118"/>
      <c r="D289" s="118"/>
      <c r="E289" s="118"/>
      <c r="F289" s="118"/>
      <c r="G289" s="118"/>
      <c r="H289" s="118"/>
    </row>
    <row r="290" spans="1:8" ht="18.399999999999999" customHeight="1" thickTop="1" thickBot="1">
      <c r="A290" s="118" t="s">
        <v>33</v>
      </c>
      <c r="B290" s="118" t="s">
        <v>722</v>
      </c>
      <c r="C290" s="118"/>
      <c r="D290" s="118"/>
      <c r="E290" s="118"/>
      <c r="F290" s="118"/>
      <c r="G290" s="118"/>
      <c r="H290" s="118"/>
    </row>
    <row r="291" spans="1:8" ht="18.399999999999999" customHeight="1" thickTop="1">
      <c r="A291" s="118" t="s">
        <v>32</v>
      </c>
      <c r="B291" s="118" t="s">
        <v>718</v>
      </c>
      <c r="C291" s="118"/>
      <c r="D291" s="118"/>
      <c r="E291" s="118"/>
      <c r="F291" s="118"/>
      <c r="G291" s="118"/>
      <c r="H291" s="118"/>
    </row>
    <row r="292" spans="1:8" ht="18.399999999999999" customHeight="1">
      <c r="A292" s="119" t="s">
        <v>31</v>
      </c>
      <c r="B292" s="119"/>
      <c r="C292" s="119" t="s">
        <v>30</v>
      </c>
      <c r="D292" s="119" t="s">
        <v>8</v>
      </c>
      <c r="E292" s="119" t="s">
        <v>7</v>
      </c>
      <c r="F292" s="119" t="s">
        <v>17</v>
      </c>
      <c r="G292" s="119" t="s">
        <v>16</v>
      </c>
      <c r="H292" s="119" t="s">
        <v>2</v>
      </c>
    </row>
    <row r="293" spans="1:8" ht="18.399999999999999" customHeight="1">
      <c r="A293" s="120" t="s">
        <v>3</v>
      </c>
      <c r="B293" s="120" t="s">
        <v>692</v>
      </c>
      <c r="C293" s="120" t="s">
        <v>689</v>
      </c>
      <c r="D293" s="120">
        <v>1.1212</v>
      </c>
      <c r="E293" s="121" t="s">
        <v>29</v>
      </c>
      <c r="F293" s="121">
        <f>중기기초자료!G62</f>
        <v>276000</v>
      </c>
      <c r="G293" s="122">
        <f>TRUNC(F293*D293, 1)</f>
        <v>309451.2</v>
      </c>
      <c r="H293" s="120" t="s">
        <v>0</v>
      </c>
    </row>
    <row r="294" spans="1:8" ht="18.399999999999999" customHeight="1">
      <c r="B294" s="120" t="s">
        <v>28</v>
      </c>
      <c r="G294" s="121">
        <f>TRUNC(G293, 0)</f>
        <v>309451</v>
      </c>
    </row>
    <row r="295" spans="1:8" ht="18.399999999999999" customHeight="1">
      <c r="A295" s="120" t="s">
        <v>5</v>
      </c>
    </row>
    <row r="296" spans="1:8" ht="18.399999999999999" customHeight="1">
      <c r="B296" s="120" t="s">
        <v>28</v>
      </c>
    </row>
    <row r="297" spans="1:8" ht="18.399999999999999" customHeight="1">
      <c r="A297" s="120" t="s">
        <v>4</v>
      </c>
    </row>
    <row r="298" spans="1:8" ht="18.399999999999999" customHeight="1">
      <c r="B298" s="120" t="s">
        <v>28</v>
      </c>
    </row>
    <row r="299" spans="1:8" ht="18.399999999999999" customHeight="1" thickBot="1">
      <c r="B299" s="120" t="s">
        <v>27</v>
      </c>
      <c r="G299" s="121">
        <f>TRUNC(G294+G296+G298, 0)</f>
        <v>309451</v>
      </c>
    </row>
    <row r="300" spans="1:8" ht="18.399999999999999" customHeight="1" thickTop="1" thickBot="1">
      <c r="A300" s="118"/>
      <c r="B300" s="118"/>
      <c r="C300" s="118"/>
      <c r="D300" s="118"/>
      <c r="E300" s="118"/>
      <c r="F300" s="118"/>
      <c r="G300" s="118"/>
      <c r="H300" s="118"/>
    </row>
    <row r="301" spans="1:8" ht="18.399999999999999" customHeight="1" thickTop="1" thickBot="1">
      <c r="A301" s="118" t="s">
        <v>33</v>
      </c>
      <c r="B301" s="118" t="s">
        <v>723</v>
      </c>
      <c r="C301" s="118"/>
      <c r="D301" s="118"/>
      <c r="E301" s="118"/>
      <c r="F301" s="118"/>
      <c r="G301" s="118"/>
      <c r="H301" s="118"/>
    </row>
    <row r="302" spans="1:8" ht="18.399999999999999" customHeight="1" thickTop="1">
      <c r="A302" s="118" t="s">
        <v>32</v>
      </c>
      <c r="B302" s="118" t="s">
        <v>724</v>
      </c>
      <c r="C302" s="118"/>
      <c r="D302" s="118"/>
      <c r="E302" s="118"/>
      <c r="F302" s="118"/>
      <c r="G302" s="118"/>
      <c r="H302" s="118"/>
    </row>
    <row r="303" spans="1:8" ht="18.399999999999999" customHeight="1">
      <c r="A303" s="119" t="s">
        <v>31</v>
      </c>
      <c r="B303" s="119"/>
      <c r="C303" s="119" t="s">
        <v>30</v>
      </c>
      <c r="D303" s="119" t="s">
        <v>8</v>
      </c>
      <c r="E303" s="119" t="s">
        <v>7</v>
      </c>
      <c r="F303" s="119" t="s">
        <v>17</v>
      </c>
      <c r="G303" s="119" t="s">
        <v>16</v>
      </c>
      <c r="H303" s="119" t="s">
        <v>2</v>
      </c>
    </row>
    <row r="304" spans="1:8" ht="18.399999999999999" customHeight="1">
      <c r="A304" s="120" t="s">
        <v>3</v>
      </c>
      <c r="B304" s="120" t="s">
        <v>725</v>
      </c>
      <c r="C304" s="120" t="s">
        <v>664</v>
      </c>
      <c r="D304" s="120">
        <v>3.6232000000000002</v>
      </c>
      <c r="E304" s="121" t="s">
        <v>29</v>
      </c>
      <c r="F304" s="121">
        <f>중기기초자료!G11</f>
        <v>420</v>
      </c>
      <c r="G304" s="122">
        <f>TRUNC(F304*D304, 1)</f>
        <v>1521.7</v>
      </c>
      <c r="H304" s="120" t="s">
        <v>0</v>
      </c>
    </row>
    <row r="305" spans="1:8" ht="18.399999999999999" customHeight="1">
      <c r="B305" s="120" t="s">
        <v>28</v>
      </c>
      <c r="G305" s="121">
        <f>TRUNC(G304, 0)</f>
        <v>1521</v>
      </c>
    </row>
    <row r="306" spans="1:8" ht="18.399999999999999" customHeight="1">
      <c r="A306" s="120" t="s">
        <v>5</v>
      </c>
    </row>
    <row r="307" spans="1:8" ht="18.399999999999999" customHeight="1">
      <c r="B307" s="120" t="s">
        <v>28</v>
      </c>
    </row>
    <row r="308" spans="1:8" ht="18.399999999999999" customHeight="1">
      <c r="A308" s="120" t="s">
        <v>4</v>
      </c>
    </row>
    <row r="309" spans="1:8" ht="18.399999999999999" customHeight="1">
      <c r="B309" s="120" t="s">
        <v>28</v>
      </c>
    </row>
    <row r="310" spans="1:8" ht="18.399999999999999" customHeight="1" thickBot="1">
      <c r="B310" s="120" t="s">
        <v>27</v>
      </c>
      <c r="G310" s="121">
        <f>TRUNC(G305+G307+G309, 0)</f>
        <v>1521</v>
      </c>
    </row>
    <row r="311" spans="1:8" ht="18.399999999999999" customHeight="1" thickTop="1" thickBot="1">
      <c r="A311" s="118"/>
      <c r="B311" s="118"/>
      <c r="C311" s="118"/>
      <c r="D311" s="118"/>
      <c r="E311" s="118"/>
      <c r="F311" s="118"/>
      <c r="G311" s="118"/>
      <c r="H311" s="118"/>
    </row>
    <row r="312" spans="1:8" ht="18.399999999999999" customHeight="1" thickTop="1" thickBot="1">
      <c r="A312" s="118"/>
      <c r="B312" s="118"/>
      <c r="C312" s="118"/>
      <c r="D312" s="118"/>
      <c r="E312" s="118"/>
      <c r="F312" s="118"/>
      <c r="G312" s="118"/>
      <c r="H312" s="118"/>
    </row>
    <row r="313" spans="1:8" ht="18.399999999999999" customHeight="1" thickTop="1" thickBot="1">
      <c r="A313" s="118" t="s">
        <v>33</v>
      </c>
      <c r="B313" s="118" t="s">
        <v>726</v>
      </c>
      <c r="C313" s="118"/>
      <c r="D313" s="118"/>
      <c r="E313" s="118"/>
      <c r="F313" s="118"/>
      <c r="G313" s="118"/>
      <c r="H313" s="118"/>
    </row>
    <row r="314" spans="1:8" ht="18.399999999999999" customHeight="1" thickTop="1">
      <c r="A314" s="118" t="s">
        <v>32</v>
      </c>
      <c r="B314" s="118" t="s">
        <v>727</v>
      </c>
      <c r="C314" s="118"/>
      <c r="D314" s="118"/>
      <c r="E314" s="118"/>
      <c r="F314" s="118"/>
      <c r="G314" s="118"/>
      <c r="H314" s="118"/>
    </row>
    <row r="315" spans="1:8" ht="18.399999999999999" customHeight="1">
      <c r="A315" s="119" t="s">
        <v>31</v>
      </c>
      <c r="B315" s="119"/>
      <c r="C315" s="119" t="s">
        <v>30</v>
      </c>
      <c r="D315" s="119" t="s">
        <v>8</v>
      </c>
      <c r="E315" s="119" t="s">
        <v>7</v>
      </c>
      <c r="F315" s="119" t="s">
        <v>17</v>
      </c>
      <c r="G315" s="119" t="s">
        <v>16</v>
      </c>
      <c r="H315" s="119" t="s">
        <v>2</v>
      </c>
    </row>
    <row r="316" spans="1:8" ht="18.399999999999999" customHeight="1">
      <c r="A316" s="120" t="s">
        <v>3</v>
      </c>
      <c r="B316" s="120" t="s">
        <v>725</v>
      </c>
      <c r="C316" s="120" t="s">
        <v>665</v>
      </c>
      <c r="D316" s="120">
        <v>3.5074999999999998</v>
      </c>
      <c r="E316" s="121" t="s">
        <v>29</v>
      </c>
      <c r="F316" s="121">
        <f>중기기초자료!G12</f>
        <v>900</v>
      </c>
      <c r="G316" s="122">
        <f>TRUNC(F316*D316, 1)</f>
        <v>3156.7</v>
      </c>
      <c r="H316" s="120" t="s">
        <v>0</v>
      </c>
    </row>
    <row r="317" spans="1:8" ht="18.399999999999999" customHeight="1">
      <c r="B317" s="120" t="s">
        <v>28</v>
      </c>
      <c r="G317" s="121">
        <f>TRUNC(G316, 0)</f>
        <v>3156</v>
      </c>
    </row>
    <row r="318" spans="1:8" ht="18.399999999999999" customHeight="1">
      <c r="A318" s="120" t="s">
        <v>5</v>
      </c>
    </row>
    <row r="319" spans="1:8" ht="18.399999999999999" customHeight="1">
      <c r="B319" s="120" t="s">
        <v>28</v>
      </c>
    </row>
    <row r="320" spans="1:8" ht="18.399999999999999" customHeight="1">
      <c r="A320" s="120" t="s">
        <v>4</v>
      </c>
    </row>
    <row r="321" spans="1:8" ht="18.399999999999999" customHeight="1">
      <c r="B321" s="120" t="s">
        <v>28</v>
      </c>
    </row>
    <row r="322" spans="1:8" ht="18.399999999999999" customHeight="1" thickBot="1">
      <c r="B322" s="120" t="s">
        <v>27</v>
      </c>
      <c r="G322" s="121">
        <f>TRUNC(G317+G319+G321, 0)</f>
        <v>3156</v>
      </c>
    </row>
    <row r="323" spans="1:8" ht="18.399999999999999" customHeight="1" thickTop="1" thickBot="1">
      <c r="A323" s="118"/>
      <c r="B323" s="118"/>
      <c r="C323" s="118"/>
      <c r="D323" s="118"/>
      <c r="E323" s="118"/>
      <c r="F323" s="118"/>
      <c r="G323" s="118"/>
      <c r="H323" s="118"/>
    </row>
    <row r="324" spans="1:8" ht="18.399999999999999" customHeight="1" thickTop="1" thickBot="1">
      <c r="A324" s="118"/>
      <c r="B324" s="118"/>
      <c r="C324" s="118"/>
      <c r="D324" s="118"/>
      <c r="E324" s="118"/>
      <c r="F324" s="118"/>
      <c r="G324" s="118"/>
      <c r="H324" s="118"/>
    </row>
    <row r="325" spans="1:8" ht="18.399999999999999" customHeight="1" thickTop="1" thickBot="1">
      <c r="A325" s="118" t="s">
        <v>33</v>
      </c>
      <c r="B325" s="118" t="s">
        <v>728</v>
      </c>
      <c r="C325" s="118"/>
      <c r="D325" s="118"/>
      <c r="E325" s="118"/>
      <c r="F325" s="118"/>
      <c r="G325" s="118"/>
      <c r="H325" s="118"/>
    </row>
    <row r="326" spans="1:8" ht="18.399999999999999" customHeight="1" thickTop="1">
      <c r="A326" s="118" t="s">
        <v>32</v>
      </c>
      <c r="B326" s="118" t="s">
        <v>729</v>
      </c>
      <c r="C326" s="118"/>
      <c r="D326" s="118"/>
      <c r="E326" s="118"/>
      <c r="F326" s="118"/>
      <c r="G326" s="118"/>
      <c r="H326" s="118"/>
    </row>
    <row r="327" spans="1:8" ht="18.399999999999999" customHeight="1">
      <c r="A327" s="119" t="s">
        <v>31</v>
      </c>
      <c r="B327" s="119"/>
      <c r="C327" s="119" t="s">
        <v>30</v>
      </c>
      <c r="D327" s="119" t="s">
        <v>8</v>
      </c>
      <c r="E327" s="119" t="s">
        <v>7</v>
      </c>
      <c r="F327" s="119" t="s">
        <v>17</v>
      </c>
      <c r="G327" s="119" t="s">
        <v>16</v>
      </c>
      <c r="H327" s="119" t="s">
        <v>2</v>
      </c>
    </row>
    <row r="328" spans="1:8" ht="18.399999999999999" customHeight="1">
      <c r="A328" s="120" t="s">
        <v>3</v>
      </c>
      <c r="B328" s="120" t="s">
        <v>725</v>
      </c>
      <c r="C328" s="120" t="s">
        <v>666</v>
      </c>
      <c r="D328" s="120">
        <v>3.1819000000000002</v>
      </c>
      <c r="E328" s="121" t="s">
        <v>29</v>
      </c>
      <c r="F328" s="121">
        <f>중기기초자료!G13</f>
        <v>1104</v>
      </c>
      <c r="G328" s="122">
        <f>TRUNC(F328*D328, 1)</f>
        <v>3512.8</v>
      </c>
      <c r="H328" s="120" t="s">
        <v>0</v>
      </c>
    </row>
    <row r="329" spans="1:8" ht="18.399999999999999" customHeight="1">
      <c r="B329" s="120" t="s">
        <v>28</v>
      </c>
      <c r="G329" s="121">
        <f>TRUNC(G328, 0)</f>
        <v>3512</v>
      </c>
    </row>
    <row r="330" spans="1:8" ht="18.399999999999999" customHeight="1">
      <c r="A330" s="120" t="s">
        <v>5</v>
      </c>
    </row>
    <row r="331" spans="1:8" ht="18.399999999999999" customHeight="1">
      <c r="B331" s="120" t="s">
        <v>28</v>
      </c>
    </row>
    <row r="332" spans="1:8" ht="18.399999999999999" customHeight="1">
      <c r="A332" s="120" t="s">
        <v>4</v>
      </c>
    </row>
    <row r="333" spans="1:8" ht="18.399999999999999" customHeight="1">
      <c r="B333" s="120" t="s">
        <v>28</v>
      </c>
    </row>
    <row r="334" spans="1:8" ht="18.399999999999999" customHeight="1" thickBot="1">
      <c r="B334" s="120" t="s">
        <v>27</v>
      </c>
      <c r="G334" s="121">
        <f>TRUNC(G329+G331+G333, 0)</f>
        <v>3512</v>
      </c>
    </row>
    <row r="335" spans="1:8" ht="18.399999999999999" customHeight="1" thickTop="1" thickBot="1">
      <c r="A335" s="118"/>
      <c r="B335" s="118"/>
      <c r="C335" s="118"/>
      <c r="D335" s="118"/>
      <c r="E335" s="118"/>
      <c r="F335" s="118"/>
      <c r="G335" s="118"/>
      <c r="H335" s="118"/>
    </row>
    <row r="336" spans="1:8" ht="18.399999999999999" customHeight="1" thickTop="1" thickBot="1">
      <c r="A336" s="118"/>
      <c r="B336" s="118"/>
      <c r="C336" s="118"/>
      <c r="D336" s="118"/>
      <c r="E336" s="118"/>
      <c r="F336" s="118"/>
      <c r="G336" s="118"/>
      <c r="H336" s="118"/>
    </row>
    <row r="337" spans="1:8" ht="18.399999999999999" customHeight="1" thickTop="1" thickBot="1">
      <c r="A337" s="118" t="s">
        <v>33</v>
      </c>
      <c r="B337" s="118" t="s">
        <v>730</v>
      </c>
      <c r="C337" s="118"/>
      <c r="D337" s="118"/>
      <c r="E337" s="118"/>
      <c r="F337" s="118"/>
      <c r="G337" s="118"/>
      <c r="H337" s="118"/>
    </row>
    <row r="338" spans="1:8" ht="18.399999999999999" customHeight="1" thickTop="1">
      <c r="A338" s="118" t="s">
        <v>32</v>
      </c>
      <c r="B338" s="118" t="s">
        <v>731</v>
      </c>
      <c r="C338" s="118"/>
      <c r="D338" s="118"/>
      <c r="E338" s="118"/>
      <c r="F338" s="118"/>
      <c r="G338" s="118"/>
      <c r="H338" s="118"/>
    </row>
    <row r="339" spans="1:8" ht="18.399999999999999" customHeight="1">
      <c r="A339" s="119" t="s">
        <v>31</v>
      </c>
      <c r="B339" s="119"/>
      <c r="C339" s="119" t="s">
        <v>30</v>
      </c>
      <c r="D339" s="119" t="s">
        <v>8</v>
      </c>
      <c r="E339" s="119" t="s">
        <v>7</v>
      </c>
      <c r="F339" s="119" t="s">
        <v>17</v>
      </c>
      <c r="G339" s="119" t="s">
        <v>16</v>
      </c>
      <c r="H339" s="119" t="s">
        <v>2</v>
      </c>
    </row>
    <row r="340" spans="1:8" ht="18.399999999999999" customHeight="1">
      <c r="A340" s="120" t="s">
        <v>3</v>
      </c>
      <c r="B340" s="120" t="s">
        <v>725</v>
      </c>
      <c r="C340" s="120" t="s">
        <v>667</v>
      </c>
      <c r="D340" s="120">
        <v>2.3327</v>
      </c>
      <c r="E340" s="121" t="s">
        <v>29</v>
      </c>
      <c r="F340" s="121">
        <f>중기기초자료!G14</f>
        <v>1140</v>
      </c>
      <c r="G340" s="122">
        <f>TRUNC(F340*D340, 1)</f>
        <v>2659.2</v>
      </c>
      <c r="H340" s="120" t="s">
        <v>0</v>
      </c>
    </row>
    <row r="341" spans="1:8" ht="18.399999999999999" customHeight="1">
      <c r="B341" s="120" t="s">
        <v>28</v>
      </c>
      <c r="G341" s="121">
        <f>TRUNC(G340, 0)</f>
        <v>2659</v>
      </c>
    </row>
    <row r="342" spans="1:8" ht="18.399999999999999" customHeight="1">
      <c r="A342" s="120" t="s">
        <v>5</v>
      </c>
    </row>
    <row r="343" spans="1:8" ht="18.399999999999999" customHeight="1">
      <c r="B343" s="120" t="s">
        <v>28</v>
      </c>
    </row>
    <row r="344" spans="1:8" ht="18.399999999999999" customHeight="1">
      <c r="A344" s="120" t="s">
        <v>4</v>
      </c>
    </row>
    <row r="345" spans="1:8" ht="18.399999999999999" customHeight="1">
      <c r="B345" s="120" t="s">
        <v>28</v>
      </c>
    </row>
    <row r="346" spans="1:8" ht="18.399999999999999" customHeight="1" thickBot="1">
      <c r="B346" s="120" t="s">
        <v>27</v>
      </c>
      <c r="G346" s="121">
        <f>TRUNC(G341+G343+G345, 0)</f>
        <v>2659</v>
      </c>
    </row>
    <row r="347" spans="1:8" ht="18.399999999999999" customHeight="1" thickTop="1" thickBot="1">
      <c r="A347" s="118"/>
      <c r="B347" s="118"/>
      <c r="C347" s="118"/>
      <c r="D347" s="118"/>
      <c r="E347" s="118"/>
      <c r="F347" s="118"/>
      <c r="G347" s="118"/>
      <c r="H347" s="118"/>
    </row>
    <row r="348" spans="1:8" ht="18.399999999999999" customHeight="1" thickTop="1" thickBot="1">
      <c r="A348" s="118"/>
      <c r="B348" s="118"/>
      <c r="C348" s="118"/>
      <c r="D348" s="118"/>
      <c r="E348" s="118"/>
      <c r="F348" s="118"/>
      <c r="G348" s="118"/>
      <c r="H348" s="118"/>
    </row>
    <row r="349" spans="1:8" ht="18.399999999999999" customHeight="1" thickTop="1" thickBot="1">
      <c r="A349" s="118" t="s">
        <v>33</v>
      </c>
      <c r="B349" s="118" t="s">
        <v>732</v>
      </c>
      <c r="C349" s="118"/>
      <c r="D349" s="118"/>
      <c r="E349" s="118"/>
      <c r="F349" s="118"/>
      <c r="G349" s="118"/>
      <c r="H349" s="118"/>
    </row>
    <row r="350" spans="1:8" ht="18.399999999999999" customHeight="1" thickTop="1">
      <c r="A350" s="118" t="s">
        <v>32</v>
      </c>
      <c r="B350" s="118" t="s">
        <v>733</v>
      </c>
      <c r="C350" s="118"/>
      <c r="D350" s="118"/>
      <c r="E350" s="118"/>
      <c r="F350" s="118"/>
      <c r="G350" s="118"/>
      <c r="H350" s="118"/>
    </row>
    <row r="351" spans="1:8" ht="18.399999999999999" customHeight="1">
      <c r="A351" s="119" t="s">
        <v>31</v>
      </c>
      <c r="B351" s="119"/>
      <c r="C351" s="119" t="s">
        <v>30</v>
      </c>
      <c r="D351" s="119" t="s">
        <v>8</v>
      </c>
      <c r="E351" s="119" t="s">
        <v>7</v>
      </c>
      <c r="F351" s="119" t="s">
        <v>17</v>
      </c>
      <c r="G351" s="119" t="s">
        <v>16</v>
      </c>
      <c r="H351" s="119" t="s">
        <v>2</v>
      </c>
    </row>
    <row r="352" spans="1:8" ht="18.399999999999999" customHeight="1">
      <c r="A352" s="120" t="s">
        <v>3</v>
      </c>
      <c r="B352" s="120" t="s">
        <v>725</v>
      </c>
      <c r="C352" s="120" t="s">
        <v>668</v>
      </c>
      <c r="D352" s="120">
        <v>2.198</v>
      </c>
      <c r="E352" s="121" t="s">
        <v>29</v>
      </c>
      <c r="F352" s="121">
        <f>중기기초자료!G15</f>
        <v>1584</v>
      </c>
      <c r="G352" s="122">
        <f>TRUNC(F352*D352, 1)</f>
        <v>3481.6</v>
      </c>
      <c r="H352" s="120" t="s">
        <v>0</v>
      </c>
    </row>
    <row r="353" spans="1:8" ht="18.399999999999999" customHeight="1">
      <c r="B353" s="120" t="s">
        <v>28</v>
      </c>
      <c r="G353" s="121">
        <f>TRUNC(G352, 0)</f>
        <v>3481</v>
      </c>
    </row>
    <row r="354" spans="1:8" ht="18.399999999999999" customHeight="1">
      <c r="A354" s="120" t="s">
        <v>5</v>
      </c>
    </row>
    <row r="355" spans="1:8" ht="18.399999999999999" customHeight="1">
      <c r="B355" s="120" t="s">
        <v>28</v>
      </c>
    </row>
    <row r="356" spans="1:8" ht="18.399999999999999" customHeight="1">
      <c r="A356" s="120" t="s">
        <v>4</v>
      </c>
    </row>
    <row r="357" spans="1:8" ht="18.399999999999999" customHeight="1">
      <c r="B357" s="120" t="s">
        <v>28</v>
      </c>
    </row>
    <row r="358" spans="1:8" ht="18.399999999999999" customHeight="1" thickBot="1">
      <c r="B358" s="120" t="s">
        <v>27</v>
      </c>
      <c r="G358" s="121">
        <f>TRUNC(G353+G355+G357, 0)</f>
        <v>3481</v>
      </c>
    </row>
    <row r="359" spans="1:8" ht="18.399999999999999" customHeight="1" thickTop="1" thickBot="1">
      <c r="A359" s="118"/>
      <c r="B359" s="118"/>
      <c r="C359" s="118"/>
      <c r="D359" s="118"/>
      <c r="E359" s="118"/>
      <c r="F359" s="118"/>
      <c r="G359" s="118"/>
      <c r="H359" s="118"/>
    </row>
    <row r="360" spans="1:8" ht="18.399999999999999" customHeight="1" thickTop="1" thickBot="1">
      <c r="A360" s="118"/>
      <c r="B360" s="118"/>
      <c r="C360" s="118"/>
      <c r="D360" s="118"/>
      <c r="E360" s="118"/>
      <c r="F360" s="118"/>
      <c r="G360" s="118"/>
      <c r="H360" s="118"/>
    </row>
    <row r="361" spans="1:8" ht="18.399999999999999" customHeight="1" thickTop="1" thickBot="1">
      <c r="A361" s="118" t="s">
        <v>33</v>
      </c>
      <c r="B361" s="118" t="s">
        <v>734</v>
      </c>
      <c r="C361" s="118"/>
      <c r="D361" s="118"/>
      <c r="E361" s="118"/>
      <c r="F361" s="118"/>
      <c r="G361" s="118"/>
      <c r="H361" s="118"/>
    </row>
    <row r="362" spans="1:8" ht="18.399999999999999" customHeight="1" thickTop="1">
      <c r="A362" s="118" t="s">
        <v>32</v>
      </c>
      <c r="B362" s="118" t="s">
        <v>735</v>
      </c>
      <c r="C362" s="118"/>
      <c r="D362" s="118"/>
      <c r="E362" s="118"/>
      <c r="F362" s="118"/>
      <c r="G362" s="118"/>
      <c r="H362" s="118"/>
    </row>
    <row r="363" spans="1:8" ht="18.399999999999999" customHeight="1">
      <c r="A363" s="119" t="s">
        <v>31</v>
      </c>
      <c r="B363" s="119"/>
      <c r="C363" s="119" t="s">
        <v>30</v>
      </c>
      <c r="D363" s="119" t="s">
        <v>8</v>
      </c>
      <c r="E363" s="119" t="s">
        <v>7</v>
      </c>
      <c r="F363" s="119" t="s">
        <v>17</v>
      </c>
      <c r="G363" s="119" t="s">
        <v>16</v>
      </c>
      <c r="H363" s="119" t="s">
        <v>2</v>
      </c>
    </row>
    <row r="364" spans="1:8" ht="18.399999999999999" customHeight="1">
      <c r="A364" s="120" t="s">
        <v>3</v>
      </c>
      <c r="B364" s="120" t="s">
        <v>725</v>
      </c>
      <c r="C364" s="120" t="s">
        <v>669</v>
      </c>
      <c r="D364" s="120">
        <v>2.0851000000000002</v>
      </c>
      <c r="E364" s="121" t="s">
        <v>29</v>
      </c>
      <c r="F364" s="121">
        <f>중기기초자료!G16</f>
        <v>1800</v>
      </c>
      <c r="G364" s="122">
        <f>TRUNC(F364*D364, 1)</f>
        <v>3753.1</v>
      </c>
      <c r="H364" s="120" t="s">
        <v>0</v>
      </c>
    </row>
    <row r="365" spans="1:8" ht="18.399999999999999" customHeight="1">
      <c r="B365" s="120" t="s">
        <v>28</v>
      </c>
      <c r="G365" s="121">
        <f>TRUNC(G364, 0)</f>
        <v>3753</v>
      </c>
    </row>
    <row r="366" spans="1:8" ht="18.399999999999999" customHeight="1">
      <c r="A366" s="120" t="s">
        <v>5</v>
      </c>
    </row>
    <row r="367" spans="1:8" ht="18.399999999999999" customHeight="1">
      <c r="B367" s="120" t="s">
        <v>28</v>
      </c>
    </row>
    <row r="368" spans="1:8" ht="18.399999999999999" customHeight="1">
      <c r="A368" s="120" t="s">
        <v>4</v>
      </c>
    </row>
    <row r="369" spans="1:8" ht="18.399999999999999" customHeight="1">
      <c r="B369" s="120" t="s">
        <v>28</v>
      </c>
    </row>
    <row r="370" spans="1:8" ht="18.399999999999999" customHeight="1" thickBot="1">
      <c r="B370" s="120" t="s">
        <v>27</v>
      </c>
      <c r="G370" s="121">
        <f>TRUNC(G365+G367+G369, 0)</f>
        <v>3753</v>
      </c>
    </row>
    <row r="371" spans="1:8" ht="18.399999999999999" customHeight="1" thickTop="1" thickBot="1">
      <c r="A371" s="118"/>
      <c r="B371" s="118"/>
      <c r="C371" s="118"/>
      <c r="D371" s="118"/>
      <c r="E371" s="118"/>
      <c r="F371" s="118"/>
      <c r="G371" s="118"/>
      <c r="H371" s="118"/>
    </row>
    <row r="372" spans="1:8" ht="18.399999999999999" customHeight="1" thickTop="1" thickBot="1">
      <c r="A372" s="118"/>
      <c r="B372" s="118"/>
      <c r="C372" s="118"/>
      <c r="D372" s="118"/>
      <c r="E372" s="118"/>
      <c r="F372" s="118"/>
      <c r="G372" s="118"/>
      <c r="H372" s="118"/>
    </row>
    <row r="373" spans="1:8" ht="18.399999999999999" customHeight="1" thickTop="1" thickBot="1">
      <c r="A373" s="118" t="s">
        <v>33</v>
      </c>
      <c r="B373" s="118" t="s">
        <v>736</v>
      </c>
      <c r="C373" s="118"/>
      <c r="D373" s="118"/>
      <c r="E373" s="118"/>
      <c r="F373" s="118"/>
      <c r="G373" s="118"/>
      <c r="H373" s="118"/>
    </row>
    <row r="374" spans="1:8" ht="18.399999999999999" customHeight="1" thickTop="1">
      <c r="A374" s="118" t="s">
        <v>32</v>
      </c>
      <c r="B374" s="118" t="s">
        <v>737</v>
      </c>
      <c r="C374" s="118"/>
      <c r="D374" s="118"/>
      <c r="E374" s="118"/>
      <c r="F374" s="118"/>
      <c r="G374" s="118"/>
      <c r="H374" s="118"/>
    </row>
    <row r="375" spans="1:8" ht="18.399999999999999" customHeight="1">
      <c r="A375" s="119" t="s">
        <v>31</v>
      </c>
      <c r="B375" s="119"/>
      <c r="C375" s="119" t="s">
        <v>30</v>
      </c>
      <c r="D375" s="119" t="s">
        <v>8</v>
      </c>
      <c r="E375" s="119" t="s">
        <v>7</v>
      </c>
      <c r="F375" s="119" t="s">
        <v>17</v>
      </c>
      <c r="G375" s="119" t="s">
        <v>16</v>
      </c>
      <c r="H375" s="119" t="s">
        <v>2</v>
      </c>
    </row>
    <row r="376" spans="1:8" ht="18.399999999999999" customHeight="1">
      <c r="A376" s="120" t="s">
        <v>3</v>
      </c>
      <c r="B376" s="120" t="s">
        <v>725</v>
      </c>
      <c r="C376" s="120" t="s">
        <v>670</v>
      </c>
      <c r="D376" s="120">
        <v>1.7576000000000001</v>
      </c>
      <c r="E376" s="121" t="s">
        <v>29</v>
      </c>
      <c r="F376" s="121">
        <f>중기기초자료!G17</f>
        <v>2520</v>
      </c>
      <c r="G376" s="122">
        <f>TRUNC(F376*D376, 1)</f>
        <v>4429.1000000000004</v>
      </c>
      <c r="H376" s="120" t="s">
        <v>0</v>
      </c>
    </row>
    <row r="377" spans="1:8" ht="18.399999999999999" customHeight="1">
      <c r="B377" s="120" t="s">
        <v>28</v>
      </c>
      <c r="G377" s="121">
        <f>TRUNC(G376, 0)</f>
        <v>4429</v>
      </c>
    </row>
    <row r="378" spans="1:8" ht="18.399999999999999" customHeight="1">
      <c r="A378" s="120" t="s">
        <v>5</v>
      </c>
    </row>
    <row r="379" spans="1:8" ht="18.399999999999999" customHeight="1">
      <c r="B379" s="120" t="s">
        <v>28</v>
      </c>
    </row>
    <row r="380" spans="1:8" ht="18.399999999999999" customHeight="1">
      <c r="A380" s="120" t="s">
        <v>4</v>
      </c>
    </row>
    <row r="381" spans="1:8" ht="18.399999999999999" customHeight="1">
      <c r="B381" s="120" t="s">
        <v>28</v>
      </c>
    </row>
    <row r="382" spans="1:8" ht="18.399999999999999" customHeight="1" thickBot="1">
      <c r="B382" s="120" t="s">
        <v>27</v>
      </c>
      <c r="G382" s="121">
        <f>TRUNC(G377+G379+G381, 0)</f>
        <v>4429</v>
      </c>
    </row>
    <row r="383" spans="1:8" ht="18.399999999999999" customHeight="1" thickTop="1" thickBot="1">
      <c r="A383" s="118"/>
      <c r="B383" s="118"/>
      <c r="C383" s="118"/>
      <c r="D383" s="118"/>
      <c r="E383" s="118"/>
      <c r="F383" s="118"/>
      <c r="G383" s="118"/>
      <c r="H383" s="118"/>
    </row>
    <row r="384" spans="1:8" ht="18.399999999999999" customHeight="1" thickTop="1" thickBot="1">
      <c r="A384" s="118"/>
      <c r="B384" s="118"/>
      <c r="C384" s="118"/>
      <c r="D384" s="118"/>
      <c r="E384" s="118"/>
      <c r="F384" s="118"/>
      <c r="G384" s="118"/>
      <c r="H384" s="118"/>
    </row>
    <row r="385" spans="1:8" ht="18.399999999999999" customHeight="1" thickTop="1" thickBot="1">
      <c r="A385" s="118" t="s">
        <v>33</v>
      </c>
      <c r="B385" s="118" t="s">
        <v>738</v>
      </c>
      <c r="C385" s="118"/>
      <c r="D385" s="118"/>
      <c r="E385" s="118"/>
      <c r="F385" s="118"/>
      <c r="G385" s="118"/>
      <c r="H385" s="118"/>
    </row>
    <row r="386" spans="1:8" ht="18.399999999999999" customHeight="1" thickTop="1">
      <c r="A386" s="118" t="s">
        <v>32</v>
      </c>
      <c r="B386" s="118" t="s">
        <v>739</v>
      </c>
      <c r="C386" s="118"/>
      <c r="D386" s="118"/>
      <c r="E386" s="118"/>
      <c r="F386" s="118"/>
      <c r="G386" s="118"/>
      <c r="H386" s="118"/>
    </row>
    <row r="387" spans="1:8" ht="18.399999999999999" customHeight="1">
      <c r="A387" s="119" t="s">
        <v>31</v>
      </c>
      <c r="B387" s="119"/>
      <c r="C387" s="119" t="s">
        <v>30</v>
      </c>
      <c r="D387" s="119" t="s">
        <v>8</v>
      </c>
      <c r="E387" s="119" t="s">
        <v>7</v>
      </c>
      <c r="F387" s="119" t="s">
        <v>17</v>
      </c>
      <c r="G387" s="119" t="s">
        <v>16</v>
      </c>
      <c r="H387" s="119" t="s">
        <v>2</v>
      </c>
    </row>
    <row r="388" spans="1:8" ht="18.399999999999999" customHeight="1">
      <c r="A388" s="120" t="s">
        <v>3</v>
      </c>
      <c r="B388" s="120" t="s">
        <v>725</v>
      </c>
      <c r="C388" s="120" t="s">
        <v>671</v>
      </c>
      <c r="D388" s="120">
        <v>0.7177</v>
      </c>
      <c r="E388" s="121" t="s">
        <v>29</v>
      </c>
      <c r="F388" s="121">
        <f>중기기초자료!G18</f>
        <v>3000</v>
      </c>
      <c r="G388" s="122">
        <f>TRUNC(F388*D388, 1)</f>
        <v>2153.1</v>
      </c>
      <c r="H388" s="120" t="s">
        <v>0</v>
      </c>
    </row>
    <row r="389" spans="1:8" ht="18.399999999999999" customHeight="1">
      <c r="B389" s="120" t="s">
        <v>28</v>
      </c>
      <c r="G389" s="121">
        <f>TRUNC(G388, 0)</f>
        <v>2153</v>
      </c>
    </row>
    <row r="390" spans="1:8" ht="18.399999999999999" customHeight="1">
      <c r="A390" s="120" t="s">
        <v>5</v>
      </c>
    </row>
    <row r="391" spans="1:8" ht="18.399999999999999" customHeight="1">
      <c r="B391" s="120" t="s">
        <v>28</v>
      </c>
    </row>
    <row r="392" spans="1:8" ht="18.399999999999999" customHeight="1">
      <c r="A392" s="120" t="s">
        <v>4</v>
      </c>
    </row>
    <row r="393" spans="1:8" ht="18.399999999999999" customHeight="1">
      <c r="B393" s="120" t="s">
        <v>28</v>
      </c>
    </row>
    <row r="394" spans="1:8" ht="18.399999999999999" customHeight="1" thickBot="1">
      <c r="B394" s="120" t="s">
        <v>27</v>
      </c>
      <c r="G394" s="121">
        <f>TRUNC(G389+G391+G393, 0)</f>
        <v>2153</v>
      </c>
    </row>
    <row r="395" spans="1:8" ht="18.399999999999999" customHeight="1" thickTop="1" thickBot="1">
      <c r="A395" s="118"/>
      <c r="B395" s="118"/>
      <c r="C395" s="118"/>
      <c r="D395" s="118"/>
      <c r="E395" s="118"/>
      <c r="F395" s="118"/>
      <c r="G395" s="118"/>
      <c r="H395" s="118"/>
    </row>
    <row r="396" spans="1:8" ht="18.399999999999999" customHeight="1" thickTop="1" thickBot="1">
      <c r="A396" s="118"/>
      <c r="B396" s="118"/>
      <c r="C396" s="118"/>
      <c r="D396" s="118"/>
      <c r="E396" s="118"/>
      <c r="F396" s="118"/>
      <c r="G396" s="118"/>
      <c r="H396" s="118"/>
    </row>
    <row r="397" spans="1:8" ht="18.399999999999999" customHeight="1" thickTop="1" thickBot="1">
      <c r="A397" s="118" t="s">
        <v>33</v>
      </c>
      <c r="B397" s="118" t="s">
        <v>740</v>
      </c>
      <c r="C397" s="118"/>
      <c r="D397" s="118"/>
      <c r="E397" s="118"/>
      <c r="F397" s="118"/>
      <c r="G397" s="118"/>
      <c r="H397" s="118"/>
    </row>
    <row r="398" spans="1:8" ht="18.399999999999999" customHeight="1" thickTop="1">
      <c r="A398" s="118" t="s">
        <v>32</v>
      </c>
      <c r="B398" s="118" t="s">
        <v>739</v>
      </c>
      <c r="C398" s="118"/>
      <c r="D398" s="118"/>
      <c r="E398" s="118"/>
      <c r="F398" s="118"/>
      <c r="G398" s="118"/>
      <c r="H398" s="118"/>
    </row>
    <row r="399" spans="1:8" ht="18.399999999999999" customHeight="1">
      <c r="A399" s="119" t="s">
        <v>31</v>
      </c>
      <c r="B399" s="119"/>
      <c r="C399" s="119" t="s">
        <v>30</v>
      </c>
      <c r="D399" s="119" t="s">
        <v>8</v>
      </c>
      <c r="E399" s="119" t="s">
        <v>7</v>
      </c>
      <c r="F399" s="119" t="s">
        <v>17</v>
      </c>
      <c r="G399" s="119" t="s">
        <v>16</v>
      </c>
      <c r="H399" s="119" t="s">
        <v>2</v>
      </c>
    </row>
    <row r="400" spans="1:8" ht="18.399999999999999" customHeight="1">
      <c r="A400" s="120" t="s">
        <v>3</v>
      </c>
      <c r="B400" s="120" t="s">
        <v>725</v>
      </c>
      <c r="C400" s="120" t="s">
        <v>672</v>
      </c>
      <c r="D400" s="120">
        <v>0.70550000000000002</v>
      </c>
      <c r="E400" s="121" t="s">
        <v>29</v>
      </c>
      <c r="F400" s="121">
        <f>중기기초자료!G19</f>
        <v>3000</v>
      </c>
      <c r="G400" s="122">
        <f>TRUNC(F400*D400, 1)</f>
        <v>2116.5</v>
      </c>
      <c r="H400" s="120" t="s">
        <v>0</v>
      </c>
    </row>
    <row r="401" spans="1:8" ht="18.399999999999999" customHeight="1">
      <c r="B401" s="120" t="s">
        <v>28</v>
      </c>
      <c r="G401" s="121">
        <f>TRUNC(G400, 0)</f>
        <v>2116</v>
      </c>
    </row>
    <row r="402" spans="1:8" ht="18.399999999999999" customHeight="1">
      <c r="A402" s="120" t="s">
        <v>5</v>
      </c>
    </row>
    <row r="403" spans="1:8" ht="18.399999999999999" customHeight="1">
      <c r="B403" s="120" t="s">
        <v>28</v>
      </c>
    </row>
    <row r="404" spans="1:8" ht="18.399999999999999" customHeight="1">
      <c r="A404" s="120" t="s">
        <v>4</v>
      </c>
    </row>
    <row r="405" spans="1:8" ht="18.399999999999999" customHeight="1">
      <c r="B405" s="120" t="s">
        <v>28</v>
      </c>
    </row>
    <row r="406" spans="1:8" ht="18.399999999999999" customHeight="1" thickBot="1">
      <c r="B406" s="120" t="s">
        <v>27</v>
      </c>
      <c r="G406" s="121">
        <f>TRUNC(G401+G403+G405, 0)</f>
        <v>2116</v>
      </c>
    </row>
    <row r="407" spans="1:8" ht="18.399999999999999" customHeight="1" thickTop="1" thickBot="1">
      <c r="A407" s="118"/>
      <c r="B407" s="118"/>
      <c r="C407" s="118"/>
      <c r="D407" s="118"/>
      <c r="E407" s="118"/>
      <c r="F407" s="118"/>
      <c r="G407" s="118"/>
      <c r="H407" s="118"/>
    </row>
    <row r="408" spans="1:8" ht="18.399999999999999" customHeight="1" thickTop="1" thickBot="1">
      <c r="A408" s="118" t="s">
        <v>33</v>
      </c>
      <c r="B408" s="118" t="s">
        <v>741</v>
      </c>
      <c r="C408" s="118"/>
      <c r="D408" s="118"/>
      <c r="E408" s="118"/>
      <c r="F408" s="118"/>
      <c r="G408" s="118"/>
      <c r="H408" s="118"/>
    </row>
    <row r="409" spans="1:8" ht="18.399999999999999" customHeight="1" thickTop="1">
      <c r="A409" s="118" t="s">
        <v>32</v>
      </c>
      <c r="B409" s="118" t="s">
        <v>739</v>
      </c>
      <c r="C409" s="118"/>
      <c r="D409" s="118"/>
      <c r="E409" s="118"/>
      <c r="F409" s="118"/>
      <c r="G409" s="118"/>
      <c r="H409" s="118"/>
    </row>
    <row r="410" spans="1:8" ht="18.399999999999999" customHeight="1">
      <c r="A410" s="119" t="s">
        <v>31</v>
      </c>
      <c r="B410" s="119"/>
      <c r="C410" s="119" t="s">
        <v>30</v>
      </c>
      <c r="D410" s="119" t="s">
        <v>8</v>
      </c>
      <c r="E410" s="119" t="s">
        <v>7</v>
      </c>
      <c r="F410" s="119" t="s">
        <v>17</v>
      </c>
      <c r="G410" s="119" t="s">
        <v>16</v>
      </c>
      <c r="H410" s="119" t="s">
        <v>2</v>
      </c>
    </row>
    <row r="411" spans="1:8" ht="18.399999999999999" customHeight="1">
      <c r="A411" s="120" t="s">
        <v>3</v>
      </c>
      <c r="B411" s="120" t="s">
        <v>725</v>
      </c>
      <c r="C411" s="120" t="s">
        <v>673</v>
      </c>
      <c r="D411" s="120">
        <v>0.69420000000000004</v>
      </c>
      <c r="E411" s="121" t="s">
        <v>29</v>
      </c>
      <c r="F411" s="121">
        <f>중기기초자료!G20</f>
        <v>3000</v>
      </c>
      <c r="G411" s="122">
        <f>TRUNC(F411*D411, 1)</f>
        <v>2082.6</v>
      </c>
      <c r="H411" s="120" t="s">
        <v>0</v>
      </c>
    </row>
    <row r="412" spans="1:8" ht="18.399999999999999" customHeight="1">
      <c r="B412" s="120" t="s">
        <v>28</v>
      </c>
      <c r="G412" s="121">
        <f>TRUNC(G411, 0)</f>
        <v>2082</v>
      </c>
    </row>
    <row r="413" spans="1:8" ht="18.399999999999999" customHeight="1">
      <c r="A413" s="120" t="s">
        <v>5</v>
      </c>
    </row>
    <row r="414" spans="1:8" ht="18.399999999999999" customHeight="1">
      <c r="B414" s="120" t="s">
        <v>28</v>
      </c>
    </row>
    <row r="415" spans="1:8" ht="18.399999999999999" customHeight="1">
      <c r="A415" s="120" t="s">
        <v>4</v>
      </c>
    </row>
    <row r="416" spans="1:8" ht="18.399999999999999" customHeight="1">
      <c r="B416" s="120" t="s">
        <v>28</v>
      </c>
    </row>
    <row r="417" spans="1:8" ht="18.399999999999999" customHeight="1" thickBot="1">
      <c r="B417" s="120" t="s">
        <v>27</v>
      </c>
      <c r="G417" s="121">
        <f>TRUNC(G412+G414+G416, 0)</f>
        <v>2082</v>
      </c>
    </row>
    <row r="418" spans="1:8" ht="18.399999999999999" customHeight="1" thickTop="1" thickBot="1">
      <c r="A418" s="118"/>
      <c r="B418" s="118"/>
      <c r="C418" s="118"/>
      <c r="D418" s="118"/>
      <c r="E418" s="118"/>
      <c r="F418" s="118"/>
      <c r="G418" s="118"/>
      <c r="H418" s="118"/>
    </row>
    <row r="419" spans="1:8" ht="18.399999999999999" customHeight="1" thickTop="1" thickBot="1">
      <c r="A419" s="118" t="s">
        <v>33</v>
      </c>
      <c r="B419" s="118" t="s">
        <v>742</v>
      </c>
      <c r="C419" s="118"/>
      <c r="D419" s="118"/>
      <c r="E419" s="118"/>
      <c r="F419" s="118"/>
      <c r="G419" s="118"/>
      <c r="H419" s="118"/>
    </row>
    <row r="420" spans="1:8" ht="18.399999999999999" customHeight="1" thickTop="1">
      <c r="A420" s="118" t="s">
        <v>32</v>
      </c>
      <c r="B420" s="118" t="s">
        <v>739</v>
      </c>
      <c r="C420" s="118"/>
      <c r="D420" s="118"/>
      <c r="E420" s="118"/>
      <c r="F420" s="118"/>
      <c r="G420" s="118"/>
      <c r="H420" s="118"/>
    </row>
    <row r="421" spans="1:8" ht="18.399999999999999" customHeight="1">
      <c r="A421" s="119" t="s">
        <v>31</v>
      </c>
      <c r="B421" s="119"/>
      <c r="C421" s="119" t="s">
        <v>30</v>
      </c>
      <c r="D421" s="119" t="s">
        <v>8</v>
      </c>
      <c r="E421" s="119" t="s">
        <v>7</v>
      </c>
      <c r="F421" s="119" t="s">
        <v>17</v>
      </c>
      <c r="G421" s="119" t="s">
        <v>16</v>
      </c>
      <c r="H421" s="119" t="s">
        <v>2</v>
      </c>
    </row>
    <row r="422" spans="1:8" ht="18.399999999999999" customHeight="1">
      <c r="A422" s="120" t="s">
        <v>3</v>
      </c>
      <c r="B422" s="120" t="s">
        <v>725</v>
      </c>
      <c r="C422" s="120" t="s">
        <v>674</v>
      </c>
      <c r="D422" s="120">
        <v>0.67190000000000005</v>
      </c>
      <c r="E422" s="121" t="s">
        <v>29</v>
      </c>
      <c r="F422" s="121">
        <f>중기기초자료!G21</f>
        <v>3000</v>
      </c>
      <c r="G422" s="122">
        <f>TRUNC(F422*D422, 1)</f>
        <v>2015.7</v>
      </c>
      <c r="H422" s="120" t="s">
        <v>0</v>
      </c>
    </row>
    <row r="423" spans="1:8" ht="18.399999999999999" customHeight="1">
      <c r="B423" s="120" t="s">
        <v>28</v>
      </c>
      <c r="G423" s="121">
        <f>TRUNC(G422, 0)</f>
        <v>2015</v>
      </c>
    </row>
    <row r="424" spans="1:8" ht="18.399999999999999" customHeight="1">
      <c r="A424" s="120" t="s">
        <v>5</v>
      </c>
    </row>
    <row r="425" spans="1:8" ht="18.399999999999999" customHeight="1">
      <c r="B425" s="120" t="s">
        <v>28</v>
      </c>
    </row>
    <row r="426" spans="1:8" ht="18.399999999999999" customHeight="1">
      <c r="A426" s="120" t="s">
        <v>4</v>
      </c>
    </row>
    <row r="427" spans="1:8" ht="18.399999999999999" customHeight="1">
      <c r="B427" s="120" t="s">
        <v>28</v>
      </c>
    </row>
    <row r="428" spans="1:8" ht="18.399999999999999" customHeight="1" thickBot="1">
      <c r="B428" s="120" t="s">
        <v>27</v>
      </c>
      <c r="G428" s="121">
        <f>TRUNC(G423+G425+G427, 0)</f>
        <v>2015</v>
      </c>
    </row>
    <row r="429" spans="1:8" ht="18.399999999999999" customHeight="1" thickTop="1" thickBot="1">
      <c r="A429" s="118"/>
      <c r="B429" s="118"/>
      <c r="C429" s="118"/>
      <c r="D429" s="118"/>
      <c r="E429" s="118"/>
      <c r="F429" s="118"/>
      <c r="G429" s="118"/>
      <c r="H429" s="118"/>
    </row>
    <row r="430" spans="1:8" ht="18.399999999999999" customHeight="1" thickTop="1" thickBot="1">
      <c r="A430" s="118"/>
      <c r="B430" s="118"/>
      <c r="C430" s="118"/>
      <c r="D430" s="118"/>
      <c r="E430" s="118"/>
      <c r="F430" s="118"/>
      <c r="G430" s="118"/>
      <c r="H430" s="118"/>
    </row>
    <row r="431" spans="1:8" ht="18.399999999999999" customHeight="1" thickTop="1" thickBot="1">
      <c r="A431" s="118" t="s">
        <v>33</v>
      </c>
      <c r="B431" s="118" t="s">
        <v>743</v>
      </c>
      <c r="C431" s="118"/>
      <c r="D431" s="118"/>
      <c r="E431" s="118"/>
      <c r="F431" s="118"/>
      <c r="G431" s="118"/>
      <c r="H431" s="118"/>
    </row>
    <row r="432" spans="1:8" ht="18.399999999999999" customHeight="1" thickTop="1">
      <c r="A432" s="118" t="s">
        <v>32</v>
      </c>
      <c r="B432" s="118" t="s">
        <v>744</v>
      </c>
      <c r="C432" s="118"/>
      <c r="D432" s="118"/>
      <c r="E432" s="118"/>
      <c r="F432" s="118"/>
      <c r="G432" s="118"/>
      <c r="H432" s="118"/>
    </row>
    <row r="433" spans="1:8" ht="18.399999999999999" customHeight="1">
      <c r="A433" s="119" t="s">
        <v>31</v>
      </c>
      <c r="B433" s="119"/>
      <c r="C433" s="119" t="s">
        <v>30</v>
      </c>
      <c r="D433" s="119" t="s">
        <v>8</v>
      </c>
      <c r="E433" s="119" t="s">
        <v>7</v>
      </c>
      <c r="F433" s="119" t="s">
        <v>17</v>
      </c>
      <c r="G433" s="119" t="s">
        <v>16</v>
      </c>
      <c r="H433" s="119" t="s">
        <v>2</v>
      </c>
    </row>
    <row r="434" spans="1:8" ht="18.399999999999999" customHeight="1">
      <c r="A434" s="120" t="s">
        <v>3</v>
      </c>
      <c r="B434" s="120" t="s">
        <v>725</v>
      </c>
      <c r="C434" s="120" t="s">
        <v>675</v>
      </c>
      <c r="D434" s="120">
        <v>0.50929999999999997</v>
      </c>
      <c r="E434" s="121" t="s">
        <v>29</v>
      </c>
      <c r="F434" s="121">
        <f>중기기초자료!G22</f>
        <v>6120</v>
      </c>
      <c r="G434" s="122">
        <f>TRUNC(F434*D434, 1)</f>
        <v>3116.9</v>
      </c>
      <c r="H434" s="120" t="s">
        <v>0</v>
      </c>
    </row>
    <row r="435" spans="1:8" ht="18.399999999999999" customHeight="1">
      <c r="B435" s="120" t="s">
        <v>28</v>
      </c>
      <c r="G435" s="121">
        <f>TRUNC(G434, 0)</f>
        <v>3116</v>
      </c>
    </row>
    <row r="436" spans="1:8" ht="18.399999999999999" customHeight="1">
      <c r="A436" s="120" t="s">
        <v>5</v>
      </c>
    </row>
    <row r="437" spans="1:8" ht="18.399999999999999" customHeight="1">
      <c r="B437" s="120" t="s">
        <v>28</v>
      </c>
    </row>
    <row r="438" spans="1:8" ht="18.399999999999999" customHeight="1">
      <c r="A438" s="120" t="s">
        <v>4</v>
      </c>
    </row>
    <row r="439" spans="1:8" ht="18.399999999999999" customHeight="1">
      <c r="B439" s="120" t="s">
        <v>28</v>
      </c>
    </row>
    <row r="440" spans="1:8" ht="18.399999999999999" customHeight="1" thickBot="1">
      <c r="B440" s="120" t="s">
        <v>27</v>
      </c>
      <c r="G440" s="121">
        <f>TRUNC(G435+G437+G439, 0)</f>
        <v>3116</v>
      </c>
    </row>
    <row r="441" spans="1:8" ht="18.399999999999999" customHeight="1" thickTop="1" thickBot="1">
      <c r="A441" s="118"/>
      <c r="B441" s="118"/>
      <c r="C441" s="118"/>
      <c r="D441" s="118"/>
      <c r="E441" s="118"/>
      <c r="F441" s="118"/>
      <c r="G441" s="118"/>
      <c r="H441" s="118"/>
    </row>
    <row r="442" spans="1:8" ht="18.399999999999999" customHeight="1" thickTop="1" thickBot="1">
      <c r="A442" s="118" t="s">
        <v>33</v>
      </c>
      <c r="B442" s="118" t="s">
        <v>745</v>
      </c>
      <c r="C442" s="118"/>
      <c r="D442" s="118"/>
      <c r="E442" s="118"/>
      <c r="F442" s="118"/>
      <c r="G442" s="118"/>
      <c r="H442" s="118"/>
    </row>
    <row r="443" spans="1:8" ht="18.399999999999999" customHeight="1" thickTop="1">
      <c r="A443" s="118" t="s">
        <v>32</v>
      </c>
      <c r="B443" s="118" t="s">
        <v>744</v>
      </c>
      <c r="C443" s="118"/>
      <c r="D443" s="118"/>
      <c r="E443" s="118"/>
      <c r="F443" s="118"/>
      <c r="G443" s="118"/>
      <c r="H443" s="118"/>
    </row>
    <row r="444" spans="1:8" ht="18.399999999999999" customHeight="1">
      <c r="A444" s="119" t="s">
        <v>31</v>
      </c>
      <c r="B444" s="119"/>
      <c r="C444" s="119" t="s">
        <v>30</v>
      </c>
      <c r="D444" s="119" t="s">
        <v>8</v>
      </c>
      <c r="E444" s="119" t="s">
        <v>7</v>
      </c>
      <c r="F444" s="119" t="s">
        <v>17</v>
      </c>
      <c r="G444" s="119" t="s">
        <v>16</v>
      </c>
      <c r="H444" s="119" t="s">
        <v>2</v>
      </c>
    </row>
    <row r="445" spans="1:8" ht="18.399999999999999" customHeight="1">
      <c r="A445" s="120" t="s">
        <v>3</v>
      </c>
      <c r="B445" s="120" t="s">
        <v>725</v>
      </c>
      <c r="C445" s="120" t="s">
        <v>676</v>
      </c>
      <c r="D445" s="120">
        <v>0.49209999999999998</v>
      </c>
      <c r="E445" s="121" t="s">
        <v>29</v>
      </c>
      <c r="F445" s="121">
        <f>중기기초자료!G23</f>
        <v>6120</v>
      </c>
      <c r="G445" s="122">
        <f>TRUNC(F445*D445, 1)</f>
        <v>3011.6</v>
      </c>
      <c r="H445" s="120" t="s">
        <v>0</v>
      </c>
    </row>
    <row r="446" spans="1:8" ht="18.399999999999999" customHeight="1">
      <c r="B446" s="120" t="s">
        <v>28</v>
      </c>
      <c r="G446" s="121">
        <f>TRUNC(G445, 0)</f>
        <v>3011</v>
      </c>
    </row>
    <row r="447" spans="1:8" ht="18.399999999999999" customHeight="1">
      <c r="A447" s="120" t="s">
        <v>5</v>
      </c>
    </row>
    <row r="448" spans="1:8" ht="18.399999999999999" customHeight="1">
      <c r="B448" s="120" t="s">
        <v>28</v>
      </c>
    </row>
    <row r="449" spans="1:8" ht="18.399999999999999" customHeight="1">
      <c r="A449" s="120" t="s">
        <v>4</v>
      </c>
    </row>
    <row r="450" spans="1:8" ht="18.399999999999999" customHeight="1">
      <c r="B450" s="120" t="s">
        <v>28</v>
      </c>
    </row>
    <row r="451" spans="1:8" ht="18.399999999999999" customHeight="1" thickBot="1">
      <c r="B451" s="120" t="s">
        <v>27</v>
      </c>
      <c r="G451" s="121">
        <f>TRUNC(G446+G448+G450, 0)</f>
        <v>3011</v>
      </c>
    </row>
    <row r="452" spans="1:8" ht="18.399999999999999" customHeight="1" thickTop="1" thickBot="1">
      <c r="A452" s="118"/>
      <c r="B452" s="118"/>
      <c r="C452" s="118"/>
      <c r="D452" s="118"/>
      <c r="E452" s="118"/>
      <c r="F452" s="118"/>
      <c r="G452" s="118"/>
      <c r="H452" s="118"/>
    </row>
    <row r="453" spans="1:8" ht="18.399999999999999" customHeight="1" thickTop="1" thickBot="1">
      <c r="A453" s="118" t="s">
        <v>33</v>
      </c>
      <c r="B453" s="118" t="s">
        <v>746</v>
      </c>
      <c r="C453" s="118"/>
      <c r="D453" s="118"/>
      <c r="E453" s="118"/>
      <c r="F453" s="118"/>
      <c r="G453" s="118"/>
      <c r="H453" s="118"/>
    </row>
    <row r="454" spans="1:8" ht="18.399999999999999" customHeight="1" thickTop="1">
      <c r="A454" s="118" t="s">
        <v>32</v>
      </c>
      <c r="B454" s="118" t="s">
        <v>744</v>
      </c>
      <c r="C454" s="118"/>
      <c r="D454" s="118"/>
      <c r="E454" s="118"/>
      <c r="F454" s="118"/>
      <c r="G454" s="118"/>
      <c r="H454" s="118"/>
    </row>
    <row r="455" spans="1:8" ht="18.399999999999999" customHeight="1">
      <c r="A455" s="119" t="s">
        <v>31</v>
      </c>
      <c r="B455" s="119"/>
      <c r="C455" s="119" t="s">
        <v>30</v>
      </c>
      <c r="D455" s="119" t="s">
        <v>8</v>
      </c>
      <c r="E455" s="119" t="s">
        <v>7</v>
      </c>
      <c r="F455" s="119" t="s">
        <v>17</v>
      </c>
      <c r="G455" s="119" t="s">
        <v>16</v>
      </c>
      <c r="H455" s="119" t="s">
        <v>2</v>
      </c>
    </row>
    <row r="456" spans="1:8" ht="18.399999999999999" customHeight="1">
      <c r="A456" s="120" t="s">
        <v>3</v>
      </c>
      <c r="B456" s="120" t="s">
        <v>725</v>
      </c>
      <c r="C456" s="120" t="s">
        <v>677</v>
      </c>
      <c r="D456" s="120">
        <v>0.47460000000000002</v>
      </c>
      <c r="E456" s="121" t="s">
        <v>29</v>
      </c>
      <c r="F456" s="121">
        <f>중기기초자료!G24</f>
        <v>6120</v>
      </c>
      <c r="G456" s="122">
        <f>TRUNC(F456*D456, 1)</f>
        <v>2904.5</v>
      </c>
      <c r="H456" s="120" t="s">
        <v>0</v>
      </c>
    </row>
    <row r="457" spans="1:8" ht="18.399999999999999" customHeight="1">
      <c r="B457" s="120" t="s">
        <v>28</v>
      </c>
      <c r="G457" s="121">
        <f>TRUNC(G456, 0)</f>
        <v>2904</v>
      </c>
    </row>
    <row r="458" spans="1:8" ht="18.399999999999999" customHeight="1">
      <c r="A458" s="120" t="s">
        <v>5</v>
      </c>
    </row>
    <row r="459" spans="1:8" ht="18.399999999999999" customHeight="1">
      <c r="B459" s="120" t="s">
        <v>28</v>
      </c>
    </row>
    <row r="460" spans="1:8" ht="18.399999999999999" customHeight="1">
      <c r="A460" s="120" t="s">
        <v>4</v>
      </c>
    </row>
    <row r="461" spans="1:8" ht="18.399999999999999" customHeight="1">
      <c r="B461" s="120" t="s">
        <v>28</v>
      </c>
    </row>
    <row r="462" spans="1:8" ht="18.399999999999999" customHeight="1" thickBot="1">
      <c r="B462" s="120" t="s">
        <v>27</v>
      </c>
      <c r="G462" s="121">
        <f>TRUNC(G457+G459+G461, 0)</f>
        <v>2904</v>
      </c>
    </row>
    <row r="463" spans="1:8" ht="18.399999999999999" customHeight="1" thickTop="1" thickBot="1">
      <c r="A463" s="118"/>
      <c r="B463" s="118"/>
      <c r="C463" s="118"/>
      <c r="D463" s="118"/>
      <c r="E463" s="118"/>
      <c r="F463" s="118"/>
      <c r="G463" s="118"/>
      <c r="H463" s="118"/>
    </row>
    <row r="464" spans="1:8" ht="18.399999999999999" customHeight="1" thickTop="1" thickBot="1">
      <c r="A464" s="118"/>
      <c r="B464" s="118"/>
      <c r="C464" s="118"/>
      <c r="D464" s="118"/>
      <c r="E464" s="118"/>
      <c r="F464" s="118"/>
      <c r="G464" s="118"/>
      <c r="H464" s="118"/>
    </row>
    <row r="465" spans="1:8" ht="18.399999999999999" customHeight="1" thickTop="1" thickBot="1">
      <c r="A465" s="118" t="s">
        <v>33</v>
      </c>
      <c r="B465" s="118" t="s">
        <v>747</v>
      </c>
      <c r="C465" s="118"/>
      <c r="D465" s="118"/>
      <c r="E465" s="118"/>
      <c r="F465" s="118"/>
      <c r="G465" s="118"/>
      <c r="H465" s="118"/>
    </row>
    <row r="466" spans="1:8" ht="18.399999999999999" customHeight="1" thickTop="1">
      <c r="A466" s="118" t="s">
        <v>32</v>
      </c>
      <c r="B466" s="118" t="s">
        <v>748</v>
      </c>
      <c r="C466" s="118"/>
      <c r="D466" s="118"/>
      <c r="E466" s="118"/>
      <c r="F466" s="118"/>
      <c r="G466" s="118"/>
      <c r="H466" s="118"/>
    </row>
    <row r="467" spans="1:8" ht="18.399999999999999" customHeight="1">
      <c r="A467" s="119" t="s">
        <v>31</v>
      </c>
      <c r="B467" s="119"/>
      <c r="C467" s="119" t="s">
        <v>30</v>
      </c>
      <c r="D467" s="119" t="s">
        <v>8</v>
      </c>
      <c r="E467" s="119" t="s">
        <v>7</v>
      </c>
      <c r="F467" s="119" t="s">
        <v>17</v>
      </c>
      <c r="G467" s="119" t="s">
        <v>16</v>
      </c>
      <c r="H467" s="119" t="s">
        <v>2</v>
      </c>
    </row>
    <row r="468" spans="1:8" ht="18.399999999999999" customHeight="1">
      <c r="A468" s="120" t="s">
        <v>3</v>
      </c>
      <c r="B468" s="120" t="s">
        <v>725</v>
      </c>
      <c r="C468" s="120" t="s">
        <v>678</v>
      </c>
      <c r="D468" s="120">
        <v>0.30509999999999998</v>
      </c>
      <c r="E468" s="121" t="s">
        <v>29</v>
      </c>
      <c r="F468" s="121">
        <f>중기기초자료!G25</f>
        <v>12600</v>
      </c>
      <c r="G468" s="122">
        <f>TRUNC(F468*D468, 1)</f>
        <v>3844.2</v>
      </c>
      <c r="H468" s="120" t="s">
        <v>0</v>
      </c>
    </row>
    <row r="469" spans="1:8" ht="18.399999999999999" customHeight="1">
      <c r="B469" s="120" t="s">
        <v>28</v>
      </c>
      <c r="G469" s="121">
        <f>TRUNC(G468, 0)</f>
        <v>3844</v>
      </c>
    </row>
    <row r="470" spans="1:8" ht="18.399999999999999" customHeight="1">
      <c r="A470" s="120" t="s">
        <v>5</v>
      </c>
    </row>
    <row r="471" spans="1:8" ht="18.399999999999999" customHeight="1">
      <c r="B471" s="120" t="s">
        <v>28</v>
      </c>
    </row>
    <row r="472" spans="1:8" ht="18.399999999999999" customHeight="1">
      <c r="A472" s="120" t="s">
        <v>4</v>
      </c>
    </row>
    <row r="473" spans="1:8" ht="18.399999999999999" customHeight="1">
      <c r="B473" s="120" t="s">
        <v>28</v>
      </c>
    </row>
    <row r="474" spans="1:8" ht="18.399999999999999" customHeight="1" thickBot="1">
      <c r="B474" s="120" t="s">
        <v>27</v>
      </c>
      <c r="G474" s="121">
        <f>TRUNC(G469+G471+G473, 0)</f>
        <v>3844</v>
      </c>
    </row>
    <row r="475" spans="1:8" ht="18.399999999999999" customHeight="1" thickTop="1" thickBot="1">
      <c r="A475" s="118"/>
      <c r="B475" s="118"/>
      <c r="C475" s="118"/>
      <c r="D475" s="118"/>
      <c r="E475" s="118"/>
      <c r="F475" s="118"/>
      <c r="G475" s="118"/>
      <c r="H475" s="118"/>
    </row>
    <row r="476" spans="1:8" ht="18.399999999999999" customHeight="1" thickTop="1" thickBot="1">
      <c r="A476" s="118" t="s">
        <v>33</v>
      </c>
      <c r="B476" s="118" t="s">
        <v>749</v>
      </c>
      <c r="C476" s="118"/>
      <c r="D476" s="118"/>
      <c r="E476" s="118"/>
      <c r="F476" s="118"/>
      <c r="G476" s="118"/>
      <c r="H476" s="118"/>
    </row>
    <row r="477" spans="1:8" ht="18.399999999999999" customHeight="1" thickTop="1">
      <c r="A477" s="118" t="s">
        <v>32</v>
      </c>
      <c r="B477" s="118" t="s">
        <v>748</v>
      </c>
      <c r="C477" s="118"/>
      <c r="D477" s="118"/>
      <c r="E477" s="118"/>
      <c r="F477" s="118"/>
      <c r="G477" s="118"/>
      <c r="H477" s="118"/>
    </row>
    <row r="478" spans="1:8" ht="18.399999999999999" customHeight="1">
      <c r="A478" s="119" t="s">
        <v>31</v>
      </c>
      <c r="B478" s="119"/>
      <c r="C478" s="119" t="s">
        <v>30</v>
      </c>
      <c r="D478" s="119" t="s">
        <v>8</v>
      </c>
      <c r="E478" s="119" t="s">
        <v>7</v>
      </c>
      <c r="F478" s="119" t="s">
        <v>17</v>
      </c>
      <c r="G478" s="119" t="s">
        <v>16</v>
      </c>
      <c r="H478" s="119" t="s">
        <v>2</v>
      </c>
    </row>
    <row r="479" spans="1:8" ht="18.399999999999999" customHeight="1">
      <c r="A479" s="120" t="s">
        <v>3</v>
      </c>
      <c r="B479" s="120" t="s">
        <v>725</v>
      </c>
      <c r="C479" s="120" t="s">
        <v>679</v>
      </c>
      <c r="D479" s="120">
        <v>0.28960000000000002</v>
      </c>
      <c r="E479" s="121" t="s">
        <v>29</v>
      </c>
      <c r="F479" s="121">
        <f>중기기초자료!G26</f>
        <v>12600</v>
      </c>
      <c r="G479" s="122">
        <f>TRUNC(F479*D479, 1)</f>
        <v>3648.9</v>
      </c>
      <c r="H479" s="120" t="s">
        <v>0</v>
      </c>
    </row>
    <row r="480" spans="1:8" ht="18.399999999999999" customHeight="1">
      <c r="B480" s="120" t="s">
        <v>28</v>
      </c>
      <c r="G480" s="121">
        <f>TRUNC(G479, 0)</f>
        <v>3648</v>
      </c>
    </row>
    <row r="481" spans="1:8" ht="18.399999999999999" customHeight="1">
      <c r="A481" s="120" t="s">
        <v>5</v>
      </c>
    </row>
    <row r="482" spans="1:8" ht="18.399999999999999" customHeight="1">
      <c r="B482" s="120" t="s">
        <v>28</v>
      </c>
    </row>
    <row r="483" spans="1:8" ht="18.399999999999999" customHeight="1">
      <c r="A483" s="120" t="s">
        <v>4</v>
      </c>
    </row>
    <row r="484" spans="1:8" ht="18.399999999999999" customHeight="1">
      <c r="B484" s="120" t="s">
        <v>28</v>
      </c>
    </row>
    <row r="485" spans="1:8" ht="18.399999999999999" customHeight="1" thickBot="1">
      <c r="B485" s="120" t="s">
        <v>27</v>
      </c>
      <c r="G485" s="121">
        <f>TRUNC(G480+G482+G484, 0)</f>
        <v>3648</v>
      </c>
    </row>
    <row r="486" spans="1:8" ht="18.399999999999999" customHeight="1" thickTop="1" thickBot="1">
      <c r="A486" s="118"/>
      <c r="B486" s="118"/>
      <c r="C486" s="118"/>
      <c r="D486" s="118"/>
      <c r="E486" s="118"/>
      <c r="F486" s="118"/>
      <c r="G486" s="118"/>
      <c r="H486" s="118"/>
    </row>
    <row r="487" spans="1:8" ht="18.399999999999999" customHeight="1" thickTop="1" thickBot="1">
      <c r="A487" s="118" t="s">
        <v>33</v>
      </c>
      <c r="B487" s="118" t="s">
        <v>750</v>
      </c>
      <c r="C487" s="118"/>
      <c r="D487" s="118"/>
      <c r="E487" s="118"/>
      <c r="F487" s="118"/>
      <c r="G487" s="118"/>
      <c r="H487" s="118"/>
    </row>
    <row r="488" spans="1:8" ht="18.399999999999999" customHeight="1" thickTop="1">
      <c r="A488" s="118" t="s">
        <v>32</v>
      </c>
      <c r="B488" s="118" t="s">
        <v>748</v>
      </c>
      <c r="C488" s="118"/>
      <c r="D488" s="118"/>
      <c r="E488" s="118"/>
      <c r="F488" s="118"/>
      <c r="G488" s="118"/>
      <c r="H488" s="118"/>
    </row>
    <row r="489" spans="1:8" ht="18.399999999999999" customHeight="1">
      <c r="A489" s="119" t="s">
        <v>31</v>
      </c>
      <c r="B489" s="119"/>
      <c r="C489" s="119" t="s">
        <v>30</v>
      </c>
      <c r="D489" s="119" t="s">
        <v>8</v>
      </c>
      <c r="E489" s="119" t="s">
        <v>7</v>
      </c>
      <c r="F489" s="119" t="s">
        <v>17</v>
      </c>
      <c r="G489" s="119" t="s">
        <v>16</v>
      </c>
      <c r="H489" s="119" t="s">
        <v>2</v>
      </c>
    </row>
    <row r="490" spans="1:8" ht="18.399999999999999" customHeight="1">
      <c r="A490" s="120" t="s">
        <v>3</v>
      </c>
      <c r="B490" s="120" t="s">
        <v>725</v>
      </c>
      <c r="C490" s="120" t="s">
        <v>680</v>
      </c>
      <c r="D490" s="120">
        <v>0.28670000000000001</v>
      </c>
      <c r="E490" s="121" t="s">
        <v>29</v>
      </c>
      <c r="F490" s="121">
        <f>중기기초자료!G27</f>
        <v>12600</v>
      </c>
      <c r="G490" s="122">
        <f>TRUNC(F490*D490, 1)</f>
        <v>3612.4</v>
      </c>
      <c r="H490" s="120" t="s">
        <v>0</v>
      </c>
    </row>
    <row r="491" spans="1:8" ht="18.399999999999999" customHeight="1">
      <c r="B491" s="120" t="s">
        <v>28</v>
      </c>
      <c r="G491" s="121">
        <f>TRUNC(G490, 0)</f>
        <v>3612</v>
      </c>
    </row>
    <row r="492" spans="1:8" ht="18.399999999999999" customHeight="1">
      <c r="A492" s="120" t="s">
        <v>5</v>
      </c>
    </row>
    <row r="493" spans="1:8" ht="18.399999999999999" customHeight="1">
      <c r="B493" s="120" t="s">
        <v>28</v>
      </c>
    </row>
    <row r="494" spans="1:8" ht="18.399999999999999" customHeight="1">
      <c r="A494" s="120" t="s">
        <v>4</v>
      </c>
    </row>
    <row r="495" spans="1:8" ht="18.399999999999999" customHeight="1">
      <c r="B495" s="120" t="s">
        <v>28</v>
      </c>
    </row>
    <row r="496" spans="1:8" ht="18.399999999999999" customHeight="1" thickBot="1">
      <c r="B496" s="120" t="s">
        <v>27</v>
      </c>
      <c r="G496" s="121">
        <f>TRUNC(G491+G493+G495, 0)</f>
        <v>3612</v>
      </c>
    </row>
    <row r="497" spans="1:8" ht="18.399999999999999" customHeight="1" thickTop="1" thickBot="1">
      <c r="A497" s="118"/>
      <c r="B497" s="118"/>
      <c r="C497" s="118"/>
      <c r="D497" s="118"/>
      <c r="E497" s="118"/>
      <c r="F497" s="118"/>
      <c r="G497" s="118"/>
      <c r="H497" s="118"/>
    </row>
    <row r="498" spans="1:8" ht="18.399999999999999" customHeight="1" thickTop="1" thickBot="1">
      <c r="A498" s="118"/>
      <c r="B498" s="118"/>
      <c r="C498" s="118"/>
      <c r="D498" s="118"/>
      <c r="E498" s="118"/>
      <c r="F498" s="118"/>
      <c r="G498" s="118"/>
      <c r="H498" s="118"/>
    </row>
    <row r="499" spans="1:8" ht="18.399999999999999" customHeight="1" thickTop="1" thickBot="1">
      <c r="A499" s="118" t="s">
        <v>33</v>
      </c>
      <c r="B499" s="118" t="s">
        <v>751</v>
      </c>
      <c r="C499" s="118"/>
      <c r="D499" s="118"/>
      <c r="E499" s="118"/>
      <c r="F499" s="118"/>
      <c r="G499" s="118"/>
      <c r="H499" s="118"/>
    </row>
    <row r="500" spans="1:8" ht="18.399999999999999" customHeight="1" thickTop="1">
      <c r="A500" s="118" t="s">
        <v>32</v>
      </c>
      <c r="B500" s="118" t="s">
        <v>748</v>
      </c>
      <c r="C500" s="118"/>
      <c r="D500" s="118"/>
      <c r="E500" s="118"/>
      <c r="F500" s="118"/>
      <c r="G500" s="118"/>
      <c r="H500" s="118"/>
    </row>
    <row r="501" spans="1:8" ht="18.399999999999999" customHeight="1">
      <c r="A501" s="119" t="s">
        <v>31</v>
      </c>
      <c r="B501" s="119"/>
      <c r="C501" s="119" t="s">
        <v>30</v>
      </c>
      <c r="D501" s="119" t="s">
        <v>8</v>
      </c>
      <c r="E501" s="119" t="s">
        <v>7</v>
      </c>
      <c r="F501" s="119" t="s">
        <v>17</v>
      </c>
      <c r="G501" s="119" t="s">
        <v>16</v>
      </c>
      <c r="H501" s="119" t="s">
        <v>2</v>
      </c>
    </row>
    <row r="502" spans="1:8" ht="18.399999999999999" customHeight="1">
      <c r="A502" s="120" t="s">
        <v>3</v>
      </c>
      <c r="B502" s="120" t="s">
        <v>725</v>
      </c>
      <c r="C502" s="120" t="s">
        <v>681</v>
      </c>
      <c r="D502" s="120">
        <v>0.2772</v>
      </c>
      <c r="E502" s="121" t="s">
        <v>29</v>
      </c>
      <c r="F502" s="121">
        <f>중기기초자료!G28</f>
        <v>12600</v>
      </c>
      <c r="G502" s="122">
        <f>TRUNC(F502*D502, 1)</f>
        <v>3492.7</v>
      </c>
      <c r="H502" s="120" t="s">
        <v>0</v>
      </c>
    </row>
    <row r="503" spans="1:8" ht="18.399999999999999" customHeight="1">
      <c r="B503" s="120" t="s">
        <v>28</v>
      </c>
      <c r="G503" s="121">
        <f>TRUNC(G502, 0)</f>
        <v>3492</v>
      </c>
    </row>
    <row r="504" spans="1:8" ht="18.399999999999999" customHeight="1">
      <c r="A504" s="120" t="s">
        <v>5</v>
      </c>
    </row>
    <row r="505" spans="1:8" ht="18.399999999999999" customHeight="1">
      <c r="B505" s="120" t="s">
        <v>28</v>
      </c>
    </row>
    <row r="506" spans="1:8" ht="18.399999999999999" customHeight="1">
      <c r="A506" s="120" t="s">
        <v>4</v>
      </c>
    </row>
    <row r="507" spans="1:8" ht="18.399999999999999" customHeight="1">
      <c r="B507" s="120" t="s">
        <v>28</v>
      </c>
    </row>
    <row r="508" spans="1:8" ht="18.399999999999999" customHeight="1" thickBot="1">
      <c r="B508" s="120" t="s">
        <v>27</v>
      </c>
      <c r="G508" s="121">
        <f>TRUNC(G503+G505+G507, 0)</f>
        <v>3492</v>
      </c>
    </row>
    <row r="509" spans="1:8" ht="18.399999999999999" customHeight="1" thickTop="1" thickBot="1">
      <c r="A509" s="118"/>
      <c r="B509" s="118"/>
      <c r="C509" s="118"/>
      <c r="D509" s="118"/>
      <c r="E509" s="118"/>
      <c r="F509" s="118"/>
      <c r="G509" s="118"/>
      <c r="H509" s="118"/>
    </row>
    <row r="510" spans="1:8" ht="18.399999999999999" customHeight="1" thickTop="1" thickBot="1">
      <c r="A510" s="118" t="s">
        <v>33</v>
      </c>
      <c r="B510" s="118" t="s">
        <v>752</v>
      </c>
      <c r="C510" s="118"/>
      <c r="D510" s="118"/>
      <c r="E510" s="118"/>
      <c r="F510" s="118"/>
      <c r="G510" s="118"/>
      <c r="H510" s="118"/>
    </row>
    <row r="511" spans="1:8" ht="18.399999999999999" customHeight="1" thickTop="1">
      <c r="A511" s="118" t="s">
        <v>32</v>
      </c>
      <c r="B511" s="118" t="s">
        <v>753</v>
      </c>
      <c r="C511" s="118"/>
      <c r="D511" s="118"/>
      <c r="E511" s="118"/>
      <c r="F511" s="118"/>
      <c r="G511" s="118"/>
      <c r="H511" s="118"/>
    </row>
    <row r="512" spans="1:8" ht="18.399999999999999" customHeight="1">
      <c r="A512" s="119" t="s">
        <v>31</v>
      </c>
      <c r="B512" s="119"/>
      <c r="C512" s="119" t="s">
        <v>30</v>
      </c>
      <c r="D512" s="119" t="s">
        <v>8</v>
      </c>
      <c r="E512" s="119" t="s">
        <v>7</v>
      </c>
      <c r="F512" s="119" t="s">
        <v>17</v>
      </c>
      <c r="G512" s="119" t="s">
        <v>16</v>
      </c>
      <c r="H512" s="119" t="s">
        <v>2</v>
      </c>
    </row>
    <row r="513" spans="1:8" ht="18.399999999999999" customHeight="1">
      <c r="A513" s="120" t="s">
        <v>3</v>
      </c>
      <c r="B513" s="120" t="s">
        <v>725</v>
      </c>
      <c r="C513" s="120" t="s">
        <v>682</v>
      </c>
      <c r="D513" s="120">
        <v>1.1307</v>
      </c>
      <c r="E513" s="121" t="s">
        <v>29</v>
      </c>
      <c r="F513" s="121">
        <f>중기기초자료!G29</f>
        <v>14400</v>
      </c>
      <c r="G513" s="122">
        <f>TRUNC(F513*D513, 1)</f>
        <v>16282</v>
      </c>
      <c r="H513" s="120" t="s">
        <v>0</v>
      </c>
    </row>
    <row r="514" spans="1:8" ht="18.399999999999999" customHeight="1">
      <c r="B514" s="120" t="s">
        <v>28</v>
      </c>
      <c r="G514" s="121">
        <f>TRUNC(G513, 0)</f>
        <v>16282</v>
      </c>
    </row>
    <row r="515" spans="1:8" ht="18.399999999999999" customHeight="1">
      <c r="A515" s="120" t="s">
        <v>5</v>
      </c>
    </row>
    <row r="516" spans="1:8" ht="18.399999999999999" customHeight="1">
      <c r="B516" s="120" t="s">
        <v>28</v>
      </c>
    </row>
    <row r="517" spans="1:8" ht="18.399999999999999" customHeight="1">
      <c r="A517" s="120" t="s">
        <v>4</v>
      </c>
    </row>
    <row r="518" spans="1:8" ht="18.399999999999999" customHeight="1">
      <c r="B518" s="120" t="s">
        <v>28</v>
      </c>
    </row>
    <row r="519" spans="1:8" ht="18.399999999999999" customHeight="1" thickBot="1">
      <c r="B519" s="120" t="s">
        <v>27</v>
      </c>
      <c r="G519" s="121">
        <f>TRUNC(G514+G516+G518, 0)</f>
        <v>16282</v>
      </c>
    </row>
    <row r="520" spans="1:8" ht="18.399999999999999" customHeight="1" thickTop="1" thickBot="1">
      <c r="A520" s="118"/>
      <c r="B520" s="118"/>
      <c r="C520" s="118"/>
      <c r="D520" s="118"/>
      <c r="E520" s="118"/>
      <c r="F520" s="118"/>
      <c r="G520" s="118"/>
      <c r="H520" s="118"/>
    </row>
    <row r="521" spans="1:8" ht="18.399999999999999" customHeight="1" thickTop="1" thickBot="1">
      <c r="A521" s="118" t="s">
        <v>33</v>
      </c>
      <c r="B521" s="118" t="s">
        <v>754</v>
      </c>
      <c r="C521" s="118"/>
      <c r="D521" s="118"/>
      <c r="E521" s="118"/>
      <c r="F521" s="118"/>
      <c r="G521" s="118"/>
      <c r="H521" s="118"/>
    </row>
    <row r="522" spans="1:8" ht="18.399999999999999" customHeight="1" thickTop="1">
      <c r="A522" s="118" t="s">
        <v>32</v>
      </c>
      <c r="B522" s="118" t="s">
        <v>753</v>
      </c>
      <c r="C522" s="118"/>
      <c r="D522" s="118"/>
      <c r="E522" s="118"/>
      <c r="F522" s="118"/>
      <c r="G522" s="118"/>
      <c r="H522" s="118"/>
    </row>
    <row r="523" spans="1:8" ht="18.399999999999999" customHeight="1">
      <c r="A523" s="119" t="s">
        <v>31</v>
      </c>
      <c r="B523" s="119"/>
      <c r="C523" s="119" t="s">
        <v>30</v>
      </c>
      <c r="D523" s="119" t="s">
        <v>8</v>
      </c>
      <c r="E523" s="119" t="s">
        <v>7</v>
      </c>
      <c r="F523" s="119" t="s">
        <v>17</v>
      </c>
      <c r="G523" s="119" t="s">
        <v>16</v>
      </c>
      <c r="H523" s="119" t="s">
        <v>2</v>
      </c>
    </row>
    <row r="524" spans="1:8" ht="18.399999999999999" customHeight="1">
      <c r="A524" s="120" t="s">
        <v>3</v>
      </c>
      <c r="B524" s="120" t="s">
        <v>725</v>
      </c>
      <c r="C524" s="120" t="s">
        <v>683</v>
      </c>
      <c r="D524" s="120">
        <v>1.1043000000000001</v>
      </c>
      <c r="E524" s="121" t="s">
        <v>29</v>
      </c>
      <c r="F524" s="121">
        <f>중기기초자료!G30</f>
        <v>14400</v>
      </c>
      <c r="G524" s="122">
        <f>TRUNC(F524*D524, 1)</f>
        <v>15901.9</v>
      </c>
      <c r="H524" s="120" t="s">
        <v>0</v>
      </c>
    </row>
    <row r="525" spans="1:8" ht="18.399999999999999" customHeight="1">
      <c r="B525" s="120" t="s">
        <v>28</v>
      </c>
      <c r="G525" s="121">
        <f>TRUNC(G524, 0)</f>
        <v>15901</v>
      </c>
    </row>
    <row r="526" spans="1:8" ht="18.399999999999999" customHeight="1">
      <c r="A526" s="120" t="s">
        <v>5</v>
      </c>
    </row>
    <row r="527" spans="1:8" ht="18.399999999999999" customHeight="1">
      <c r="B527" s="120" t="s">
        <v>28</v>
      </c>
    </row>
    <row r="528" spans="1:8" ht="18.399999999999999" customHeight="1">
      <c r="A528" s="120" t="s">
        <v>4</v>
      </c>
    </row>
    <row r="529" spans="1:8" ht="18.399999999999999" customHeight="1">
      <c r="B529" s="120" t="s">
        <v>28</v>
      </c>
    </row>
    <row r="530" spans="1:8" ht="18.399999999999999" customHeight="1" thickBot="1">
      <c r="B530" s="120" t="s">
        <v>27</v>
      </c>
      <c r="G530" s="121">
        <f>TRUNC(G525+G527+G529, 0)</f>
        <v>15901</v>
      </c>
    </row>
    <row r="531" spans="1:8" ht="18.399999999999999" customHeight="1" thickTop="1" thickBot="1">
      <c r="A531" s="118"/>
      <c r="B531" s="118"/>
      <c r="C531" s="118"/>
      <c r="D531" s="118"/>
      <c r="E531" s="118"/>
      <c r="F531" s="118"/>
      <c r="G531" s="118"/>
      <c r="H531" s="118"/>
    </row>
    <row r="532" spans="1:8" ht="18.399999999999999" customHeight="1" thickTop="1" thickBot="1">
      <c r="A532" s="118"/>
      <c r="B532" s="118"/>
      <c r="C532" s="118"/>
      <c r="D532" s="118"/>
      <c r="E532" s="118"/>
      <c r="F532" s="118"/>
      <c r="G532" s="118"/>
      <c r="H532" s="118"/>
    </row>
    <row r="533" spans="1:8" ht="18.399999999999999" customHeight="1" thickTop="1" thickBot="1">
      <c r="A533" s="118" t="s">
        <v>33</v>
      </c>
      <c r="B533" s="118" t="s">
        <v>755</v>
      </c>
      <c r="C533" s="118"/>
      <c r="D533" s="118"/>
      <c r="E533" s="118"/>
      <c r="F533" s="118"/>
      <c r="G533" s="118"/>
      <c r="H533" s="118"/>
    </row>
    <row r="534" spans="1:8" ht="18.399999999999999" customHeight="1" thickTop="1">
      <c r="A534" s="118" t="s">
        <v>32</v>
      </c>
      <c r="B534" s="118" t="s">
        <v>753</v>
      </c>
      <c r="C534" s="118"/>
      <c r="D534" s="118"/>
      <c r="E534" s="118"/>
      <c r="F534" s="118"/>
      <c r="G534" s="118"/>
      <c r="H534" s="118"/>
    </row>
    <row r="535" spans="1:8" ht="18.399999999999999" customHeight="1">
      <c r="A535" s="119" t="s">
        <v>31</v>
      </c>
      <c r="B535" s="119"/>
      <c r="C535" s="119" t="s">
        <v>30</v>
      </c>
      <c r="D535" s="119" t="s">
        <v>8</v>
      </c>
      <c r="E535" s="119" t="s">
        <v>7</v>
      </c>
      <c r="F535" s="119" t="s">
        <v>17</v>
      </c>
      <c r="G535" s="119" t="s">
        <v>16</v>
      </c>
      <c r="H535" s="119" t="s">
        <v>2</v>
      </c>
    </row>
    <row r="536" spans="1:8" ht="18.399999999999999" customHeight="1">
      <c r="A536" s="120" t="s">
        <v>3</v>
      </c>
      <c r="B536" s="120" t="s">
        <v>725</v>
      </c>
      <c r="C536" s="120" t="s">
        <v>684</v>
      </c>
      <c r="D536" s="120">
        <v>1.0589</v>
      </c>
      <c r="E536" s="121" t="s">
        <v>29</v>
      </c>
      <c r="F536" s="121">
        <f>중기기초자료!G31</f>
        <v>14400</v>
      </c>
      <c r="G536" s="122">
        <f>TRUNC(F536*D536, 1)</f>
        <v>15248.1</v>
      </c>
      <c r="H536" s="120" t="s">
        <v>0</v>
      </c>
    </row>
    <row r="537" spans="1:8" ht="18.399999999999999" customHeight="1">
      <c r="B537" s="120" t="s">
        <v>28</v>
      </c>
      <c r="G537" s="121">
        <f>TRUNC(G536, 0)</f>
        <v>15248</v>
      </c>
    </row>
    <row r="538" spans="1:8" ht="18.399999999999999" customHeight="1">
      <c r="A538" s="120" t="s">
        <v>5</v>
      </c>
    </row>
    <row r="539" spans="1:8" ht="18.399999999999999" customHeight="1">
      <c r="B539" s="120" t="s">
        <v>28</v>
      </c>
    </row>
    <row r="540" spans="1:8" ht="18.399999999999999" customHeight="1">
      <c r="A540" s="120" t="s">
        <v>4</v>
      </c>
    </row>
    <row r="541" spans="1:8" ht="18.399999999999999" customHeight="1">
      <c r="B541" s="120" t="s">
        <v>28</v>
      </c>
    </row>
    <row r="542" spans="1:8" ht="18.399999999999999" customHeight="1" thickBot="1">
      <c r="B542" s="120" t="s">
        <v>27</v>
      </c>
      <c r="G542" s="121">
        <f>TRUNC(G537+G539+G541, 0)</f>
        <v>15248</v>
      </c>
    </row>
    <row r="543" spans="1:8" ht="18.399999999999999" customHeight="1" thickTop="1" thickBot="1">
      <c r="A543" s="118"/>
      <c r="B543" s="118"/>
      <c r="C543" s="118"/>
      <c r="D543" s="118"/>
      <c r="E543" s="118"/>
      <c r="F543" s="118"/>
      <c r="G543" s="118"/>
      <c r="H543" s="118"/>
    </row>
    <row r="544" spans="1:8" ht="18.399999999999999" customHeight="1" thickTop="1" thickBot="1">
      <c r="A544" s="118" t="s">
        <v>33</v>
      </c>
      <c r="B544" s="118" t="s">
        <v>756</v>
      </c>
      <c r="C544" s="118"/>
      <c r="D544" s="118"/>
      <c r="E544" s="118"/>
      <c r="F544" s="118"/>
      <c r="G544" s="118"/>
      <c r="H544" s="118"/>
    </row>
    <row r="545" spans="1:8" ht="18.399999999999999" customHeight="1" thickTop="1">
      <c r="A545" s="118" t="s">
        <v>32</v>
      </c>
      <c r="B545" s="118" t="s">
        <v>757</v>
      </c>
      <c r="C545" s="118"/>
      <c r="D545" s="118"/>
      <c r="E545" s="118"/>
      <c r="F545" s="118"/>
      <c r="G545" s="118"/>
      <c r="H545" s="118"/>
    </row>
    <row r="546" spans="1:8" ht="18.399999999999999" customHeight="1">
      <c r="A546" s="119" t="s">
        <v>31</v>
      </c>
      <c r="B546" s="119"/>
      <c r="C546" s="119" t="s">
        <v>30</v>
      </c>
      <c r="D546" s="119" t="s">
        <v>8</v>
      </c>
      <c r="E546" s="119" t="s">
        <v>7</v>
      </c>
      <c r="F546" s="119" t="s">
        <v>17</v>
      </c>
      <c r="G546" s="119" t="s">
        <v>16</v>
      </c>
      <c r="H546" s="119" t="s">
        <v>2</v>
      </c>
    </row>
    <row r="547" spans="1:8" ht="18.399999999999999" customHeight="1">
      <c r="A547" s="120" t="s">
        <v>3</v>
      </c>
      <c r="B547" s="120" t="s">
        <v>725</v>
      </c>
      <c r="C547" s="120" t="s">
        <v>685</v>
      </c>
      <c r="D547" s="120">
        <v>1.2198</v>
      </c>
      <c r="E547" s="121" t="s">
        <v>29</v>
      </c>
      <c r="F547" s="121">
        <f>중기기초자료!G32</f>
        <v>24504</v>
      </c>
      <c r="G547" s="122">
        <f>TRUNC(F547*D547, 1)</f>
        <v>29889.9</v>
      </c>
      <c r="H547" s="120" t="s">
        <v>0</v>
      </c>
    </row>
    <row r="548" spans="1:8" ht="18.399999999999999" customHeight="1">
      <c r="B548" s="120" t="s">
        <v>28</v>
      </c>
      <c r="G548" s="121">
        <f>TRUNC(G547, 0)</f>
        <v>29889</v>
      </c>
    </row>
    <row r="549" spans="1:8" ht="18.399999999999999" customHeight="1">
      <c r="A549" s="120" t="s">
        <v>5</v>
      </c>
    </row>
    <row r="550" spans="1:8" ht="18.399999999999999" customHeight="1">
      <c r="B550" s="120" t="s">
        <v>28</v>
      </c>
    </row>
    <row r="551" spans="1:8" ht="18.399999999999999" customHeight="1">
      <c r="A551" s="120" t="s">
        <v>4</v>
      </c>
    </row>
    <row r="552" spans="1:8" ht="18.399999999999999" customHeight="1">
      <c r="B552" s="120" t="s">
        <v>28</v>
      </c>
    </row>
    <row r="553" spans="1:8" ht="18.399999999999999" customHeight="1" thickBot="1">
      <c r="B553" s="120" t="s">
        <v>27</v>
      </c>
      <c r="G553" s="121">
        <f>TRUNC(G548+G550+G552, 0)</f>
        <v>29889</v>
      </c>
    </row>
    <row r="554" spans="1:8" ht="18.399999999999999" customHeight="1" thickTop="1" thickBot="1">
      <c r="A554" s="118"/>
      <c r="B554" s="118"/>
      <c r="C554" s="118"/>
      <c r="D554" s="118"/>
      <c r="E554" s="118"/>
      <c r="F554" s="118"/>
      <c r="G554" s="118"/>
      <c r="H554" s="118"/>
    </row>
    <row r="555" spans="1:8" ht="18.399999999999999" customHeight="1" thickTop="1" thickBot="1">
      <c r="A555" s="118" t="s">
        <v>33</v>
      </c>
      <c r="B555" s="118" t="s">
        <v>758</v>
      </c>
      <c r="C555" s="118"/>
      <c r="D555" s="118"/>
      <c r="E555" s="118"/>
      <c r="F555" s="118"/>
      <c r="G555" s="118"/>
      <c r="H555" s="118"/>
    </row>
    <row r="556" spans="1:8" ht="18.399999999999999" customHeight="1" thickTop="1">
      <c r="A556" s="118" t="s">
        <v>32</v>
      </c>
      <c r="B556" s="118" t="s">
        <v>757</v>
      </c>
      <c r="C556" s="118"/>
      <c r="D556" s="118"/>
      <c r="E556" s="118"/>
      <c r="F556" s="118"/>
      <c r="G556" s="118"/>
      <c r="H556" s="118"/>
    </row>
    <row r="557" spans="1:8" ht="18.399999999999999" customHeight="1">
      <c r="A557" s="119" t="s">
        <v>31</v>
      </c>
      <c r="B557" s="119"/>
      <c r="C557" s="119" t="s">
        <v>30</v>
      </c>
      <c r="D557" s="119" t="s">
        <v>8</v>
      </c>
      <c r="E557" s="119" t="s">
        <v>7</v>
      </c>
      <c r="F557" s="119" t="s">
        <v>17</v>
      </c>
      <c r="G557" s="119" t="s">
        <v>16</v>
      </c>
      <c r="H557" s="119" t="s">
        <v>2</v>
      </c>
    </row>
    <row r="558" spans="1:8" ht="18.399999999999999" customHeight="1">
      <c r="A558" s="120" t="s">
        <v>3</v>
      </c>
      <c r="B558" s="120" t="s">
        <v>725</v>
      </c>
      <c r="C558" s="120" t="s">
        <v>686</v>
      </c>
      <c r="D558" s="120">
        <v>1.1972</v>
      </c>
      <c r="E558" s="121" t="s">
        <v>29</v>
      </c>
      <c r="F558" s="121">
        <f>중기기초자료!G33</f>
        <v>24504</v>
      </c>
      <c r="G558" s="122">
        <f>TRUNC(F558*D558, 1)</f>
        <v>29336.1</v>
      </c>
      <c r="H558" s="120" t="s">
        <v>0</v>
      </c>
    </row>
    <row r="559" spans="1:8" ht="18.399999999999999" customHeight="1">
      <c r="B559" s="120" t="s">
        <v>28</v>
      </c>
      <c r="G559" s="121">
        <f>TRUNC(G558, 0)</f>
        <v>29336</v>
      </c>
    </row>
    <row r="560" spans="1:8" ht="18.399999999999999" customHeight="1">
      <c r="A560" s="120" t="s">
        <v>5</v>
      </c>
    </row>
    <row r="561" spans="1:8" ht="18.399999999999999" customHeight="1">
      <c r="B561" s="120" t="s">
        <v>28</v>
      </c>
    </row>
    <row r="562" spans="1:8" ht="18.399999999999999" customHeight="1">
      <c r="A562" s="120" t="s">
        <v>4</v>
      </c>
    </row>
    <row r="563" spans="1:8" ht="18.399999999999999" customHeight="1">
      <c r="B563" s="120" t="s">
        <v>28</v>
      </c>
    </row>
    <row r="564" spans="1:8" ht="18.399999999999999" customHeight="1" thickBot="1">
      <c r="B564" s="120" t="s">
        <v>27</v>
      </c>
      <c r="G564" s="121">
        <f>TRUNC(G559+G561+G563, 0)</f>
        <v>29336</v>
      </c>
    </row>
    <row r="565" spans="1:8" ht="18.399999999999999" customHeight="1" thickTop="1" thickBot="1">
      <c r="A565" s="118"/>
      <c r="B565" s="118"/>
      <c r="C565" s="118"/>
      <c r="D565" s="118"/>
      <c r="E565" s="118"/>
      <c r="F565" s="118"/>
      <c r="G565" s="118"/>
      <c r="H565" s="118"/>
    </row>
    <row r="566" spans="1:8" ht="18.399999999999999" customHeight="1" thickTop="1" thickBot="1">
      <c r="A566" s="118" t="s">
        <v>33</v>
      </c>
      <c r="B566" s="118" t="s">
        <v>759</v>
      </c>
      <c r="C566" s="118"/>
      <c r="D566" s="118"/>
      <c r="E566" s="118"/>
      <c r="F566" s="118"/>
      <c r="G566" s="118"/>
      <c r="H566" s="118"/>
    </row>
    <row r="567" spans="1:8" ht="18.399999999999999" customHeight="1" thickTop="1">
      <c r="A567" s="118" t="s">
        <v>32</v>
      </c>
      <c r="B567" s="118" t="s">
        <v>757</v>
      </c>
      <c r="C567" s="118"/>
      <c r="D567" s="118"/>
      <c r="E567" s="118"/>
      <c r="F567" s="118"/>
      <c r="G567" s="118"/>
      <c r="H567" s="118"/>
    </row>
    <row r="568" spans="1:8" ht="18.399999999999999" customHeight="1">
      <c r="A568" s="119" t="s">
        <v>31</v>
      </c>
      <c r="B568" s="119"/>
      <c r="C568" s="119" t="s">
        <v>30</v>
      </c>
      <c r="D568" s="119" t="s">
        <v>8</v>
      </c>
      <c r="E568" s="119" t="s">
        <v>7</v>
      </c>
      <c r="F568" s="119" t="s">
        <v>17</v>
      </c>
      <c r="G568" s="119" t="s">
        <v>16</v>
      </c>
      <c r="H568" s="119" t="s">
        <v>2</v>
      </c>
    </row>
    <row r="569" spans="1:8" ht="18.399999999999999" customHeight="1">
      <c r="A569" s="120" t="s">
        <v>3</v>
      </c>
      <c r="B569" s="120" t="s">
        <v>725</v>
      </c>
      <c r="C569" s="120" t="s">
        <v>687</v>
      </c>
      <c r="D569" s="120">
        <v>1.1666000000000001</v>
      </c>
      <c r="E569" s="121" t="s">
        <v>29</v>
      </c>
      <c r="F569" s="121">
        <f>중기기초자료!G34</f>
        <v>24504</v>
      </c>
      <c r="G569" s="122">
        <f>TRUNC(F569*D569, 1)</f>
        <v>28586.3</v>
      </c>
      <c r="H569" s="120" t="s">
        <v>0</v>
      </c>
    </row>
    <row r="570" spans="1:8" ht="18.399999999999999" customHeight="1">
      <c r="B570" s="120" t="s">
        <v>28</v>
      </c>
      <c r="G570" s="121">
        <f>TRUNC(G569, 0)</f>
        <v>28586</v>
      </c>
    </row>
    <row r="571" spans="1:8" ht="18.399999999999999" customHeight="1">
      <c r="A571" s="120" t="s">
        <v>5</v>
      </c>
    </row>
    <row r="572" spans="1:8" ht="18.399999999999999" customHeight="1">
      <c r="B572" s="120" t="s">
        <v>28</v>
      </c>
    </row>
    <row r="573" spans="1:8" ht="18.399999999999999" customHeight="1">
      <c r="A573" s="120" t="s">
        <v>4</v>
      </c>
    </row>
    <row r="574" spans="1:8" ht="18.399999999999999" customHeight="1">
      <c r="B574" s="120" t="s">
        <v>28</v>
      </c>
    </row>
    <row r="575" spans="1:8" ht="18.399999999999999" customHeight="1" thickBot="1">
      <c r="B575" s="120" t="s">
        <v>27</v>
      </c>
      <c r="G575" s="121">
        <f>TRUNC(G570+G572+G574, 0)</f>
        <v>28586</v>
      </c>
    </row>
    <row r="576" spans="1:8" ht="18.399999999999999" customHeight="1" thickTop="1" thickBot="1">
      <c r="A576" s="118"/>
      <c r="B576" s="118"/>
      <c r="C576" s="118"/>
      <c r="D576" s="118"/>
      <c r="E576" s="118"/>
      <c r="F576" s="118"/>
      <c r="G576" s="118"/>
      <c r="H576" s="118"/>
    </row>
    <row r="577" spans="1:8" ht="18.399999999999999" customHeight="1" thickTop="1" thickBot="1">
      <c r="A577" s="118" t="s">
        <v>33</v>
      </c>
      <c r="B577" s="118" t="s">
        <v>760</v>
      </c>
      <c r="C577" s="118"/>
      <c r="D577" s="118"/>
      <c r="E577" s="118"/>
      <c r="F577" s="118"/>
      <c r="G577" s="118"/>
      <c r="H577" s="118"/>
    </row>
    <row r="578" spans="1:8" ht="18.399999999999999" customHeight="1" thickTop="1">
      <c r="A578" s="118" t="s">
        <v>32</v>
      </c>
      <c r="B578" s="118" t="s">
        <v>757</v>
      </c>
      <c r="C578" s="118"/>
      <c r="D578" s="118"/>
      <c r="E578" s="118"/>
      <c r="F578" s="118"/>
      <c r="G578" s="118"/>
      <c r="H578" s="118"/>
    </row>
    <row r="579" spans="1:8" ht="18.399999999999999" customHeight="1">
      <c r="A579" s="119" t="s">
        <v>31</v>
      </c>
      <c r="B579" s="119"/>
      <c r="C579" s="119" t="s">
        <v>30</v>
      </c>
      <c r="D579" s="119" t="s">
        <v>8</v>
      </c>
      <c r="E579" s="119" t="s">
        <v>7</v>
      </c>
      <c r="F579" s="119" t="s">
        <v>17</v>
      </c>
      <c r="G579" s="119" t="s">
        <v>16</v>
      </c>
      <c r="H579" s="119" t="s">
        <v>2</v>
      </c>
    </row>
    <row r="580" spans="1:8" ht="18.399999999999999" customHeight="1">
      <c r="A580" s="120" t="s">
        <v>3</v>
      </c>
      <c r="B580" s="120" t="s">
        <v>725</v>
      </c>
      <c r="C580" s="120" t="s">
        <v>688</v>
      </c>
      <c r="D580" s="120">
        <v>1.1435</v>
      </c>
      <c r="E580" s="121" t="s">
        <v>29</v>
      </c>
      <c r="F580" s="121">
        <f>중기기초자료!G35</f>
        <v>24504</v>
      </c>
      <c r="G580" s="122">
        <f>TRUNC(F580*D580, 1)</f>
        <v>28020.3</v>
      </c>
      <c r="H580" s="120" t="s">
        <v>0</v>
      </c>
    </row>
    <row r="581" spans="1:8" ht="18.399999999999999" customHeight="1">
      <c r="B581" s="120" t="s">
        <v>28</v>
      </c>
      <c r="G581" s="121">
        <f>TRUNC(G580, 0)</f>
        <v>28020</v>
      </c>
    </row>
    <row r="582" spans="1:8" ht="18.399999999999999" customHeight="1">
      <c r="A582" s="120" t="s">
        <v>5</v>
      </c>
    </row>
    <row r="583" spans="1:8" ht="18.399999999999999" customHeight="1">
      <c r="B583" s="120" t="s">
        <v>28</v>
      </c>
    </row>
    <row r="584" spans="1:8" ht="18.399999999999999" customHeight="1">
      <c r="A584" s="120" t="s">
        <v>4</v>
      </c>
    </row>
    <row r="585" spans="1:8" ht="18.399999999999999" customHeight="1">
      <c r="B585" s="120" t="s">
        <v>28</v>
      </c>
    </row>
    <row r="586" spans="1:8" ht="18.399999999999999" customHeight="1" thickBot="1">
      <c r="B586" s="120" t="s">
        <v>27</v>
      </c>
      <c r="G586" s="121">
        <f>TRUNC(G581+G583+G585, 0)</f>
        <v>28020</v>
      </c>
    </row>
    <row r="587" spans="1:8" ht="18.399999999999999" customHeight="1" thickTop="1" thickBot="1">
      <c r="A587" s="118"/>
      <c r="B587" s="118"/>
      <c r="C587" s="118"/>
      <c r="D587" s="118"/>
      <c r="E587" s="118"/>
      <c r="F587" s="118"/>
      <c r="G587" s="118"/>
      <c r="H587" s="118"/>
    </row>
    <row r="588" spans="1:8" ht="18.399999999999999" customHeight="1" thickTop="1" thickBot="1">
      <c r="A588" s="118" t="s">
        <v>33</v>
      </c>
      <c r="B588" s="118" t="s">
        <v>761</v>
      </c>
      <c r="C588" s="118"/>
      <c r="D588" s="118"/>
      <c r="E588" s="118"/>
      <c r="F588" s="118"/>
      <c r="G588" s="118"/>
      <c r="H588" s="118"/>
    </row>
    <row r="589" spans="1:8" ht="18.399999999999999" customHeight="1" thickTop="1">
      <c r="A589" s="118" t="s">
        <v>32</v>
      </c>
      <c r="B589" s="118" t="s">
        <v>757</v>
      </c>
      <c r="C589" s="118"/>
      <c r="D589" s="118"/>
      <c r="E589" s="118"/>
      <c r="F589" s="118"/>
      <c r="G589" s="118"/>
      <c r="H589" s="118"/>
    </row>
    <row r="590" spans="1:8" ht="18.399999999999999" customHeight="1">
      <c r="A590" s="119" t="s">
        <v>31</v>
      </c>
      <c r="B590" s="119"/>
      <c r="C590" s="119" t="s">
        <v>30</v>
      </c>
      <c r="D590" s="119" t="s">
        <v>8</v>
      </c>
      <c r="E590" s="119" t="s">
        <v>7</v>
      </c>
      <c r="F590" s="119" t="s">
        <v>17</v>
      </c>
      <c r="G590" s="119" t="s">
        <v>16</v>
      </c>
      <c r="H590" s="119" t="s">
        <v>2</v>
      </c>
    </row>
    <row r="591" spans="1:8" ht="18.399999999999999" customHeight="1">
      <c r="A591" s="120" t="s">
        <v>3</v>
      </c>
      <c r="B591" s="120" t="s">
        <v>725</v>
      </c>
      <c r="C591" s="120" t="s">
        <v>689</v>
      </c>
      <c r="D591" s="120">
        <v>1.1212</v>
      </c>
      <c r="E591" s="121" t="s">
        <v>29</v>
      </c>
      <c r="F591" s="121" t="e">
        <f>중기기초자료!#REF!</f>
        <v>#REF!</v>
      </c>
      <c r="G591" s="122" t="e">
        <f>TRUNC(F591*D591, 1)</f>
        <v>#REF!</v>
      </c>
      <c r="H591" s="120" t="s">
        <v>0</v>
      </c>
    </row>
    <row r="592" spans="1:8" ht="18.399999999999999" customHeight="1">
      <c r="B592" s="120" t="s">
        <v>28</v>
      </c>
      <c r="G592" s="121" t="e">
        <f>TRUNC(G591, 0)</f>
        <v>#REF!</v>
      </c>
    </row>
    <row r="593" spans="1:8" ht="18.399999999999999" customHeight="1">
      <c r="A593" s="120" t="s">
        <v>5</v>
      </c>
    </row>
    <row r="594" spans="1:8" ht="18.399999999999999" customHeight="1">
      <c r="B594" s="120" t="s">
        <v>28</v>
      </c>
    </row>
    <row r="595" spans="1:8" ht="18.399999999999999" customHeight="1">
      <c r="A595" s="120" t="s">
        <v>4</v>
      </c>
    </row>
    <row r="596" spans="1:8" ht="18.399999999999999" customHeight="1">
      <c r="B596" s="120" t="s">
        <v>28</v>
      </c>
    </row>
    <row r="597" spans="1:8" ht="18.399999999999999" customHeight="1" thickBot="1">
      <c r="B597" s="120" t="s">
        <v>27</v>
      </c>
      <c r="G597" s="121" t="e">
        <f>TRUNC(G592+G594+G596, 0)</f>
        <v>#REF!</v>
      </c>
    </row>
    <row r="598" spans="1:8" ht="18.399999999999999" customHeight="1" thickTop="1" thickBot="1">
      <c r="A598" s="118"/>
      <c r="B598" s="118"/>
      <c r="C598" s="118"/>
      <c r="D598" s="118"/>
      <c r="E598" s="118"/>
      <c r="F598" s="118"/>
      <c r="G598" s="118"/>
      <c r="H598" s="118"/>
    </row>
    <row r="599" spans="1:8" ht="18.399999999999999" customHeight="1" thickTop="1" thickBot="1">
      <c r="A599" s="118" t="s">
        <v>33</v>
      </c>
      <c r="B599" s="118" t="s">
        <v>762</v>
      </c>
      <c r="C599" s="118"/>
      <c r="D599" s="118"/>
      <c r="E599" s="118"/>
      <c r="F599" s="118"/>
      <c r="G599" s="118"/>
      <c r="H599" s="118"/>
    </row>
    <row r="600" spans="1:8" ht="18.399999999999999" customHeight="1" thickTop="1">
      <c r="A600" s="118" t="s">
        <v>32</v>
      </c>
      <c r="B600" s="118" t="s">
        <v>763</v>
      </c>
      <c r="C600" s="118"/>
      <c r="D600" s="118"/>
      <c r="E600" s="118"/>
      <c r="F600" s="118"/>
      <c r="G600" s="118"/>
      <c r="H600" s="118"/>
    </row>
    <row r="601" spans="1:8" ht="18.399999999999999" customHeight="1">
      <c r="A601" s="119" t="s">
        <v>31</v>
      </c>
      <c r="B601" s="119"/>
      <c r="C601" s="119" t="s">
        <v>30</v>
      </c>
      <c r="D601" s="119" t="s">
        <v>8</v>
      </c>
      <c r="E601" s="119" t="s">
        <v>7</v>
      </c>
      <c r="F601" s="119" t="s">
        <v>17</v>
      </c>
      <c r="G601" s="119" t="s">
        <v>16</v>
      </c>
      <c r="H601" s="119" t="s">
        <v>2</v>
      </c>
    </row>
    <row r="602" spans="1:8" ht="18.399999999999999" customHeight="1">
      <c r="A602" s="120" t="s">
        <v>3</v>
      </c>
      <c r="B602" s="120" t="s">
        <v>764</v>
      </c>
      <c r="C602" s="120" t="s">
        <v>765</v>
      </c>
      <c r="D602" s="120">
        <v>3.6232000000000002</v>
      </c>
      <c r="E602" s="121" t="s">
        <v>29</v>
      </c>
      <c r="F602" s="121">
        <f>중기기초자료!G63</f>
        <v>24010</v>
      </c>
      <c r="G602" s="122">
        <f>TRUNC(F602*D602, 1)</f>
        <v>86993</v>
      </c>
      <c r="H602" s="120" t="s">
        <v>0</v>
      </c>
    </row>
    <row r="603" spans="1:8" ht="18.399999999999999" customHeight="1">
      <c r="B603" s="120" t="s">
        <v>28</v>
      </c>
      <c r="G603" s="121">
        <f>TRUNC(G602, 0)</f>
        <v>86993</v>
      </c>
    </row>
    <row r="604" spans="1:8" ht="18.399999999999999" customHeight="1">
      <c r="A604" s="120" t="s">
        <v>5</v>
      </c>
    </row>
    <row r="605" spans="1:8" ht="18.399999999999999" customHeight="1">
      <c r="B605" s="120" t="s">
        <v>28</v>
      </c>
    </row>
    <row r="606" spans="1:8" ht="18.399999999999999" customHeight="1">
      <c r="A606" s="120" t="s">
        <v>4</v>
      </c>
    </row>
    <row r="607" spans="1:8" ht="18.399999999999999" customHeight="1">
      <c r="B607" s="120" t="s">
        <v>28</v>
      </c>
    </row>
    <row r="608" spans="1:8" ht="18.399999999999999" customHeight="1" thickBot="1">
      <c r="B608" s="120" t="s">
        <v>27</v>
      </c>
      <c r="G608" s="121">
        <f>TRUNC(G603+G605+G607, 0)</f>
        <v>86993</v>
      </c>
    </row>
    <row r="609" spans="1:8" ht="18.399999999999999" customHeight="1" thickTop="1" thickBot="1">
      <c r="A609" s="118"/>
      <c r="B609" s="118"/>
      <c r="C609" s="118"/>
      <c r="D609" s="118"/>
      <c r="E609" s="118"/>
      <c r="F609" s="118"/>
      <c r="G609" s="118"/>
      <c r="H609" s="118"/>
    </row>
    <row r="610" spans="1:8" ht="18.399999999999999" customHeight="1" thickTop="1" thickBot="1">
      <c r="A610" s="118"/>
      <c r="B610" s="118"/>
      <c r="C610" s="118"/>
      <c r="D610" s="118"/>
      <c r="E610" s="118"/>
      <c r="F610" s="118"/>
      <c r="G610" s="118"/>
      <c r="H610" s="118"/>
    </row>
    <row r="611" spans="1:8" ht="18.399999999999999" customHeight="1" thickTop="1" thickBot="1">
      <c r="A611" s="118" t="s">
        <v>33</v>
      </c>
      <c r="B611" s="118" t="s">
        <v>766</v>
      </c>
      <c r="C611" s="118"/>
      <c r="D611" s="118"/>
      <c r="E611" s="118"/>
      <c r="F611" s="118"/>
      <c r="G611" s="118"/>
      <c r="H611" s="118"/>
    </row>
    <row r="612" spans="1:8" ht="18.399999999999999" customHeight="1" thickTop="1">
      <c r="A612" s="118" t="s">
        <v>32</v>
      </c>
      <c r="B612" s="118" t="s">
        <v>767</v>
      </c>
      <c r="C612" s="118"/>
      <c r="D612" s="118"/>
      <c r="E612" s="118"/>
      <c r="F612" s="118"/>
      <c r="G612" s="118"/>
      <c r="H612" s="118"/>
    </row>
    <row r="613" spans="1:8" ht="18.399999999999999" customHeight="1">
      <c r="A613" s="119" t="s">
        <v>31</v>
      </c>
      <c r="B613" s="119"/>
      <c r="C613" s="119" t="s">
        <v>30</v>
      </c>
      <c r="D613" s="119" t="s">
        <v>8</v>
      </c>
      <c r="E613" s="119" t="s">
        <v>7</v>
      </c>
      <c r="F613" s="119" t="s">
        <v>17</v>
      </c>
      <c r="G613" s="119" t="s">
        <v>16</v>
      </c>
      <c r="H613" s="119" t="s">
        <v>2</v>
      </c>
    </row>
    <row r="614" spans="1:8" ht="18.399999999999999" customHeight="1">
      <c r="A614" s="120" t="s">
        <v>3</v>
      </c>
      <c r="B614" s="120" t="s">
        <v>764</v>
      </c>
      <c r="C614" s="120" t="s">
        <v>768</v>
      </c>
      <c r="D614" s="120">
        <v>3.5074999999999998</v>
      </c>
      <c r="E614" s="121" t="s">
        <v>29</v>
      </c>
      <c r="F614" s="121">
        <f>중기기초자료!G64</f>
        <v>29500</v>
      </c>
      <c r="G614" s="122">
        <f>TRUNC(F614*D614, 1)</f>
        <v>103471.2</v>
      </c>
      <c r="H614" s="120" t="s">
        <v>0</v>
      </c>
    </row>
    <row r="615" spans="1:8" ht="18.399999999999999" customHeight="1">
      <c r="B615" s="120" t="s">
        <v>28</v>
      </c>
      <c r="G615" s="121">
        <f>TRUNC(G614, 0)</f>
        <v>103471</v>
      </c>
    </row>
    <row r="616" spans="1:8" ht="18.399999999999999" customHeight="1">
      <c r="A616" s="120" t="s">
        <v>5</v>
      </c>
    </row>
    <row r="617" spans="1:8" ht="18.399999999999999" customHeight="1">
      <c r="B617" s="120" t="s">
        <v>28</v>
      </c>
    </row>
    <row r="618" spans="1:8" ht="18.399999999999999" customHeight="1">
      <c r="A618" s="120" t="s">
        <v>4</v>
      </c>
    </row>
    <row r="619" spans="1:8" ht="18.399999999999999" customHeight="1">
      <c r="B619" s="120" t="s">
        <v>28</v>
      </c>
    </row>
    <row r="620" spans="1:8" ht="18.399999999999999" customHeight="1" thickBot="1">
      <c r="B620" s="120" t="s">
        <v>27</v>
      </c>
      <c r="G620" s="121">
        <f>TRUNC(G615+G617+G619, 0)</f>
        <v>103471</v>
      </c>
    </row>
    <row r="621" spans="1:8" ht="18.399999999999999" customHeight="1" thickTop="1" thickBot="1">
      <c r="A621" s="118"/>
      <c r="B621" s="118"/>
      <c r="C621" s="118"/>
      <c r="D621" s="118"/>
      <c r="E621" s="118"/>
      <c r="F621" s="118"/>
      <c r="G621" s="118"/>
      <c r="H621" s="118"/>
    </row>
    <row r="622" spans="1:8" ht="18.399999999999999" customHeight="1" thickTop="1" thickBot="1">
      <c r="A622" s="118"/>
      <c r="B622" s="118"/>
      <c r="C622" s="118"/>
      <c r="D622" s="118"/>
      <c r="E622" s="118"/>
      <c r="F622" s="118"/>
      <c r="G622" s="118"/>
      <c r="H622" s="118"/>
    </row>
    <row r="623" spans="1:8" ht="18.399999999999999" customHeight="1" thickTop="1" thickBot="1">
      <c r="A623" s="118" t="s">
        <v>33</v>
      </c>
      <c r="B623" s="118" t="s">
        <v>769</v>
      </c>
      <c r="C623" s="118"/>
      <c r="D623" s="118"/>
      <c r="E623" s="118"/>
      <c r="F623" s="118"/>
      <c r="G623" s="118"/>
      <c r="H623" s="118"/>
    </row>
    <row r="624" spans="1:8" ht="18.399999999999999" customHeight="1" thickTop="1">
      <c r="A624" s="118" t="s">
        <v>32</v>
      </c>
      <c r="B624" s="118" t="s">
        <v>770</v>
      </c>
      <c r="C624" s="118"/>
      <c r="D624" s="118"/>
      <c r="E624" s="118"/>
      <c r="F624" s="118"/>
      <c r="G624" s="118"/>
      <c r="H624" s="118"/>
    </row>
    <row r="625" spans="1:8" ht="18.399999999999999" customHeight="1">
      <c r="A625" s="119" t="s">
        <v>31</v>
      </c>
      <c r="B625" s="119"/>
      <c r="C625" s="119" t="s">
        <v>30</v>
      </c>
      <c r="D625" s="119" t="s">
        <v>8</v>
      </c>
      <c r="E625" s="119" t="s">
        <v>7</v>
      </c>
      <c r="F625" s="119" t="s">
        <v>17</v>
      </c>
      <c r="G625" s="119" t="s">
        <v>16</v>
      </c>
      <c r="H625" s="119" t="s">
        <v>2</v>
      </c>
    </row>
    <row r="626" spans="1:8" ht="18.399999999999999" customHeight="1">
      <c r="A626" s="120" t="s">
        <v>3</v>
      </c>
      <c r="B626" s="120" t="s">
        <v>764</v>
      </c>
      <c r="C626" s="120" t="s">
        <v>771</v>
      </c>
      <c r="D626" s="120">
        <v>3.1819000000000002</v>
      </c>
      <c r="E626" s="121" t="s">
        <v>29</v>
      </c>
      <c r="F626" s="121">
        <f>중기기초자료!G65</f>
        <v>30000</v>
      </c>
      <c r="G626" s="122">
        <f>TRUNC(F626*D626, 1)</f>
        <v>95457</v>
      </c>
      <c r="H626" s="120" t="s">
        <v>0</v>
      </c>
    </row>
    <row r="627" spans="1:8" ht="18.399999999999999" customHeight="1">
      <c r="B627" s="120" t="s">
        <v>28</v>
      </c>
      <c r="G627" s="121">
        <f>TRUNC(G626, 0)</f>
        <v>95457</v>
      </c>
    </row>
    <row r="628" spans="1:8" ht="18.399999999999999" customHeight="1">
      <c r="A628" s="120" t="s">
        <v>5</v>
      </c>
    </row>
    <row r="629" spans="1:8" ht="18.399999999999999" customHeight="1">
      <c r="B629" s="120" t="s">
        <v>28</v>
      </c>
    </row>
    <row r="630" spans="1:8" ht="18.399999999999999" customHeight="1">
      <c r="A630" s="120" t="s">
        <v>4</v>
      </c>
    </row>
    <row r="631" spans="1:8" ht="18.399999999999999" customHeight="1">
      <c r="B631" s="120" t="s">
        <v>28</v>
      </c>
    </row>
    <row r="632" spans="1:8" ht="18.399999999999999" customHeight="1" thickBot="1">
      <c r="B632" s="120" t="s">
        <v>27</v>
      </c>
      <c r="G632" s="121">
        <f>TRUNC(G627+G629+G631, 0)</f>
        <v>95457</v>
      </c>
    </row>
    <row r="633" spans="1:8" ht="18.399999999999999" customHeight="1" thickTop="1" thickBot="1">
      <c r="A633" s="118"/>
      <c r="B633" s="118"/>
      <c r="C633" s="118"/>
      <c r="D633" s="118"/>
      <c r="E633" s="118"/>
      <c r="F633" s="118"/>
      <c r="G633" s="118"/>
      <c r="H633" s="118"/>
    </row>
    <row r="634" spans="1:8" ht="18.399999999999999" customHeight="1" thickTop="1" thickBot="1">
      <c r="A634" s="118"/>
      <c r="B634" s="118"/>
      <c r="C634" s="118"/>
      <c r="D634" s="118"/>
      <c r="E634" s="118"/>
      <c r="F634" s="118"/>
      <c r="G634" s="118"/>
      <c r="H634" s="118"/>
    </row>
    <row r="635" spans="1:8" ht="18.399999999999999" customHeight="1" thickTop="1" thickBot="1">
      <c r="A635" s="118" t="s">
        <v>33</v>
      </c>
      <c r="B635" s="118" t="s">
        <v>772</v>
      </c>
      <c r="C635" s="118"/>
      <c r="D635" s="118"/>
      <c r="E635" s="118"/>
      <c r="F635" s="118"/>
      <c r="G635" s="118"/>
      <c r="H635" s="118"/>
    </row>
    <row r="636" spans="1:8" ht="18.399999999999999" customHeight="1" thickTop="1">
      <c r="A636" s="118" t="s">
        <v>32</v>
      </c>
      <c r="B636" s="118" t="s">
        <v>773</v>
      </c>
      <c r="C636" s="118"/>
      <c r="D636" s="118"/>
      <c r="E636" s="118"/>
      <c r="F636" s="118"/>
      <c r="G636" s="118"/>
      <c r="H636" s="118"/>
    </row>
    <row r="637" spans="1:8" ht="18.399999999999999" customHeight="1">
      <c r="A637" s="119" t="s">
        <v>31</v>
      </c>
      <c r="B637" s="119"/>
      <c r="C637" s="119" t="s">
        <v>30</v>
      </c>
      <c r="D637" s="119" t="s">
        <v>8</v>
      </c>
      <c r="E637" s="119" t="s">
        <v>7</v>
      </c>
      <c r="F637" s="119" t="s">
        <v>17</v>
      </c>
      <c r="G637" s="119" t="s">
        <v>16</v>
      </c>
      <c r="H637" s="119" t="s">
        <v>2</v>
      </c>
    </row>
    <row r="638" spans="1:8" ht="18.399999999999999" customHeight="1">
      <c r="A638" s="120" t="s">
        <v>3</v>
      </c>
      <c r="B638" s="120" t="s">
        <v>764</v>
      </c>
      <c r="C638" s="120" t="s">
        <v>774</v>
      </c>
      <c r="D638" s="120">
        <v>2.3327</v>
      </c>
      <c r="E638" s="121" t="s">
        <v>29</v>
      </c>
      <c r="F638" s="121">
        <f>중기기초자료!G66</f>
        <v>34000</v>
      </c>
      <c r="G638" s="122">
        <f>TRUNC(F638*D638, 1)</f>
        <v>79311.8</v>
      </c>
      <c r="H638" s="120" t="s">
        <v>0</v>
      </c>
    </row>
    <row r="639" spans="1:8" ht="18.399999999999999" customHeight="1">
      <c r="B639" s="120" t="s">
        <v>28</v>
      </c>
      <c r="G639" s="121">
        <f>TRUNC(G638, 0)</f>
        <v>79311</v>
      </c>
    </row>
    <row r="640" spans="1:8" ht="18.399999999999999" customHeight="1">
      <c r="A640" s="120" t="s">
        <v>5</v>
      </c>
    </row>
    <row r="641" spans="1:8" ht="18.399999999999999" customHeight="1">
      <c r="B641" s="120" t="s">
        <v>28</v>
      </c>
    </row>
    <row r="642" spans="1:8" ht="18.399999999999999" customHeight="1">
      <c r="A642" s="120" t="s">
        <v>4</v>
      </c>
    </row>
    <row r="643" spans="1:8" ht="18.399999999999999" customHeight="1">
      <c r="B643" s="120" t="s">
        <v>28</v>
      </c>
    </row>
    <row r="644" spans="1:8" ht="18.399999999999999" customHeight="1" thickBot="1">
      <c r="B644" s="120" t="s">
        <v>27</v>
      </c>
      <c r="G644" s="121">
        <f>TRUNC(G639+G641+G643, 0)</f>
        <v>79311</v>
      </c>
    </row>
    <row r="645" spans="1:8" ht="18.399999999999999" customHeight="1" thickTop="1" thickBot="1">
      <c r="A645" s="118"/>
      <c r="B645" s="118"/>
      <c r="C645" s="118"/>
      <c r="D645" s="118"/>
      <c r="E645" s="118"/>
      <c r="F645" s="118"/>
      <c r="G645" s="118"/>
      <c r="H645" s="118"/>
    </row>
    <row r="646" spans="1:8" ht="18.399999999999999" customHeight="1" thickTop="1" thickBot="1">
      <c r="A646" s="118"/>
      <c r="B646" s="118"/>
      <c r="C646" s="118"/>
      <c r="D646" s="118"/>
      <c r="E646" s="118"/>
      <c r="F646" s="118"/>
      <c r="G646" s="118"/>
      <c r="H646" s="118"/>
    </row>
    <row r="647" spans="1:8" ht="18.399999999999999" customHeight="1" thickTop="1" thickBot="1">
      <c r="A647" s="118" t="s">
        <v>33</v>
      </c>
      <c r="B647" s="118" t="s">
        <v>775</v>
      </c>
      <c r="C647" s="118"/>
      <c r="D647" s="118"/>
      <c r="E647" s="118"/>
      <c r="F647" s="118"/>
      <c r="G647" s="118"/>
      <c r="H647" s="118"/>
    </row>
    <row r="648" spans="1:8" ht="18.399999999999999" customHeight="1" thickTop="1">
      <c r="A648" s="118" t="s">
        <v>32</v>
      </c>
      <c r="B648" s="118" t="s">
        <v>776</v>
      </c>
      <c r="C648" s="118"/>
      <c r="D648" s="118"/>
      <c r="E648" s="118"/>
      <c r="F648" s="118"/>
      <c r="G648" s="118"/>
      <c r="H648" s="118"/>
    </row>
    <row r="649" spans="1:8" ht="18.399999999999999" customHeight="1">
      <c r="A649" s="119" t="s">
        <v>31</v>
      </c>
      <c r="B649" s="119"/>
      <c r="C649" s="119" t="s">
        <v>30</v>
      </c>
      <c r="D649" s="119" t="s">
        <v>8</v>
      </c>
      <c r="E649" s="119" t="s">
        <v>7</v>
      </c>
      <c r="F649" s="119" t="s">
        <v>17</v>
      </c>
      <c r="G649" s="119" t="s">
        <v>16</v>
      </c>
      <c r="H649" s="119" t="s">
        <v>2</v>
      </c>
    </row>
    <row r="650" spans="1:8" ht="18.399999999999999" customHeight="1">
      <c r="A650" s="120" t="s">
        <v>3</v>
      </c>
      <c r="B650" s="120" t="s">
        <v>764</v>
      </c>
      <c r="C650" s="120" t="s">
        <v>777</v>
      </c>
      <c r="D650" s="120">
        <v>2.198</v>
      </c>
      <c r="E650" s="121" t="s">
        <v>29</v>
      </c>
      <c r="F650" s="121">
        <f>중기기초자료!G67</f>
        <v>42000</v>
      </c>
      <c r="G650" s="122">
        <f>TRUNC(F650*D650, 1)</f>
        <v>92316</v>
      </c>
      <c r="H650" s="120" t="s">
        <v>0</v>
      </c>
    </row>
    <row r="651" spans="1:8" ht="18.399999999999999" customHeight="1">
      <c r="B651" s="120" t="s">
        <v>28</v>
      </c>
      <c r="G651" s="121">
        <f>TRUNC(G650, 0)</f>
        <v>92316</v>
      </c>
    </row>
    <row r="652" spans="1:8" ht="18.399999999999999" customHeight="1">
      <c r="A652" s="120" t="s">
        <v>5</v>
      </c>
    </row>
    <row r="653" spans="1:8" ht="18.399999999999999" customHeight="1">
      <c r="B653" s="120" t="s">
        <v>28</v>
      </c>
    </row>
    <row r="654" spans="1:8" ht="18.399999999999999" customHeight="1">
      <c r="A654" s="120" t="s">
        <v>4</v>
      </c>
    </row>
    <row r="655" spans="1:8" ht="18.399999999999999" customHeight="1">
      <c r="B655" s="120" t="s">
        <v>28</v>
      </c>
    </row>
    <row r="656" spans="1:8" ht="18.399999999999999" customHeight="1" thickBot="1">
      <c r="B656" s="120" t="s">
        <v>27</v>
      </c>
      <c r="G656" s="121">
        <f>TRUNC(G651+G653+G655, 0)</f>
        <v>92316</v>
      </c>
    </row>
    <row r="657" spans="1:8" ht="18.399999999999999" customHeight="1" thickTop="1" thickBot="1">
      <c r="A657" s="118"/>
      <c r="B657" s="118"/>
      <c r="C657" s="118"/>
      <c r="D657" s="118"/>
      <c r="E657" s="118"/>
      <c r="F657" s="118"/>
      <c r="G657" s="118"/>
      <c r="H657" s="118"/>
    </row>
    <row r="658" spans="1:8" ht="18.399999999999999" customHeight="1" thickTop="1" thickBot="1">
      <c r="A658" s="118"/>
      <c r="B658" s="118"/>
      <c r="C658" s="118"/>
      <c r="D658" s="118"/>
      <c r="E658" s="118"/>
      <c r="F658" s="118"/>
      <c r="G658" s="118"/>
      <c r="H658" s="118"/>
    </row>
    <row r="659" spans="1:8" ht="18.399999999999999" customHeight="1" thickTop="1" thickBot="1">
      <c r="A659" s="118" t="s">
        <v>33</v>
      </c>
      <c r="B659" s="118" t="s">
        <v>778</v>
      </c>
      <c r="C659" s="118"/>
      <c r="D659" s="118"/>
      <c r="E659" s="118"/>
      <c r="F659" s="118"/>
      <c r="G659" s="118"/>
      <c r="H659" s="118"/>
    </row>
    <row r="660" spans="1:8" ht="18.399999999999999" customHeight="1" thickTop="1">
      <c r="A660" s="118" t="s">
        <v>32</v>
      </c>
      <c r="B660" s="118" t="s">
        <v>779</v>
      </c>
      <c r="C660" s="118"/>
      <c r="D660" s="118"/>
      <c r="E660" s="118"/>
      <c r="F660" s="118"/>
      <c r="G660" s="118"/>
      <c r="H660" s="118"/>
    </row>
    <row r="661" spans="1:8" ht="18.399999999999999" customHeight="1">
      <c r="A661" s="119" t="s">
        <v>31</v>
      </c>
      <c r="B661" s="119"/>
      <c r="C661" s="119" t="s">
        <v>30</v>
      </c>
      <c r="D661" s="119" t="s">
        <v>8</v>
      </c>
      <c r="E661" s="119" t="s">
        <v>7</v>
      </c>
      <c r="F661" s="119" t="s">
        <v>17</v>
      </c>
      <c r="G661" s="119" t="s">
        <v>16</v>
      </c>
      <c r="H661" s="119" t="s">
        <v>2</v>
      </c>
    </row>
    <row r="662" spans="1:8" ht="18.399999999999999" customHeight="1">
      <c r="A662" s="120" t="s">
        <v>3</v>
      </c>
      <c r="B662" s="120" t="s">
        <v>764</v>
      </c>
      <c r="C662" s="120" t="s">
        <v>780</v>
      </c>
      <c r="D662" s="120">
        <v>2.0851000000000002</v>
      </c>
      <c r="E662" s="121" t="s">
        <v>29</v>
      </c>
      <c r="F662" s="121">
        <f>중기기초자료!G68</f>
        <v>45600</v>
      </c>
      <c r="G662" s="122">
        <f>TRUNC(F662*D662, 1)</f>
        <v>95080.5</v>
      </c>
      <c r="H662" s="120" t="s">
        <v>0</v>
      </c>
    </row>
    <row r="663" spans="1:8" ht="18.399999999999999" customHeight="1">
      <c r="B663" s="120" t="s">
        <v>28</v>
      </c>
      <c r="G663" s="121">
        <f>TRUNC(G662, 0)</f>
        <v>95080</v>
      </c>
    </row>
    <row r="664" spans="1:8" ht="18.399999999999999" customHeight="1">
      <c r="A664" s="120" t="s">
        <v>5</v>
      </c>
    </row>
    <row r="665" spans="1:8" ht="18.399999999999999" customHeight="1">
      <c r="B665" s="120" t="s">
        <v>28</v>
      </c>
    </row>
    <row r="666" spans="1:8" ht="18.399999999999999" customHeight="1">
      <c r="A666" s="120" t="s">
        <v>4</v>
      </c>
    </row>
    <row r="667" spans="1:8" ht="18.399999999999999" customHeight="1">
      <c r="B667" s="120" t="s">
        <v>28</v>
      </c>
    </row>
    <row r="668" spans="1:8" ht="18.399999999999999" customHeight="1" thickBot="1">
      <c r="B668" s="120" t="s">
        <v>27</v>
      </c>
      <c r="G668" s="121">
        <f>TRUNC(G663+G665+G667, 0)</f>
        <v>95080</v>
      </c>
    </row>
    <row r="669" spans="1:8" ht="18.399999999999999" customHeight="1" thickTop="1" thickBot="1">
      <c r="A669" s="118"/>
      <c r="B669" s="118"/>
      <c r="C669" s="118"/>
      <c r="D669" s="118"/>
      <c r="E669" s="118"/>
      <c r="F669" s="118"/>
      <c r="G669" s="118"/>
      <c r="H669" s="118"/>
    </row>
    <row r="670" spans="1:8" ht="18.399999999999999" customHeight="1" thickTop="1" thickBot="1">
      <c r="A670" s="118"/>
      <c r="B670" s="118"/>
      <c r="C670" s="118"/>
      <c r="D670" s="118"/>
      <c r="E670" s="118"/>
      <c r="F670" s="118"/>
      <c r="G670" s="118"/>
      <c r="H670" s="118"/>
    </row>
    <row r="671" spans="1:8" ht="18.399999999999999" customHeight="1" thickTop="1" thickBot="1">
      <c r="A671" s="118" t="s">
        <v>33</v>
      </c>
      <c r="B671" s="118" t="s">
        <v>781</v>
      </c>
      <c r="C671" s="118"/>
      <c r="D671" s="118"/>
      <c r="E671" s="118"/>
      <c r="F671" s="118"/>
      <c r="G671" s="118"/>
      <c r="H671" s="118"/>
    </row>
    <row r="672" spans="1:8" ht="18.399999999999999" customHeight="1" thickTop="1">
      <c r="A672" s="118" t="s">
        <v>32</v>
      </c>
      <c r="B672" s="118" t="s">
        <v>782</v>
      </c>
      <c r="C672" s="118"/>
      <c r="D672" s="118"/>
      <c r="E672" s="118"/>
      <c r="F672" s="118"/>
      <c r="G672" s="118"/>
      <c r="H672" s="118"/>
    </row>
    <row r="673" spans="1:8" ht="18.399999999999999" customHeight="1">
      <c r="A673" s="119" t="s">
        <v>31</v>
      </c>
      <c r="B673" s="119"/>
      <c r="C673" s="119" t="s">
        <v>30</v>
      </c>
      <c r="D673" s="119" t="s">
        <v>8</v>
      </c>
      <c r="E673" s="119" t="s">
        <v>7</v>
      </c>
      <c r="F673" s="119" t="s">
        <v>17</v>
      </c>
      <c r="G673" s="119" t="s">
        <v>16</v>
      </c>
      <c r="H673" s="119" t="s">
        <v>2</v>
      </c>
    </row>
    <row r="674" spans="1:8" ht="18.399999999999999" customHeight="1">
      <c r="A674" s="120" t="s">
        <v>3</v>
      </c>
      <c r="B674" s="120" t="s">
        <v>764</v>
      </c>
      <c r="C674" s="120" t="s">
        <v>783</v>
      </c>
      <c r="D674" s="120">
        <v>1.7576000000000001</v>
      </c>
      <c r="E674" s="121" t="s">
        <v>29</v>
      </c>
      <c r="F674" s="121">
        <f>중기기초자료!G69</f>
        <v>50500</v>
      </c>
      <c r="G674" s="122">
        <f>TRUNC(F674*D674, 1)</f>
        <v>88758.8</v>
      </c>
      <c r="H674" s="120" t="s">
        <v>0</v>
      </c>
    </row>
    <row r="675" spans="1:8" ht="18.399999999999999" customHeight="1">
      <c r="B675" s="120" t="s">
        <v>28</v>
      </c>
      <c r="G675" s="121">
        <f>TRUNC(G674, 0)</f>
        <v>88758</v>
      </c>
    </row>
    <row r="676" spans="1:8" ht="18.399999999999999" customHeight="1">
      <c r="A676" s="120" t="s">
        <v>5</v>
      </c>
    </row>
    <row r="677" spans="1:8" ht="18.399999999999999" customHeight="1">
      <c r="B677" s="120" t="s">
        <v>28</v>
      </c>
    </row>
    <row r="678" spans="1:8" ht="18.399999999999999" customHeight="1">
      <c r="A678" s="120" t="s">
        <v>4</v>
      </c>
    </row>
    <row r="679" spans="1:8" ht="18.399999999999999" customHeight="1">
      <c r="B679" s="120" t="s">
        <v>28</v>
      </c>
    </row>
    <row r="680" spans="1:8" ht="18.399999999999999" customHeight="1" thickBot="1">
      <c r="B680" s="120" t="s">
        <v>27</v>
      </c>
      <c r="G680" s="121">
        <f>TRUNC(G675+G677+G679, 0)</f>
        <v>88758</v>
      </c>
    </row>
    <row r="681" spans="1:8" ht="18.399999999999999" customHeight="1" thickTop="1" thickBot="1">
      <c r="A681" s="118"/>
      <c r="B681" s="118"/>
      <c r="C681" s="118"/>
      <c r="D681" s="118"/>
      <c r="E681" s="118"/>
      <c r="F681" s="118"/>
      <c r="G681" s="118"/>
      <c r="H681" s="118"/>
    </row>
    <row r="682" spans="1:8" ht="18.399999999999999" customHeight="1" thickTop="1" thickBot="1">
      <c r="A682" s="118"/>
      <c r="B682" s="118"/>
      <c r="C682" s="118"/>
      <c r="D682" s="118"/>
      <c r="E682" s="118"/>
      <c r="F682" s="118"/>
      <c r="G682" s="118"/>
      <c r="H682" s="118"/>
    </row>
    <row r="683" spans="1:8" ht="18.399999999999999" customHeight="1" thickTop="1" thickBot="1">
      <c r="A683" s="118" t="s">
        <v>33</v>
      </c>
      <c r="B683" s="118" t="s">
        <v>784</v>
      </c>
      <c r="C683" s="118"/>
      <c r="D683" s="118"/>
      <c r="E683" s="118"/>
      <c r="F683" s="118"/>
      <c r="G683" s="118"/>
      <c r="H683" s="118"/>
    </row>
    <row r="684" spans="1:8" ht="18.399999999999999" customHeight="1" thickTop="1">
      <c r="A684" s="118" t="s">
        <v>32</v>
      </c>
      <c r="B684" s="118" t="s">
        <v>785</v>
      </c>
      <c r="C684" s="118"/>
      <c r="D684" s="118"/>
      <c r="E684" s="118"/>
      <c r="F684" s="118"/>
      <c r="G684" s="118"/>
      <c r="H684" s="118"/>
    </row>
    <row r="685" spans="1:8" ht="18.399999999999999" customHeight="1">
      <c r="A685" s="119" t="s">
        <v>31</v>
      </c>
      <c r="B685" s="119"/>
      <c r="C685" s="119" t="s">
        <v>30</v>
      </c>
      <c r="D685" s="119" t="s">
        <v>8</v>
      </c>
      <c r="E685" s="119" t="s">
        <v>7</v>
      </c>
      <c r="F685" s="119" t="s">
        <v>17</v>
      </c>
      <c r="G685" s="119" t="s">
        <v>16</v>
      </c>
      <c r="H685" s="119" t="s">
        <v>2</v>
      </c>
    </row>
    <row r="686" spans="1:8" ht="18.399999999999999" customHeight="1">
      <c r="A686" s="120" t="s">
        <v>3</v>
      </c>
      <c r="B686" s="120" t="s">
        <v>764</v>
      </c>
      <c r="C686" s="120" t="s">
        <v>786</v>
      </c>
      <c r="D686" s="120">
        <v>0.7177</v>
      </c>
      <c r="E686" s="121" t="s">
        <v>29</v>
      </c>
      <c r="F686" s="121">
        <f>중기기초자료!G70</f>
        <v>61000</v>
      </c>
      <c r="G686" s="122">
        <f>TRUNC(F686*D686, 1)</f>
        <v>43779.7</v>
      </c>
      <c r="H686" s="120" t="s">
        <v>0</v>
      </c>
    </row>
    <row r="687" spans="1:8" ht="18.399999999999999" customHeight="1">
      <c r="B687" s="120" t="s">
        <v>28</v>
      </c>
      <c r="G687" s="121">
        <f>TRUNC(G686, 0)</f>
        <v>43779</v>
      </c>
    </row>
    <row r="688" spans="1:8" ht="18.399999999999999" customHeight="1">
      <c r="A688" s="120" t="s">
        <v>5</v>
      </c>
    </row>
    <row r="689" spans="1:8" ht="18.399999999999999" customHeight="1">
      <c r="B689" s="120" t="s">
        <v>28</v>
      </c>
    </row>
    <row r="690" spans="1:8" ht="18.399999999999999" customHeight="1">
      <c r="A690" s="120" t="s">
        <v>4</v>
      </c>
    </row>
    <row r="691" spans="1:8" ht="18.399999999999999" customHeight="1">
      <c r="B691" s="120" t="s">
        <v>28</v>
      </c>
    </row>
    <row r="692" spans="1:8" ht="18.399999999999999" customHeight="1" thickBot="1">
      <c r="B692" s="120" t="s">
        <v>27</v>
      </c>
      <c r="G692" s="121">
        <f>TRUNC(G687+G689+G691, 0)</f>
        <v>43779</v>
      </c>
    </row>
    <row r="693" spans="1:8" ht="18.399999999999999" customHeight="1" thickTop="1" thickBot="1">
      <c r="A693" s="118"/>
      <c r="B693" s="118"/>
      <c r="C693" s="118"/>
      <c r="D693" s="118"/>
      <c r="E693" s="118"/>
      <c r="F693" s="118"/>
      <c r="G693" s="118"/>
      <c r="H693" s="118"/>
    </row>
    <row r="694" spans="1:8" ht="18.399999999999999" customHeight="1" thickTop="1" thickBot="1">
      <c r="A694" s="118"/>
      <c r="B694" s="118"/>
      <c r="C694" s="118"/>
      <c r="D694" s="118"/>
      <c r="E694" s="118"/>
      <c r="F694" s="118"/>
      <c r="G694" s="118"/>
      <c r="H694" s="118"/>
    </row>
    <row r="695" spans="1:8" ht="18.399999999999999" customHeight="1" thickTop="1" thickBot="1">
      <c r="A695" s="118" t="s">
        <v>33</v>
      </c>
      <c r="B695" s="118" t="s">
        <v>787</v>
      </c>
      <c r="C695" s="118"/>
      <c r="D695" s="118"/>
      <c r="E695" s="118"/>
      <c r="F695" s="118"/>
      <c r="G695" s="118"/>
      <c r="H695" s="118"/>
    </row>
    <row r="696" spans="1:8" ht="18.399999999999999" customHeight="1" thickTop="1">
      <c r="A696" s="118" t="s">
        <v>32</v>
      </c>
      <c r="B696" s="118" t="s">
        <v>788</v>
      </c>
      <c r="C696" s="118"/>
      <c r="D696" s="118"/>
      <c r="E696" s="118"/>
      <c r="F696" s="118"/>
      <c r="G696" s="118"/>
      <c r="H696" s="118"/>
    </row>
    <row r="697" spans="1:8" ht="18.399999999999999" customHeight="1">
      <c r="A697" s="119" t="s">
        <v>31</v>
      </c>
      <c r="B697" s="119"/>
      <c r="C697" s="119" t="s">
        <v>30</v>
      </c>
      <c r="D697" s="119" t="s">
        <v>8</v>
      </c>
      <c r="E697" s="119" t="s">
        <v>7</v>
      </c>
      <c r="F697" s="119" t="s">
        <v>17</v>
      </c>
      <c r="G697" s="119" t="s">
        <v>16</v>
      </c>
      <c r="H697" s="119" t="s">
        <v>2</v>
      </c>
    </row>
    <row r="698" spans="1:8" ht="18.399999999999999" customHeight="1">
      <c r="A698" s="120" t="s">
        <v>3</v>
      </c>
      <c r="B698" s="120" t="s">
        <v>764</v>
      </c>
      <c r="C698" s="120" t="s">
        <v>789</v>
      </c>
      <c r="D698" s="120">
        <v>0.70550000000000002</v>
      </c>
      <c r="E698" s="121" t="s">
        <v>29</v>
      </c>
      <c r="F698" s="121">
        <f>중기기초자료!G71</f>
        <v>63500</v>
      </c>
      <c r="G698" s="122">
        <f>TRUNC(F698*D698, 1)</f>
        <v>44799.199999999997</v>
      </c>
      <c r="H698" s="120" t="s">
        <v>0</v>
      </c>
    </row>
    <row r="699" spans="1:8" ht="18.399999999999999" customHeight="1">
      <c r="B699" s="120" t="s">
        <v>28</v>
      </c>
      <c r="G699" s="121">
        <f>TRUNC(G698, 0)</f>
        <v>44799</v>
      </c>
    </row>
    <row r="700" spans="1:8" ht="18.399999999999999" customHeight="1">
      <c r="A700" s="120" t="s">
        <v>5</v>
      </c>
    </row>
    <row r="701" spans="1:8" ht="18.399999999999999" customHeight="1">
      <c r="B701" s="120" t="s">
        <v>28</v>
      </c>
    </row>
    <row r="702" spans="1:8" ht="18.399999999999999" customHeight="1">
      <c r="A702" s="120" t="s">
        <v>4</v>
      </c>
    </row>
    <row r="703" spans="1:8" ht="18.399999999999999" customHeight="1">
      <c r="B703" s="120" t="s">
        <v>28</v>
      </c>
    </row>
    <row r="704" spans="1:8" ht="18.399999999999999" customHeight="1" thickBot="1">
      <c r="B704" s="120" t="s">
        <v>27</v>
      </c>
      <c r="G704" s="121">
        <f>TRUNC(G699+G701+G703, 0)</f>
        <v>44799</v>
      </c>
    </row>
    <row r="705" spans="1:8" ht="18.399999999999999" customHeight="1" thickTop="1" thickBot="1">
      <c r="A705" s="118"/>
      <c r="B705" s="118"/>
      <c r="C705" s="118"/>
      <c r="D705" s="118"/>
      <c r="E705" s="118"/>
      <c r="F705" s="118"/>
      <c r="G705" s="118"/>
      <c r="H705" s="118"/>
    </row>
    <row r="706" spans="1:8" ht="18.399999999999999" customHeight="1" thickTop="1" thickBot="1">
      <c r="A706" s="118"/>
      <c r="B706" s="118"/>
      <c r="C706" s="118"/>
      <c r="D706" s="118"/>
      <c r="E706" s="118"/>
      <c r="F706" s="118"/>
      <c r="G706" s="118"/>
      <c r="H706" s="118"/>
    </row>
    <row r="707" spans="1:8" ht="18.399999999999999" customHeight="1" thickTop="1" thickBot="1">
      <c r="A707" s="118" t="s">
        <v>33</v>
      </c>
      <c r="B707" s="118" t="s">
        <v>790</v>
      </c>
      <c r="C707" s="118"/>
      <c r="D707" s="118"/>
      <c r="E707" s="118"/>
      <c r="F707" s="118"/>
      <c r="G707" s="118"/>
      <c r="H707" s="118"/>
    </row>
    <row r="708" spans="1:8" ht="18.399999999999999" customHeight="1" thickTop="1">
      <c r="A708" s="118" t="s">
        <v>32</v>
      </c>
      <c r="B708" s="118" t="s">
        <v>791</v>
      </c>
      <c r="C708" s="118"/>
      <c r="D708" s="118"/>
      <c r="E708" s="118"/>
      <c r="F708" s="118"/>
      <c r="G708" s="118"/>
      <c r="H708" s="118"/>
    </row>
    <row r="709" spans="1:8" ht="18.399999999999999" customHeight="1">
      <c r="A709" s="119" t="s">
        <v>31</v>
      </c>
      <c r="B709" s="119"/>
      <c r="C709" s="119" t="s">
        <v>30</v>
      </c>
      <c r="D709" s="119" t="s">
        <v>8</v>
      </c>
      <c r="E709" s="119" t="s">
        <v>7</v>
      </c>
      <c r="F709" s="119" t="s">
        <v>17</v>
      </c>
      <c r="G709" s="119" t="s">
        <v>16</v>
      </c>
      <c r="H709" s="119" t="s">
        <v>2</v>
      </c>
    </row>
    <row r="710" spans="1:8" ht="18.399999999999999" customHeight="1">
      <c r="A710" s="120" t="s">
        <v>3</v>
      </c>
      <c r="B710" s="120" t="s">
        <v>764</v>
      </c>
      <c r="C710" s="120" t="s">
        <v>792</v>
      </c>
      <c r="D710" s="120">
        <v>0.69420000000000004</v>
      </c>
      <c r="E710" s="121" t="s">
        <v>29</v>
      </c>
      <c r="F710" s="121">
        <f>중기기초자료!G72</f>
        <v>67500</v>
      </c>
      <c r="G710" s="122">
        <f>TRUNC(F710*D710, 1)</f>
        <v>46858.5</v>
      </c>
      <c r="H710" s="120" t="s">
        <v>0</v>
      </c>
    </row>
    <row r="711" spans="1:8" ht="18.399999999999999" customHeight="1">
      <c r="B711" s="120" t="s">
        <v>28</v>
      </c>
      <c r="G711" s="121">
        <f>TRUNC(G710, 0)</f>
        <v>46858</v>
      </c>
    </row>
    <row r="712" spans="1:8" ht="18.399999999999999" customHeight="1">
      <c r="A712" s="120" t="s">
        <v>5</v>
      </c>
    </row>
    <row r="713" spans="1:8" ht="18.399999999999999" customHeight="1">
      <c r="B713" s="120" t="s">
        <v>28</v>
      </c>
    </row>
    <row r="714" spans="1:8" ht="18.399999999999999" customHeight="1">
      <c r="A714" s="120" t="s">
        <v>4</v>
      </c>
    </row>
    <row r="715" spans="1:8" ht="18.399999999999999" customHeight="1">
      <c r="B715" s="120" t="s">
        <v>28</v>
      </c>
    </row>
    <row r="716" spans="1:8" ht="18.399999999999999" customHeight="1" thickBot="1">
      <c r="B716" s="120" t="s">
        <v>27</v>
      </c>
      <c r="G716" s="121">
        <f>TRUNC(G711+G713+G715, 0)</f>
        <v>46858</v>
      </c>
    </row>
    <row r="717" spans="1:8" ht="18.399999999999999" customHeight="1" thickTop="1" thickBot="1">
      <c r="A717" s="118"/>
      <c r="B717" s="118"/>
      <c r="C717" s="118"/>
      <c r="D717" s="118"/>
      <c r="E717" s="118"/>
      <c r="F717" s="118"/>
      <c r="G717" s="118"/>
      <c r="H717" s="118"/>
    </row>
    <row r="718" spans="1:8" ht="18.399999999999999" customHeight="1" thickTop="1" thickBot="1">
      <c r="A718" s="118"/>
      <c r="B718" s="118"/>
      <c r="C718" s="118"/>
      <c r="D718" s="118"/>
      <c r="E718" s="118"/>
      <c r="F718" s="118"/>
      <c r="G718" s="118"/>
      <c r="H718" s="118"/>
    </row>
    <row r="719" spans="1:8" ht="18.399999999999999" customHeight="1" thickTop="1" thickBot="1">
      <c r="A719" s="118" t="s">
        <v>33</v>
      </c>
      <c r="B719" s="118" t="s">
        <v>793</v>
      </c>
      <c r="C719" s="118"/>
      <c r="D719" s="118"/>
      <c r="E719" s="118"/>
      <c r="F719" s="118"/>
      <c r="G719" s="118"/>
      <c r="H719" s="118"/>
    </row>
    <row r="720" spans="1:8" ht="18.399999999999999" customHeight="1" thickTop="1">
      <c r="A720" s="118" t="s">
        <v>32</v>
      </c>
      <c r="B720" s="118" t="s">
        <v>794</v>
      </c>
      <c r="C720" s="118"/>
      <c r="D720" s="118"/>
      <c r="E720" s="118"/>
      <c r="F720" s="118"/>
      <c r="G720" s="118"/>
      <c r="H720" s="118"/>
    </row>
    <row r="721" spans="1:8" ht="18.399999999999999" customHeight="1">
      <c r="A721" s="119" t="s">
        <v>31</v>
      </c>
      <c r="B721" s="119"/>
      <c r="C721" s="119" t="s">
        <v>30</v>
      </c>
      <c r="D721" s="119" t="s">
        <v>8</v>
      </c>
      <c r="E721" s="119" t="s">
        <v>7</v>
      </c>
      <c r="F721" s="119" t="s">
        <v>17</v>
      </c>
      <c r="G721" s="119" t="s">
        <v>16</v>
      </c>
      <c r="H721" s="119" t="s">
        <v>2</v>
      </c>
    </row>
    <row r="722" spans="1:8" ht="18.399999999999999" customHeight="1">
      <c r="A722" s="120" t="s">
        <v>3</v>
      </c>
      <c r="B722" s="120" t="s">
        <v>764</v>
      </c>
      <c r="C722" s="120" t="s">
        <v>795</v>
      </c>
      <c r="D722" s="120">
        <v>0.67190000000000005</v>
      </c>
      <c r="E722" s="121" t="s">
        <v>29</v>
      </c>
      <c r="F722" s="121">
        <f>중기기초자료!G73</f>
        <v>74500</v>
      </c>
      <c r="G722" s="122">
        <f>TRUNC(F722*D722, 1)</f>
        <v>50056.5</v>
      </c>
      <c r="H722" s="120" t="s">
        <v>0</v>
      </c>
    </row>
    <row r="723" spans="1:8" ht="18.399999999999999" customHeight="1">
      <c r="B723" s="120" t="s">
        <v>28</v>
      </c>
      <c r="G723" s="121">
        <f>TRUNC(G722, 0)</f>
        <v>50056</v>
      </c>
    </row>
    <row r="724" spans="1:8" ht="18.399999999999999" customHeight="1">
      <c r="A724" s="120" t="s">
        <v>5</v>
      </c>
    </row>
    <row r="725" spans="1:8" ht="18.399999999999999" customHeight="1">
      <c r="B725" s="120" t="s">
        <v>28</v>
      </c>
    </row>
    <row r="726" spans="1:8" ht="18.399999999999999" customHeight="1">
      <c r="A726" s="120" t="s">
        <v>4</v>
      </c>
    </row>
    <row r="727" spans="1:8" ht="18.399999999999999" customHeight="1">
      <c r="B727" s="120" t="s">
        <v>28</v>
      </c>
    </row>
    <row r="728" spans="1:8" ht="18.399999999999999" customHeight="1" thickBot="1">
      <c r="B728" s="120" t="s">
        <v>27</v>
      </c>
      <c r="G728" s="121">
        <f>TRUNC(G723+G725+G727, 0)</f>
        <v>50056</v>
      </c>
    </row>
    <row r="729" spans="1:8" ht="18.399999999999999" customHeight="1" thickTop="1" thickBot="1">
      <c r="A729" s="118"/>
      <c r="B729" s="118"/>
      <c r="C729" s="118"/>
      <c r="D729" s="118"/>
      <c r="E729" s="118"/>
      <c r="F729" s="118"/>
      <c r="G729" s="118"/>
      <c r="H729" s="118"/>
    </row>
    <row r="730" spans="1:8" ht="18.399999999999999" customHeight="1" thickTop="1" thickBot="1">
      <c r="A730" s="118"/>
      <c r="B730" s="118"/>
      <c r="C730" s="118"/>
      <c r="D730" s="118"/>
      <c r="E730" s="118"/>
      <c r="F730" s="118"/>
      <c r="G730" s="118"/>
      <c r="H730" s="118"/>
    </row>
    <row r="731" spans="1:8" ht="18.399999999999999" customHeight="1" thickTop="1" thickBot="1">
      <c r="A731" s="118" t="s">
        <v>33</v>
      </c>
      <c r="B731" s="118" t="s">
        <v>796</v>
      </c>
      <c r="C731" s="118"/>
      <c r="D731" s="118"/>
      <c r="E731" s="118"/>
      <c r="F731" s="118"/>
      <c r="G731" s="118"/>
      <c r="H731" s="118"/>
    </row>
    <row r="732" spans="1:8" ht="18.399999999999999" customHeight="1" thickTop="1">
      <c r="A732" s="118" t="s">
        <v>32</v>
      </c>
      <c r="B732" s="118" t="s">
        <v>797</v>
      </c>
      <c r="C732" s="118"/>
      <c r="D732" s="118"/>
      <c r="E732" s="118"/>
      <c r="F732" s="118"/>
      <c r="G732" s="118"/>
      <c r="H732" s="118"/>
    </row>
    <row r="733" spans="1:8" ht="18.399999999999999" customHeight="1">
      <c r="A733" s="119" t="s">
        <v>31</v>
      </c>
      <c r="B733" s="119"/>
      <c r="C733" s="119" t="s">
        <v>30</v>
      </c>
      <c r="D733" s="119" t="s">
        <v>8</v>
      </c>
      <c r="E733" s="119" t="s">
        <v>7</v>
      </c>
      <c r="F733" s="119" t="s">
        <v>17</v>
      </c>
      <c r="G733" s="119" t="s">
        <v>16</v>
      </c>
      <c r="H733" s="119" t="s">
        <v>2</v>
      </c>
    </row>
    <row r="734" spans="1:8" ht="18.399999999999999" customHeight="1">
      <c r="A734" s="120" t="s">
        <v>3</v>
      </c>
      <c r="B734" s="120" t="s">
        <v>764</v>
      </c>
      <c r="C734" s="120" t="s">
        <v>798</v>
      </c>
      <c r="D734" s="120">
        <v>0.50929999999999997</v>
      </c>
      <c r="E734" s="121" t="s">
        <v>29</v>
      </c>
      <c r="F734" s="121">
        <f>중기기초자료!G74</f>
        <v>87500</v>
      </c>
      <c r="G734" s="122">
        <f>TRUNC(F734*D734, 1)</f>
        <v>44563.7</v>
      </c>
      <c r="H734" s="120" t="s">
        <v>0</v>
      </c>
    </row>
    <row r="735" spans="1:8" ht="18.399999999999999" customHeight="1">
      <c r="B735" s="120" t="s">
        <v>28</v>
      </c>
      <c r="G735" s="121">
        <f>TRUNC(G734, 0)</f>
        <v>44563</v>
      </c>
    </row>
    <row r="736" spans="1:8" ht="18.399999999999999" customHeight="1">
      <c r="A736" s="120" t="s">
        <v>5</v>
      </c>
    </row>
    <row r="737" spans="1:8" ht="18.399999999999999" customHeight="1">
      <c r="B737" s="120" t="s">
        <v>28</v>
      </c>
    </row>
    <row r="738" spans="1:8" ht="18.399999999999999" customHeight="1">
      <c r="A738" s="120" t="s">
        <v>4</v>
      </c>
    </row>
    <row r="739" spans="1:8" ht="18.399999999999999" customHeight="1">
      <c r="B739" s="120" t="s">
        <v>28</v>
      </c>
    </row>
    <row r="740" spans="1:8" ht="18.399999999999999" customHeight="1" thickBot="1">
      <c r="B740" s="120" t="s">
        <v>27</v>
      </c>
      <c r="G740" s="121">
        <f>TRUNC(G735+G737+G739, 0)</f>
        <v>44563</v>
      </c>
    </row>
    <row r="741" spans="1:8" ht="18.399999999999999" customHeight="1" thickTop="1" thickBot="1">
      <c r="A741" s="118"/>
      <c r="B741" s="118"/>
      <c r="C741" s="118"/>
      <c r="D741" s="118"/>
      <c r="E741" s="118"/>
      <c r="F741" s="118"/>
      <c r="G741" s="118"/>
      <c r="H741" s="118"/>
    </row>
    <row r="742" spans="1:8" ht="18.399999999999999" customHeight="1" thickTop="1" thickBot="1">
      <c r="A742" s="118"/>
      <c r="B742" s="118"/>
      <c r="C742" s="118"/>
      <c r="D742" s="118"/>
      <c r="E742" s="118"/>
      <c r="F742" s="118"/>
      <c r="G742" s="118"/>
      <c r="H742" s="118"/>
    </row>
    <row r="743" spans="1:8" ht="18.399999999999999" customHeight="1" thickTop="1" thickBot="1">
      <c r="A743" s="118" t="s">
        <v>33</v>
      </c>
      <c r="B743" s="118" t="s">
        <v>799</v>
      </c>
      <c r="C743" s="118"/>
      <c r="D743" s="118"/>
      <c r="E743" s="118"/>
      <c r="F743" s="118"/>
      <c r="G743" s="118"/>
      <c r="H743" s="118"/>
    </row>
    <row r="744" spans="1:8" ht="18.399999999999999" customHeight="1" thickTop="1">
      <c r="A744" s="118" t="s">
        <v>32</v>
      </c>
      <c r="B744" s="118" t="s">
        <v>800</v>
      </c>
      <c r="C744" s="118"/>
      <c r="D744" s="118"/>
      <c r="E744" s="118"/>
      <c r="F744" s="118"/>
      <c r="G744" s="118"/>
      <c r="H744" s="118"/>
    </row>
    <row r="745" spans="1:8" ht="18.399999999999999" customHeight="1">
      <c r="A745" s="119" t="s">
        <v>31</v>
      </c>
      <c r="B745" s="119"/>
      <c r="C745" s="119" t="s">
        <v>30</v>
      </c>
      <c r="D745" s="119" t="s">
        <v>8</v>
      </c>
      <c r="E745" s="119" t="s">
        <v>7</v>
      </c>
      <c r="F745" s="119" t="s">
        <v>17</v>
      </c>
      <c r="G745" s="119" t="s">
        <v>16</v>
      </c>
      <c r="H745" s="119" t="s">
        <v>2</v>
      </c>
    </row>
    <row r="746" spans="1:8" ht="18.399999999999999" customHeight="1">
      <c r="A746" s="120" t="s">
        <v>3</v>
      </c>
      <c r="B746" s="120" t="s">
        <v>764</v>
      </c>
      <c r="C746" s="120" t="s">
        <v>801</v>
      </c>
      <c r="D746" s="120">
        <v>0.49209999999999998</v>
      </c>
      <c r="E746" s="121" t="s">
        <v>29</v>
      </c>
      <c r="F746" s="121">
        <f>중기기초자료!G75</f>
        <v>96400</v>
      </c>
      <c r="G746" s="122">
        <f>TRUNC(F746*D746, 1)</f>
        <v>47438.400000000001</v>
      </c>
      <c r="H746" s="120" t="s">
        <v>0</v>
      </c>
    </row>
    <row r="747" spans="1:8" ht="18.399999999999999" customHeight="1">
      <c r="B747" s="120" t="s">
        <v>28</v>
      </c>
      <c r="G747" s="121">
        <f>TRUNC(G746, 0)</f>
        <v>47438</v>
      </c>
    </row>
    <row r="748" spans="1:8" ht="18.399999999999999" customHeight="1">
      <c r="A748" s="120" t="s">
        <v>5</v>
      </c>
    </row>
    <row r="749" spans="1:8" ht="18.399999999999999" customHeight="1">
      <c r="B749" s="120" t="s">
        <v>28</v>
      </c>
    </row>
    <row r="750" spans="1:8" ht="18.399999999999999" customHeight="1">
      <c r="A750" s="120" t="s">
        <v>4</v>
      </c>
    </row>
    <row r="751" spans="1:8" ht="18.399999999999999" customHeight="1">
      <c r="B751" s="120" t="s">
        <v>28</v>
      </c>
    </row>
    <row r="752" spans="1:8" ht="18.399999999999999" customHeight="1" thickBot="1">
      <c r="B752" s="120" t="s">
        <v>27</v>
      </c>
      <c r="G752" s="121">
        <f>TRUNC(G747+G749+G751, 0)</f>
        <v>47438</v>
      </c>
    </row>
    <row r="753" spans="1:8" ht="18.399999999999999" customHeight="1" thickTop="1" thickBot="1">
      <c r="A753" s="118"/>
      <c r="B753" s="118"/>
      <c r="C753" s="118"/>
      <c r="D753" s="118"/>
      <c r="E753" s="118"/>
      <c r="F753" s="118"/>
      <c r="G753" s="118"/>
      <c r="H753" s="118"/>
    </row>
    <row r="754" spans="1:8" ht="18.399999999999999" customHeight="1" thickTop="1" thickBot="1">
      <c r="A754" s="118"/>
      <c r="B754" s="118"/>
      <c r="C754" s="118"/>
      <c r="D754" s="118"/>
      <c r="E754" s="118"/>
      <c r="F754" s="118"/>
      <c r="G754" s="118"/>
      <c r="H754" s="118"/>
    </row>
    <row r="755" spans="1:8" ht="18.399999999999999" customHeight="1" thickTop="1" thickBot="1">
      <c r="A755" s="118" t="s">
        <v>33</v>
      </c>
      <c r="B755" s="118" t="s">
        <v>802</v>
      </c>
      <c r="C755" s="118"/>
      <c r="D755" s="118"/>
      <c r="E755" s="118"/>
      <c r="F755" s="118"/>
      <c r="G755" s="118"/>
      <c r="H755" s="118"/>
    </row>
    <row r="756" spans="1:8" ht="18.399999999999999" customHeight="1" thickTop="1">
      <c r="A756" s="118" t="s">
        <v>32</v>
      </c>
      <c r="B756" s="118" t="s">
        <v>803</v>
      </c>
      <c r="C756" s="118"/>
      <c r="D756" s="118"/>
      <c r="E756" s="118"/>
      <c r="F756" s="118"/>
      <c r="G756" s="118"/>
      <c r="H756" s="118"/>
    </row>
    <row r="757" spans="1:8" ht="18.399999999999999" customHeight="1">
      <c r="A757" s="119" t="s">
        <v>31</v>
      </c>
      <c r="B757" s="119"/>
      <c r="C757" s="119" t="s">
        <v>30</v>
      </c>
      <c r="D757" s="119" t="s">
        <v>8</v>
      </c>
      <c r="E757" s="119" t="s">
        <v>7</v>
      </c>
      <c r="F757" s="119" t="s">
        <v>17</v>
      </c>
      <c r="G757" s="119" t="s">
        <v>16</v>
      </c>
      <c r="H757" s="119" t="s">
        <v>2</v>
      </c>
    </row>
    <row r="758" spans="1:8" ht="18.399999999999999" customHeight="1">
      <c r="A758" s="120" t="s">
        <v>3</v>
      </c>
      <c r="B758" s="120" t="s">
        <v>764</v>
      </c>
      <c r="C758" s="120" t="s">
        <v>804</v>
      </c>
      <c r="D758" s="120">
        <v>0.47460000000000002</v>
      </c>
      <c r="E758" s="121" t="s">
        <v>29</v>
      </c>
      <c r="F758" s="121">
        <f>중기기초자료!G76</f>
        <v>104400</v>
      </c>
      <c r="G758" s="122">
        <f>TRUNC(F758*D758, 1)</f>
        <v>49548.2</v>
      </c>
      <c r="H758" s="120" t="s">
        <v>0</v>
      </c>
    </row>
    <row r="759" spans="1:8" ht="18.399999999999999" customHeight="1">
      <c r="B759" s="120" t="s">
        <v>28</v>
      </c>
      <c r="G759" s="121">
        <f>TRUNC(G758, 0)</f>
        <v>49548</v>
      </c>
    </row>
    <row r="760" spans="1:8" ht="18.399999999999999" customHeight="1">
      <c r="A760" s="120" t="s">
        <v>5</v>
      </c>
    </row>
    <row r="761" spans="1:8" ht="18.399999999999999" customHeight="1">
      <c r="B761" s="120" t="s">
        <v>28</v>
      </c>
    </row>
    <row r="762" spans="1:8" ht="18.399999999999999" customHeight="1">
      <c r="A762" s="120" t="s">
        <v>4</v>
      </c>
    </row>
    <row r="763" spans="1:8" ht="18.399999999999999" customHeight="1">
      <c r="B763" s="120" t="s">
        <v>28</v>
      </c>
    </row>
    <row r="764" spans="1:8" ht="18.399999999999999" customHeight="1" thickBot="1">
      <c r="B764" s="120" t="s">
        <v>27</v>
      </c>
      <c r="G764" s="121">
        <f>TRUNC(G759+G761+G763, 0)</f>
        <v>49548</v>
      </c>
    </row>
    <row r="765" spans="1:8" ht="18.399999999999999" customHeight="1" thickTop="1" thickBot="1">
      <c r="A765" s="118"/>
      <c r="B765" s="118"/>
      <c r="C765" s="118"/>
      <c r="D765" s="118"/>
      <c r="E765" s="118"/>
      <c r="F765" s="118"/>
      <c r="G765" s="118"/>
      <c r="H765" s="118"/>
    </row>
    <row r="766" spans="1:8" ht="18.399999999999999" customHeight="1" thickTop="1" thickBot="1">
      <c r="A766" s="118"/>
      <c r="B766" s="118"/>
      <c r="C766" s="118"/>
      <c r="D766" s="118"/>
      <c r="E766" s="118"/>
      <c r="F766" s="118"/>
      <c r="G766" s="118"/>
      <c r="H766" s="118"/>
    </row>
    <row r="767" spans="1:8" ht="18.399999999999999" customHeight="1" thickTop="1" thickBot="1">
      <c r="A767" s="118" t="s">
        <v>33</v>
      </c>
      <c r="B767" s="118" t="s">
        <v>805</v>
      </c>
      <c r="C767" s="118"/>
      <c r="D767" s="118"/>
      <c r="E767" s="118"/>
      <c r="F767" s="118"/>
      <c r="G767" s="118"/>
      <c r="H767" s="118"/>
    </row>
    <row r="768" spans="1:8" ht="18.399999999999999" customHeight="1" thickTop="1">
      <c r="A768" s="118" t="s">
        <v>32</v>
      </c>
      <c r="B768" s="118" t="s">
        <v>806</v>
      </c>
      <c r="C768" s="118"/>
      <c r="D768" s="118"/>
      <c r="E768" s="118"/>
      <c r="F768" s="118"/>
      <c r="G768" s="118"/>
      <c r="H768" s="118"/>
    </row>
    <row r="769" spans="1:8" ht="18.399999999999999" customHeight="1">
      <c r="A769" s="119" t="s">
        <v>31</v>
      </c>
      <c r="B769" s="119"/>
      <c r="C769" s="119" t="s">
        <v>30</v>
      </c>
      <c r="D769" s="119" t="s">
        <v>8</v>
      </c>
      <c r="E769" s="119" t="s">
        <v>7</v>
      </c>
      <c r="F769" s="119" t="s">
        <v>17</v>
      </c>
      <c r="G769" s="119" t="s">
        <v>16</v>
      </c>
      <c r="H769" s="119" t="s">
        <v>2</v>
      </c>
    </row>
    <row r="770" spans="1:8" ht="18.399999999999999" customHeight="1">
      <c r="A770" s="120" t="s">
        <v>3</v>
      </c>
      <c r="B770" s="120" t="s">
        <v>764</v>
      </c>
      <c r="C770" s="120" t="s">
        <v>807</v>
      </c>
      <c r="D770" s="120">
        <v>0.30509999999999998</v>
      </c>
      <c r="E770" s="121" t="s">
        <v>29</v>
      </c>
      <c r="F770" s="121">
        <f>중기기초자료!G77</f>
        <v>116400</v>
      </c>
      <c r="G770" s="122">
        <f>TRUNC(F770*D770, 1)</f>
        <v>35513.599999999999</v>
      </c>
      <c r="H770" s="120" t="s">
        <v>0</v>
      </c>
    </row>
    <row r="771" spans="1:8" ht="18.399999999999999" customHeight="1">
      <c r="B771" s="120" t="s">
        <v>28</v>
      </c>
      <c r="G771" s="121">
        <f>TRUNC(G770, 0)</f>
        <v>35513</v>
      </c>
    </row>
    <row r="772" spans="1:8" ht="18.399999999999999" customHeight="1">
      <c r="A772" s="120" t="s">
        <v>5</v>
      </c>
    </row>
    <row r="773" spans="1:8" ht="18.399999999999999" customHeight="1">
      <c r="B773" s="120" t="s">
        <v>28</v>
      </c>
    </row>
    <row r="774" spans="1:8" ht="18.399999999999999" customHeight="1">
      <c r="A774" s="120" t="s">
        <v>4</v>
      </c>
    </row>
    <row r="775" spans="1:8" ht="18.399999999999999" customHeight="1">
      <c r="B775" s="120" t="s">
        <v>28</v>
      </c>
    </row>
    <row r="776" spans="1:8" ht="18.399999999999999" customHeight="1" thickBot="1">
      <c r="B776" s="120" t="s">
        <v>27</v>
      </c>
      <c r="G776" s="121">
        <f>TRUNC(G771+G773+G775, 0)</f>
        <v>35513</v>
      </c>
    </row>
    <row r="777" spans="1:8" ht="18.399999999999999" customHeight="1" thickTop="1" thickBot="1">
      <c r="A777" s="118"/>
      <c r="B777" s="118"/>
      <c r="C777" s="118"/>
      <c r="D777" s="118"/>
      <c r="E777" s="118"/>
      <c r="F777" s="118"/>
      <c r="G777" s="118"/>
      <c r="H777" s="118"/>
    </row>
    <row r="778" spans="1:8" ht="18.399999999999999" customHeight="1" thickTop="1" thickBot="1">
      <c r="A778" s="118"/>
      <c r="B778" s="118"/>
      <c r="C778" s="118"/>
      <c r="D778" s="118"/>
      <c r="E778" s="118"/>
      <c r="F778" s="118"/>
      <c r="G778" s="118"/>
      <c r="H778" s="118"/>
    </row>
    <row r="779" spans="1:8" ht="18.399999999999999" customHeight="1" thickTop="1" thickBot="1">
      <c r="A779" s="118" t="s">
        <v>33</v>
      </c>
      <c r="B779" s="118" t="s">
        <v>808</v>
      </c>
      <c r="C779" s="118"/>
      <c r="D779" s="118"/>
      <c r="E779" s="118"/>
      <c r="F779" s="118"/>
      <c r="G779" s="118"/>
      <c r="H779" s="118"/>
    </row>
    <row r="780" spans="1:8" ht="18.399999999999999" customHeight="1" thickTop="1">
      <c r="A780" s="118" t="s">
        <v>32</v>
      </c>
      <c r="B780" s="118" t="s">
        <v>809</v>
      </c>
      <c r="C780" s="118"/>
      <c r="D780" s="118"/>
      <c r="E780" s="118"/>
      <c r="F780" s="118"/>
      <c r="G780" s="118"/>
      <c r="H780" s="118"/>
    </row>
    <row r="781" spans="1:8" ht="18.399999999999999" customHeight="1">
      <c r="A781" s="119" t="s">
        <v>31</v>
      </c>
      <c r="B781" s="119"/>
      <c r="C781" s="119" t="s">
        <v>30</v>
      </c>
      <c r="D781" s="119" t="s">
        <v>8</v>
      </c>
      <c r="E781" s="119" t="s">
        <v>7</v>
      </c>
      <c r="F781" s="119" t="s">
        <v>17</v>
      </c>
      <c r="G781" s="119" t="s">
        <v>16</v>
      </c>
      <c r="H781" s="119" t="s">
        <v>2</v>
      </c>
    </row>
    <row r="782" spans="1:8" ht="18.399999999999999" customHeight="1">
      <c r="A782" s="120" t="s">
        <v>3</v>
      </c>
      <c r="B782" s="120" t="s">
        <v>764</v>
      </c>
      <c r="C782" s="120" t="s">
        <v>810</v>
      </c>
      <c r="D782" s="120">
        <v>0.28960000000000002</v>
      </c>
      <c r="E782" s="121" t="s">
        <v>29</v>
      </c>
      <c r="F782" s="121">
        <f>중기기초자료!G78</f>
        <v>121300</v>
      </c>
      <c r="G782" s="122">
        <f>TRUNC(F782*D782, 1)</f>
        <v>35128.400000000001</v>
      </c>
      <c r="H782" s="120" t="s">
        <v>0</v>
      </c>
    </row>
    <row r="783" spans="1:8" ht="18.399999999999999" customHeight="1">
      <c r="B783" s="120" t="s">
        <v>28</v>
      </c>
      <c r="G783" s="121">
        <f>TRUNC(G782, 0)</f>
        <v>35128</v>
      </c>
    </row>
    <row r="784" spans="1:8" ht="18.399999999999999" customHeight="1">
      <c r="A784" s="120" t="s">
        <v>5</v>
      </c>
    </row>
    <row r="785" spans="1:8" ht="18.399999999999999" customHeight="1">
      <c r="B785" s="120" t="s">
        <v>28</v>
      </c>
    </row>
    <row r="786" spans="1:8" ht="18.399999999999999" customHeight="1">
      <c r="A786" s="120" t="s">
        <v>4</v>
      </c>
    </row>
    <row r="787" spans="1:8" ht="18.399999999999999" customHeight="1">
      <c r="B787" s="120" t="s">
        <v>28</v>
      </c>
    </row>
    <row r="788" spans="1:8" ht="18.399999999999999" customHeight="1" thickBot="1">
      <c r="B788" s="120" t="s">
        <v>27</v>
      </c>
      <c r="G788" s="121">
        <f>TRUNC(G783+G785+G787, 0)</f>
        <v>35128</v>
      </c>
    </row>
    <row r="789" spans="1:8" ht="18.399999999999999" customHeight="1" thickTop="1" thickBot="1">
      <c r="A789" s="118"/>
      <c r="B789" s="118"/>
      <c r="C789" s="118"/>
      <c r="D789" s="118"/>
      <c r="E789" s="118"/>
      <c r="F789" s="118"/>
      <c r="G789" s="118"/>
      <c r="H789" s="118"/>
    </row>
    <row r="790" spans="1:8" ht="18.399999999999999" customHeight="1" thickTop="1" thickBot="1">
      <c r="A790" s="118"/>
      <c r="B790" s="118"/>
      <c r="C790" s="118"/>
      <c r="D790" s="118"/>
      <c r="E790" s="118"/>
      <c r="F790" s="118"/>
      <c r="G790" s="118"/>
      <c r="H790" s="118"/>
    </row>
    <row r="791" spans="1:8" ht="18.399999999999999" customHeight="1" thickTop="1" thickBot="1">
      <c r="A791" s="118" t="s">
        <v>33</v>
      </c>
      <c r="B791" s="118" t="s">
        <v>811</v>
      </c>
      <c r="C791" s="118"/>
      <c r="D791" s="118"/>
      <c r="E791" s="118"/>
      <c r="F791" s="118"/>
      <c r="G791" s="118"/>
      <c r="H791" s="118"/>
    </row>
    <row r="792" spans="1:8" ht="18.399999999999999" customHeight="1" thickTop="1">
      <c r="A792" s="118" t="s">
        <v>32</v>
      </c>
      <c r="B792" s="118" t="s">
        <v>812</v>
      </c>
      <c r="C792" s="118"/>
      <c r="D792" s="118"/>
      <c r="E792" s="118"/>
      <c r="F792" s="118"/>
      <c r="G792" s="118"/>
      <c r="H792" s="118"/>
    </row>
    <row r="793" spans="1:8" ht="18.399999999999999" customHeight="1">
      <c r="A793" s="119" t="s">
        <v>31</v>
      </c>
      <c r="B793" s="119"/>
      <c r="C793" s="119" t="s">
        <v>30</v>
      </c>
      <c r="D793" s="119" t="s">
        <v>8</v>
      </c>
      <c r="E793" s="119" t="s">
        <v>7</v>
      </c>
      <c r="F793" s="119" t="s">
        <v>17</v>
      </c>
      <c r="G793" s="119" t="s">
        <v>16</v>
      </c>
      <c r="H793" s="119" t="s">
        <v>2</v>
      </c>
    </row>
    <row r="794" spans="1:8" ht="18.399999999999999" customHeight="1">
      <c r="A794" s="120" t="s">
        <v>3</v>
      </c>
      <c r="B794" s="120" t="s">
        <v>764</v>
      </c>
      <c r="C794" s="120" t="s">
        <v>813</v>
      </c>
      <c r="D794" s="120">
        <v>0.28670000000000001</v>
      </c>
      <c r="E794" s="121" t="s">
        <v>29</v>
      </c>
      <c r="F794" s="121">
        <f>중기기초자료!G79</f>
        <v>133000</v>
      </c>
      <c r="G794" s="122">
        <f>TRUNC(F794*D794, 1)</f>
        <v>38131.1</v>
      </c>
      <c r="H794" s="120" t="s">
        <v>0</v>
      </c>
    </row>
    <row r="795" spans="1:8" ht="18.399999999999999" customHeight="1">
      <c r="B795" s="120" t="s">
        <v>28</v>
      </c>
      <c r="G795" s="121">
        <f>TRUNC(G794, 0)</f>
        <v>38131</v>
      </c>
    </row>
    <row r="796" spans="1:8" ht="18.399999999999999" customHeight="1">
      <c r="A796" s="120" t="s">
        <v>5</v>
      </c>
    </row>
    <row r="797" spans="1:8" ht="18.399999999999999" customHeight="1">
      <c r="B797" s="120" t="s">
        <v>28</v>
      </c>
    </row>
    <row r="798" spans="1:8" ht="18.399999999999999" customHeight="1">
      <c r="A798" s="120" t="s">
        <v>4</v>
      </c>
    </row>
    <row r="799" spans="1:8" ht="18.399999999999999" customHeight="1">
      <c r="B799" s="120" t="s">
        <v>28</v>
      </c>
    </row>
    <row r="800" spans="1:8" ht="18.399999999999999" customHeight="1" thickBot="1">
      <c r="B800" s="120" t="s">
        <v>27</v>
      </c>
      <c r="G800" s="121">
        <f>TRUNC(G795+G797+G799, 0)</f>
        <v>38131</v>
      </c>
    </row>
    <row r="801" spans="1:8" ht="18.399999999999999" customHeight="1" thickTop="1" thickBot="1">
      <c r="A801" s="118"/>
      <c r="B801" s="118"/>
      <c r="C801" s="118"/>
      <c r="D801" s="118"/>
      <c r="E801" s="118"/>
      <c r="F801" s="118"/>
      <c r="G801" s="118"/>
      <c r="H801" s="118"/>
    </row>
    <row r="802" spans="1:8" ht="18.399999999999999" customHeight="1" thickTop="1" thickBot="1">
      <c r="A802" s="118"/>
      <c r="B802" s="118"/>
      <c r="C802" s="118"/>
      <c r="D802" s="118"/>
      <c r="E802" s="118"/>
      <c r="F802" s="118"/>
      <c r="G802" s="118"/>
      <c r="H802" s="118"/>
    </row>
    <row r="803" spans="1:8" ht="18.399999999999999" customHeight="1" thickTop="1" thickBot="1">
      <c r="A803" s="118" t="s">
        <v>33</v>
      </c>
      <c r="B803" s="118" t="s">
        <v>814</v>
      </c>
      <c r="C803" s="118"/>
      <c r="D803" s="118"/>
      <c r="E803" s="118"/>
      <c r="F803" s="118"/>
      <c r="G803" s="118"/>
      <c r="H803" s="118"/>
    </row>
    <row r="804" spans="1:8" ht="18.399999999999999" customHeight="1" thickTop="1">
      <c r="A804" s="118" t="s">
        <v>32</v>
      </c>
      <c r="B804" s="118" t="s">
        <v>815</v>
      </c>
      <c r="C804" s="118"/>
      <c r="D804" s="118"/>
      <c r="E804" s="118"/>
      <c r="F804" s="118"/>
      <c r="G804" s="118"/>
      <c r="H804" s="118"/>
    </row>
    <row r="805" spans="1:8" ht="18.399999999999999" customHeight="1">
      <c r="A805" s="119" t="s">
        <v>31</v>
      </c>
      <c r="B805" s="119"/>
      <c r="C805" s="119" t="s">
        <v>30</v>
      </c>
      <c r="D805" s="119" t="s">
        <v>8</v>
      </c>
      <c r="E805" s="119" t="s">
        <v>7</v>
      </c>
      <c r="F805" s="119" t="s">
        <v>17</v>
      </c>
      <c r="G805" s="119" t="s">
        <v>16</v>
      </c>
      <c r="H805" s="119" t="s">
        <v>2</v>
      </c>
    </row>
    <row r="806" spans="1:8" ht="18.399999999999999" customHeight="1">
      <c r="A806" s="120" t="s">
        <v>3</v>
      </c>
      <c r="B806" s="120" t="s">
        <v>764</v>
      </c>
      <c r="C806" s="120" t="s">
        <v>816</v>
      </c>
      <c r="D806" s="120">
        <v>0.2772</v>
      </c>
      <c r="E806" s="121" t="s">
        <v>29</v>
      </c>
      <c r="F806" s="121">
        <f>중기기초자료!G80</f>
        <v>145000</v>
      </c>
      <c r="G806" s="122">
        <f>TRUNC(F806*D806, 1)</f>
        <v>40194</v>
      </c>
      <c r="H806" s="120" t="s">
        <v>0</v>
      </c>
    </row>
    <row r="807" spans="1:8" ht="18.399999999999999" customHeight="1">
      <c r="B807" s="120" t="s">
        <v>28</v>
      </c>
      <c r="G807" s="121">
        <f>TRUNC(G806, 0)</f>
        <v>40194</v>
      </c>
    </row>
    <row r="808" spans="1:8" ht="18.399999999999999" customHeight="1">
      <c r="A808" s="120" t="s">
        <v>5</v>
      </c>
    </row>
    <row r="809" spans="1:8" ht="18.399999999999999" customHeight="1">
      <c r="B809" s="120" t="s">
        <v>28</v>
      </c>
    </row>
    <row r="810" spans="1:8" ht="18.399999999999999" customHeight="1">
      <c r="A810" s="120" t="s">
        <v>4</v>
      </c>
    </row>
    <row r="811" spans="1:8" ht="18.399999999999999" customHeight="1">
      <c r="B811" s="120" t="s">
        <v>28</v>
      </c>
    </row>
    <row r="812" spans="1:8" ht="18.399999999999999" customHeight="1" thickBot="1">
      <c r="B812" s="120" t="s">
        <v>27</v>
      </c>
      <c r="G812" s="121">
        <f>TRUNC(G807+G809+G811, 0)</f>
        <v>40194</v>
      </c>
    </row>
    <row r="813" spans="1:8" ht="18.399999999999999" customHeight="1" thickTop="1" thickBot="1">
      <c r="A813" s="118"/>
      <c r="B813" s="118"/>
      <c r="C813" s="118"/>
      <c r="D813" s="118"/>
      <c r="E813" s="118"/>
      <c r="F813" s="118"/>
      <c r="G813" s="118"/>
      <c r="H813" s="118"/>
    </row>
    <row r="814" spans="1:8" ht="18.399999999999999" customHeight="1" thickTop="1" thickBot="1">
      <c r="A814" s="118"/>
      <c r="B814" s="118"/>
      <c r="C814" s="118"/>
      <c r="D814" s="118"/>
      <c r="E814" s="118"/>
      <c r="F814" s="118"/>
      <c r="G814" s="118"/>
      <c r="H814" s="118"/>
    </row>
    <row r="815" spans="1:8" ht="18.399999999999999" customHeight="1" thickTop="1" thickBot="1">
      <c r="A815" s="118" t="s">
        <v>33</v>
      </c>
      <c r="B815" s="118" t="s">
        <v>817</v>
      </c>
      <c r="C815" s="118"/>
      <c r="D815" s="118"/>
      <c r="E815" s="118"/>
      <c r="F815" s="118"/>
      <c r="G815" s="118"/>
      <c r="H815" s="118"/>
    </row>
    <row r="816" spans="1:8" ht="18.399999999999999" customHeight="1" thickTop="1">
      <c r="A816" s="118" t="s">
        <v>32</v>
      </c>
      <c r="B816" s="118" t="s">
        <v>818</v>
      </c>
      <c r="C816" s="118"/>
      <c r="D816" s="118"/>
      <c r="E816" s="118"/>
      <c r="F816" s="118"/>
      <c r="G816" s="118"/>
      <c r="H816" s="118"/>
    </row>
    <row r="817" spans="1:8" ht="18.399999999999999" customHeight="1">
      <c r="A817" s="119" t="s">
        <v>31</v>
      </c>
      <c r="B817" s="119"/>
      <c r="C817" s="119" t="s">
        <v>30</v>
      </c>
      <c r="D817" s="119" t="s">
        <v>8</v>
      </c>
      <c r="E817" s="119" t="s">
        <v>7</v>
      </c>
      <c r="F817" s="119" t="s">
        <v>17</v>
      </c>
      <c r="G817" s="119" t="s">
        <v>16</v>
      </c>
      <c r="H817" s="119" t="s">
        <v>2</v>
      </c>
    </row>
    <row r="818" spans="1:8" ht="18.399999999999999" customHeight="1">
      <c r="A818" s="120" t="s">
        <v>3</v>
      </c>
      <c r="B818" s="120" t="s">
        <v>764</v>
      </c>
      <c r="C818" s="120" t="s">
        <v>819</v>
      </c>
      <c r="D818" s="120">
        <v>1.1307</v>
      </c>
      <c r="E818" s="121" t="s">
        <v>29</v>
      </c>
      <c r="F818" s="121">
        <f>중기기초자료!G81</f>
        <v>215000</v>
      </c>
      <c r="G818" s="122">
        <f>TRUNC(F818*D818, 1)</f>
        <v>243100.5</v>
      </c>
      <c r="H818" s="120" t="s">
        <v>0</v>
      </c>
    </row>
    <row r="819" spans="1:8" ht="18.399999999999999" customHeight="1">
      <c r="B819" s="120" t="s">
        <v>28</v>
      </c>
      <c r="G819" s="121">
        <f>TRUNC(G818, 0)</f>
        <v>243100</v>
      </c>
    </row>
    <row r="820" spans="1:8" ht="18.399999999999999" customHeight="1">
      <c r="A820" s="120" t="s">
        <v>5</v>
      </c>
    </row>
    <row r="821" spans="1:8" ht="18.399999999999999" customHeight="1">
      <c r="B821" s="120" t="s">
        <v>28</v>
      </c>
    </row>
    <row r="822" spans="1:8" ht="18.399999999999999" customHeight="1">
      <c r="A822" s="120" t="s">
        <v>4</v>
      </c>
    </row>
    <row r="823" spans="1:8" ht="18.399999999999999" customHeight="1">
      <c r="B823" s="120" t="s">
        <v>28</v>
      </c>
    </row>
    <row r="824" spans="1:8" ht="18.399999999999999" customHeight="1" thickBot="1">
      <c r="B824" s="120" t="s">
        <v>27</v>
      </c>
      <c r="G824" s="121">
        <f>TRUNC(G819+G821+G823, 0)</f>
        <v>243100</v>
      </c>
    </row>
    <row r="825" spans="1:8" ht="18.399999999999999" customHeight="1" thickTop="1" thickBot="1">
      <c r="A825" s="118"/>
      <c r="B825" s="118"/>
      <c r="C825" s="118"/>
      <c r="D825" s="118"/>
      <c r="E825" s="118"/>
      <c r="F825" s="118"/>
      <c r="G825" s="118"/>
      <c r="H825" s="118"/>
    </row>
    <row r="826" spans="1:8" ht="18.399999999999999" customHeight="1" thickTop="1" thickBot="1">
      <c r="A826" s="118"/>
      <c r="B826" s="118"/>
      <c r="C826" s="118"/>
      <c r="D826" s="118"/>
      <c r="E826" s="118"/>
      <c r="F826" s="118"/>
      <c r="G826" s="118"/>
      <c r="H826" s="118"/>
    </row>
    <row r="827" spans="1:8" ht="18.399999999999999" customHeight="1" thickTop="1" thickBot="1">
      <c r="A827" s="118" t="s">
        <v>33</v>
      </c>
      <c r="B827" s="118" t="s">
        <v>820</v>
      </c>
      <c r="C827" s="118"/>
      <c r="D827" s="118"/>
      <c r="E827" s="118"/>
      <c r="F827" s="118"/>
      <c r="G827" s="118"/>
      <c r="H827" s="118"/>
    </row>
    <row r="828" spans="1:8" ht="18.399999999999999" customHeight="1" thickTop="1">
      <c r="A828" s="118" t="s">
        <v>32</v>
      </c>
      <c r="B828" s="118" t="s">
        <v>821</v>
      </c>
      <c r="C828" s="118"/>
      <c r="D828" s="118"/>
      <c r="E828" s="118"/>
      <c r="F828" s="118"/>
      <c r="G828" s="118"/>
      <c r="H828" s="118"/>
    </row>
    <row r="829" spans="1:8" ht="18.399999999999999" customHeight="1">
      <c r="A829" s="119" t="s">
        <v>31</v>
      </c>
      <c r="B829" s="119"/>
      <c r="C829" s="119" t="s">
        <v>30</v>
      </c>
      <c r="D829" s="119" t="s">
        <v>8</v>
      </c>
      <c r="E829" s="119" t="s">
        <v>7</v>
      </c>
      <c r="F829" s="119" t="s">
        <v>17</v>
      </c>
      <c r="G829" s="119" t="s">
        <v>16</v>
      </c>
      <c r="H829" s="119" t="s">
        <v>2</v>
      </c>
    </row>
    <row r="830" spans="1:8" ht="18.399999999999999" customHeight="1">
      <c r="A830" s="120" t="s">
        <v>3</v>
      </c>
      <c r="B830" s="120" t="s">
        <v>764</v>
      </c>
      <c r="C830" s="120" t="s">
        <v>822</v>
      </c>
      <c r="D830" s="120">
        <v>1.1043000000000001</v>
      </c>
      <c r="E830" s="121" t="s">
        <v>29</v>
      </c>
      <c r="F830" s="121">
        <f>중기기초자료!G82</f>
        <v>296600</v>
      </c>
      <c r="G830" s="122">
        <f>TRUNC(F830*D830, 1)</f>
        <v>327535.3</v>
      </c>
      <c r="H830" s="120" t="s">
        <v>0</v>
      </c>
    </row>
    <row r="831" spans="1:8" ht="18.399999999999999" customHeight="1">
      <c r="B831" s="120" t="s">
        <v>28</v>
      </c>
      <c r="G831" s="121">
        <f>TRUNC(G830, 0)</f>
        <v>327535</v>
      </c>
    </row>
    <row r="832" spans="1:8" ht="18.399999999999999" customHeight="1">
      <c r="A832" s="120" t="s">
        <v>5</v>
      </c>
    </row>
    <row r="833" spans="1:8" ht="18.399999999999999" customHeight="1">
      <c r="B833" s="120" t="s">
        <v>28</v>
      </c>
    </row>
    <row r="834" spans="1:8" ht="18.399999999999999" customHeight="1">
      <c r="A834" s="120" t="s">
        <v>4</v>
      </c>
    </row>
    <row r="835" spans="1:8" ht="18.399999999999999" customHeight="1">
      <c r="B835" s="120" t="s">
        <v>28</v>
      </c>
    </row>
    <row r="836" spans="1:8" ht="18.399999999999999" customHeight="1" thickBot="1">
      <c r="B836" s="120" t="s">
        <v>27</v>
      </c>
      <c r="G836" s="121">
        <f>TRUNC(G831+G833+G835, 0)</f>
        <v>327535</v>
      </c>
    </row>
    <row r="837" spans="1:8" ht="18.399999999999999" customHeight="1" thickTop="1" thickBot="1">
      <c r="A837" s="118"/>
      <c r="B837" s="118"/>
      <c r="C837" s="118"/>
      <c r="D837" s="118"/>
      <c r="E837" s="118"/>
      <c r="F837" s="118"/>
      <c r="G837" s="118"/>
      <c r="H837" s="118"/>
    </row>
    <row r="838" spans="1:8" ht="18.399999999999999" customHeight="1" thickTop="1" thickBot="1">
      <c r="A838" s="118"/>
      <c r="B838" s="118"/>
      <c r="C838" s="118"/>
      <c r="D838" s="118"/>
      <c r="E838" s="118"/>
      <c r="F838" s="118"/>
      <c r="G838" s="118"/>
      <c r="H838" s="118"/>
    </row>
    <row r="839" spans="1:8" ht="18.399999999999999" customHeight="1" thickTop="1" thickBot="1">
      <c r="A839" s="118" t="s">
        <v>33</v>
      </c>
      <c r="B839" s="118" t="s">
        <v>823</v>
      </c>
      <c r="C839" s="118"/>
      <c r="D839" s="118"/>
      <c r="E839" s="118"/>
      <c r="F839" s="118"/>
      <c r="G839" s="118"/>
      <c r="H839" s="118"/>
    </row>
    <row r="840" spans="1:8" ht="18.399999999999999" customHeight="1" thickTop="1">
      <c r="A840" s="118" t="s">
        <v>32</v>
      </c>
      <c r="B840" s="118" t="s">
        <v>824</v>
      </c>
      <c r="C840" s="118"/>
      <c r="D840" s="118"/>
      <c r="E840" s="118"/>
      <c r="F840" s="118"/>
      <c r="G840" s="118"/>
      <c r="H840" s="118"/>
    </row>
    <row r="841" spans="1:8" ht="18.399999999999999" customHeight="1">
      <c r="A841" s="119" t="s">
        <v>31</v>
      </c>
      <c r="B841" s="119"/>
      <c r="C841" s="119" t="s">
        <v>30</v>
      </c>
      <c r="D841" s="119" t="s">
        <v>8</v>
      </c>
      <c r="E841" s="119" t="s">
        <v>7</v>
      </c>
      <c r="F841" s="119" t="s">
        <v>17</v>
      </c>
      <c r="G841" s="119" t="s">
        <v>16</v>
      </c>
      <c r="H841" s="119" t="s">
        <v>2</v>
      </c>
    </row>
    <row r="842" spans="1:8" ht="18.399999999999999" customHeight="1">
      <c r="A842" s="120" t="s">
        <v>3</v>
      </c>
      <c r="B842" s="120" t="s">
        <v>764</v>
      </c>
      <c r="C842" s="120" t="s">
        <v>825</v>
      </c>
      <c r="D842" s="120">
        <v>1.0589</v>
      </c>
      <c r="E842" s="121" t="s">
        <v>29</v>
      </c>
      <c r="F842" s="121">
        <f>중기기초자료!G83</f>
        <v>333000</v>
      </c>
      <c r="G842" s="122">
        <f>TRUNC(F842*D842, 1)</f>
        <v>352613.7</v>
      </c>
      <c r="H842" s="120" t="s">
        <v>0</v>
      </c>
    </row>
    <row r="843" spans="1:8" ht="18.399999999999999" customHeight="1">
      <c r="B843" s="120" t="s">
        <v>28</v>
      </c>
      <c r="G843" s="121">
        <f>TRUNC(G842, 0)</f>
        <v>352613</v>
      </c>
    </row>
    <row r="844" spans="1:8" ht="18.399999999999999" customHeight="1">
      <c r="A844" s="120" t="s">
        <v>5</v>
      </c>
    </row>
    <row r="845" spans="1:8" ht="18.399999999999999" customHeight="1">
      <c r="B845" s="120" t="s">
        <v>28</v>
      </c>
    </row>
    <row r="846" spans="1:8" ht="18.399999999999999" customHeight="1">
      <c r="A846" s="120" t="s">
        <v>4</v>
      </c>
    </row>
    <row r="847" spans="1:8" ht="18.399999999999999" customHeight="1">
      <c r="B847" s="120" t="s">
        <v>28</v>
      </c>
    </row>
    <row r="848" spans="1:8" ht="18.399999999999999" customHeight="1" thickBot="1">
      <c r="B848" s="120" t="s">
        <v>27</v>
      </c>
      <c r="G848" s="121">
        <f>TRUNC(G843+G845+G847, 0)</f>
        <v>352613</v>
      </c>
    </row>
    <row r="849" spans="1:8" ht="18.399999999999999" customHeight="1" thickTop="1" thickBot="1">
      <c r="A849" s="118"/>
      <c r="B849" s="118"/>
      <c r="C849" s="118"/>
      <c r="D849" s="118"/>
      <c r="E849" s="118"/>
      <c r="F849" s="118"/>
      <c r="G849" s="118"/>
      <c r="H849" s="118"/>
    </row>
    <row r="850" spans="1:8" ht="18.399999999999999" customHeight="1" thickTop="1" thickBot="1">
      <c r="A850" s="118"/>
      <c r="B850" s="118"/>
      <c r="C850" s="118"/>
      <c r="D850" s="118"/>
      <c r="E850" s="118"/>
      <c r="F850" s="118"/>
      <c r="G850" s="118"/>
      <c r="H850" s="118"/>
    </row>
    <row r="851" spans="1:8" ht="18.399999999999999" customHeight="1" thickTop="1" thickBot="1">
      <c r="A851" s="118" t="s">
        <v>33</v>
      </c>
      <c r="B851" s="118" t="s">
        <v>826</v>
      </c>
      <c r="C851" s="118"/>
      <c r="D851" s="118"/>
      <c r="E851" s="118"/>
      <c r="F851" s="118"/>
      <c r="G851" s="118"/>
      <c r="H851" s="118"/>
    </row>
    <row r="852" spans="1:8" ht="18.399999999999999" customHeight="1" thickTop="1">
      <c r="A852" s="118" t="s">
        <v>32</v>
      </c>
      <c r="B852" s="118" t="s">
        <v>827</v>
      </c>
      <c r="C852" s="118"/>
      <c r="D852" s="118"/>
      <c r="E852" s="118"/>
      <c r="F852" s="118"/>
      <c r="G852" s="118"/>
      <c r="H852" s="118"/>
    </row>
    <row r="853" spans="1:8" ht="18.399999999999999" customHeight="1">
      <c r="A853" s="119" t="s">
        <v>31</v>
      </c>
      <c r="B853" s="119"/>
      <c r="C853" s="119" t="s">
        <v>30</v>
      </c>
      <c r="D853" s="119" t="s">
        <v>8</v>
      </c>
      <c r="E853" s="119" t="s">
        <v>7</v>
      </c>
      <c r="F853" s="119" t="s">
        <v>17</v>
      </c>
      <c r="G853" s="119" t="s">
        <v>16</v>
      </c>
      <c r="H853" s="119" t="s">
        <v>2</v>
      </c>
    </row>
    <row r="854" spans="1:8" ht="18.399999999999999" customHeight="1">
      <c r="A854" s="120" t="s">
        <v>3</v>
      </c>
      <c r="B854" s="120" t="s">
        <v>764</v>
      </c>
      <c r="C854" s="120" t="s">
        <v>828</v>
      </c>
      <c r="D854" s="120">
        <v>1.2198</v>
      </c>
      <c r="E854" s="121" t="s">
        <v>29</v>
      </c>
      <c r="F854" s="121">
        <f>중기기초자료!G84</f>
        <v>390000</v>
      </c>
      <c r="G854" s="122">
        <f>TRUNC(F854*D854, 1)</f>
        <v>475722</v>
      </c>
      <c r="H854" s="120" t="s">
        <v>0</v>
      </c>
    </row>
    <row r="855" spans="1:8" ht="18.399999999999999" customHeight="1">
      <c r="B855" s="120" t="s">
        <v>28</v>
      </c>
      <c r="G855" s="121">
        <f>TRUNC(G854, 0)</f>
        <v>475722</v>
      </c>
    </row>
    <row r="856" spans="1:8" ht="18.399999999999999" customHeight="1">
      <c r="A856" s="120" t="s">
        <v>5</v>
      </c>
    </row>
    <row r="857" spans="1:8" ht="18.399999999999999" customHeight="1">
      <c r="B857" s="120" t="s">
        <v>28</v>
      </c>
    </row>
    <row r="858" spans="1:8" ht="18.399999999999999" customHeight="1">
      <c r="A858" s="120" t="s">
        <v>4</v>
      </c>
    </row>
    <row r="859" spans="1:8" ht="18.399999999999999" customHeight="1">
      <c r="B859" s="120" t="s">
        <v>28</v>
      </c>
    </row>
    <row r="860" spans="1:8" ht="18.399999999999999" customHeight="1" thickBot="1">
      <c r="B860" s="120" t="s">
        <v>27</v>
      </c>
      <c r="G860" s="121">
        <f>TRUNC(G855+G857+G859, 0)</f>
        <v>475722</v>
      </c>
    </row>
    <row r="861" spans="1:8" ht="18.399999999999999" customHeight="1" thickTop="1" thickBot="1">
      <c r="A861" s="118"/>
      <c r="B861" s="118"/>
      <c r="C861" s="118"/>
      <c r="D861" s="118"/>
      <c r="E861" s="118"/>
      <c r="F861" s="118"/>
      <c r="G861" s="118"/>
      <c r="H861" s="118"/>
    </row>
    <row r="862" spans="1:8" ht="18.399999999999999" customHeight="1" thickTop="1" thickBot="1">
      <c r="A862" s="118"/>
      <c r="B862" s="118"/>
      <c r="C862" s="118"/>
      <c r="D862" s="118"/>
      <c r="E862" s="118"/>
      <c r="F862" s="118"/>
      <c r="G862" s="118"/>
      <c r="H862" s="118"/>
    </row>
    <row r="863" spans="1:8" ht="18.399999999999999" customHeight="1" thickTop="1" thickBot="1">
      <c r="A863" s="118" t="s">
        <v>33</v>
      </c>
      <c r="B863" s="118" t="s">
        <v>829</v>
      </c>
      <c r="C863" s="118"/>
      <c r="D863" s="118"/>
      <c r="E863" s="118"/>
      <c r="F863" s="118"/>
      <c r="G863" s="118"/>
      <c r="H863" s="118"/>
    </row>
    <row r="864" spans="1:8" ht="18.399999999999999" customHeight="1" thickTop="1">
      <c r="A864" s="118" t="s">
        <v>32</v>
      </c>
      <c r="B864" s="118" t="s">
        <v>830</v>
      </c>
      <c r="C864" s="118"/>
      <c r="D864" s="118"/>
      <c r="E864" s="118"/>
      <c r="F864" s="118"/>
      <c r="G864" s="118"/>
      <c r="H864" s="118"/>
    </row>
    <row r="865" spans="1:8" ht="18.399999999999999" customHeight="1">
      <c r="A865" s="119" t="s">
        <v>31</v>
      </c>
      <c r="B865" s="119"/>
      <c r="C865" s="119" t="s">
        <v>30</v>
      </c>
      <c r="D865" s="119" t="s">
        <v>8</v>
      </c>
      <c r="E865" s="119" t="s">
        <v>7</v>
      </c>
      <c r="F865" s="119" t="s">
        <v>17</v>
      </c>
      <c r="G865" s="119" t="s">
        <v>16</v>
      </c>
      <c r="H865" s="119" t="s">
        <v>2</v>
      </c>
    </row>
    <row r="866" spans="1:8" ht="18.399999999999999" customHeight="1">
      <c r="A866" s="120" t="s">
        <v>3</v>
      </c>
      <c r="B866" s="120" t="s">
        <v>764</v>
      </c>
      <c r="C866" s="120" t="s">
        <v>831</v>
      </c>
      <c r="D866" s="120">
        <v>1.1972</v>
      </c>
      <c r="E866" s="121" t="s">
        <v>29</v>
      </c>
      <c r="F866" s="121">
        <f>중기기초자료!G85</f>
        <v>466000</v>
      </c>
      <c r="G866" s="122">
        <f>TRUNC(F866*D866, 1)</f>
        <v>557895.19999999995</v>
      </c>
      <c r="H866" s="120" t="s">
        <v>0</v>
      </c>
    </row>
    <row r="867" spans="1:8" ht="18.399999999999999" customHeight="1">
      <c r="B867" s="120" t="s">
        <v>28</v>
      </c>
      <c r="G867" s="121">
        <f>TRUNC(G866, 0)</f>
        <v>557895</v>
      </c>
    </row>
    <row r="868" spans="1:8" ht="18.399999999999999" customHeight="1">
      <c r="A868" s="120" t="s">
        <v>5</v>
      </c>
    </row>
    <row r="869" spans="1:8" ht="18.399999999999999" customHeight="1">
      <c r="B869" s="120" t="s">
        <v>28</v>
      </c>
    </row>
    <row r="870" spans="1:8" ht="18.399999999999999" customHeight="1">
      <c r="A870" s="120" t="s">
        <v>4</v>
      </c>
    </row>
    <row r="871" spans="1:8" ht="18.399999999999999" customHeight="1">
      <c r="B871" s="120" t="s">
        <v>28</v>
      </c>
    </row>
    <row r="872" spans="1:8" ht="18.399999999999999" customHeight="1" thickBot="1">
      <c r="B872" s="120" t="s">
        <v>27</v>
      </c>
      <c r="G872" s="121">
        <f>TRUNC(G867+G869+G871, 0)</f>
        <v>557895</v>
      </c>
    </row>
    <row r="873" spans="1:8" ht="18.399999999999999" customHeight="1" thickTop="1" thickBot="1">
      <c r="A873" s="118"/>
      <c r="B873" s="118"/>
      <c r="C873" s="118"/>
      <c r="D873" s="118"/>
      <c r="E873" s="118"/>
      <c r="F873" s="118"/>
      <c r="G873" s="118"/>
      <c r="H873" s="118"/>
    </row>
    <row r="874" spans="1:8" ht="18.399999999999999" customHeight="1" thickTop="1" thickBot="1">
      <c r="A874" s="118"/>
      <c r="B874" s="118"/>
      <c r="C874" s="118"/>
      <c r="D874" s="118"/>
      <c r="E874" s="118"/>
      <c r="F874" s="118"/>
      <c r="G874" s="118"/>
      <c r="H874" s="118"/>
    </row>
    <row r="875" spans="1:8" ht="18.399999999999999" customHeight="1" thickTop="1" thickBot="1">
      <c r="A875" s="118" t="s">
        <v>33</v>
      </c>
      <c r="B875" s="118" t="s">
        <v>832</v>
      </c>
      <c r="C875" s="118"/>
      <c r="D875" s="118"/>
      <c r="E875" s="118"/>
      <c r="F875" s="118"/>
      <c r="G875" s="118"/>
      <c r="H875" s="118"/>
    </row>
    <row r="876" spans="1:8" ht="18.399999999999999" customHeight="1" thickTop="1">
      <c r="A876" s="118" t="s">
        <v>32</v>
      </c>
      <c r="B876" s="118" t="s">
        <v>833</v>
      </c>
      <c r="C876" s="118"/>
      <c r="D876" s="118"/>
      <c r="E876" s="118"/>
      <c r="F876" s="118"/>
      <c r="G876" s="118"/>
      <c r="H876" s="118"/>
    </row>
    <row r="877" spans="1:8" ht="18.399999999999999" customHeight="1">
      <c r="A877" s="119" t="s">
        <v>31</v>
      </c>
      <c r="B877" s="119"/>
      <c r="C877" s="119" t="s">
        <v>30</v>
      </c>
      <c r="D877" s="119" t="s">
        <v>8</v>
      </c>
      <c r="E877" s="119" t="s">
        <v>7</v>
      </c>
      <c r="F877" s="119" t="s">
        <v>17</v>
      </c>
      <c r="G877" s="119" t="s">
        <v>16</v>
      </c>
      <c r="H877" s="119" t="s">
        <v>2</v>
      </c>
    </row>
    <row r="878" spans="1:8" ht="18.399999999999999" customHeight="1">
      <c r="A878" s="120" t="s">
        <v>3</v>
      </c>
      <c r="B878" s="120" t="s">
        <v>764</v>
      </c>
      <c r="C878" s="120" t="s">
        <v>834</v>
      </c>
      <c r="D878" s="120">
        <v>1.1666000000000001</v>
      </c>
      <c r="E878" s="121" t="s">
        <v>29</v>
      </c>
      <c r="F878" s="121">
        <f>중기기초자료!G86</f>
        <v>488000</v>
      </c>
      <c r="G878" s="122">
        <f>TRUNC(F878*D878, 1)</f>
        <v>569300.80000000005</v>
      </c>
      <c r="H878" s="120" t="s">
        <v>0</v>
      </c>
    </row>
    <row r="879" spans="1:8" ht="18.399999999999999" customHeight="1">
      <c r="B879" s="120" t="s">
        <v>28</v>
      </c>
      <c r="G879" s="121">
        <f>TRUNC(G878, 0)</f>
        <v>569300</v>
      </c>
    </row>
    <row r="880" spans="1:8" ht="18.399999999999999" customHeight="1">
      <c r="A880" s="120" t="s">
        <v>5</v>
      </c>
    </row>
    <row r="881" spans="1:8" ht="18.399999999999999" customHeight="1">
      <c r="B881" s="120" t="s">
        <v>28</v>
      </c>
    </row>
    <row r="882" spans="1:8" ht="18.399999999999999" customHeight="1">
      <c r="A882" s="120" t="s">
        <v>4</v>
      </c>
    </row>
    <row r="883" spans="1:8" ht="18.399999999999999" customHeight="1">
      <c r="B883" s="120" t="s">
        <v>28</v>
      </c>
    </row>
    <row r="884" spans="1:8" ht="18.399999999999999" customHeight="1" thickBot="1">
      <c r="B884" s="120" t="s">
        <v>27</v>
      </c>
      <c r="G884" s="121">
        <f>TRUNC(G879+G881+G883, 0)</f>
        <v>569300</v>
      </c>
    </row>
    <row r="885" spans="1:8" ht="18.399999999999999" customHeight="1" thickTop="1" thickBot="1">
      <c r="A885" s="118"/>
      <c r="B885" s="118"/>
      <c r="C885" s="118"/>
      <c r="D885" s="118"/>
      <c r="E885" s="118"/>
      <c r="F885" s="118"/>
      <c r="G885" s="118"/>
      <c r="H885" s="118"/>
    </row>
    <row r="886" spans="1:8" ht="18.399999999999999" customHeight="1" thickTop="1" thickBot="1">
      <c r="A886" s="118"/>
      <c r="B886" s="118"/>
      <c r="C886" s="118"/>
      <c r="D886" s="118"/>
      <c r="E886" s="118"/>
      <c r="F886" s="118"/>
      <c r="G886" s="118"/>
      <c r="H886" s="118"/>
    </row>
    <row r="887" spans="1:8" ht="18.399999999999999" customHeight="1" thickTop="1" thickBot="1">
      <c r="A887" s="118" t="s">
        <v>33</v>
      </c>
      <c r="B887" s="118" t="s">
        <v>835</v>
      </c>
      <c r="C887" s="118"/>
      <c r="D887" s="118"/>
      <c r="E887" s="118"/>
      <c r="F887" s="118"/>
      <c r="G887" s="118"/>
      <c r="H887" s="118"/>
    </row>
    <row r="888" spans="1:8" ht="18.399999999999999" customHeight="1" thickTop="1">
      <c r="A888" s="118" t="s">
        <v>32</v>
      </c>
      <c r="B888" s="118" t="s">
        <v>836</v>
      </c>
      <c r="C888" s="118"/>
      <c r="D888" s="118"/>
      <c r="E888" s="118"/>
      <c r="F888" s="118"/>
      <c r="G888" s="118"/>
      <c r="H888" s="118"/>
    </row>
    <row r="889" spans="1:8" ht="18.399999999999999" customHeight="1">
      <c r="A889" s="119" t="s">
        <v>31</v>
      </c>
      <c r="B889" s="119"/>
      <c r="C889" s="119" t="s">
        <v>30</v>
      </c>
      <c r="D889" s="119" t="s">
        <v>8</v>
      </c>
      <c r="E889" s="119" t="s">
        <v>7</v>
      </c>
      <c r="F889" s="119" t="s">
        <v>17</v>
      </c>
      <c r="G889" s="119" t="s">
        <v>16</v>
      </c>
      <c r="H889" s="119" t="s">
        <v>2</v>
      </c>
    </row>
    <row r="890" spans="1:8" ht="18.399999999999999" customHeight="1">
      <c r="A890" s="120" t="s">
        <v>3</v>
      </c>
      <c r="B890" s="120" t="s">
        <v>764</v>
      </c>
      <c r="C890" s="120" t="s">
        <v>837</v>
      </c>
      <c r="D890" s="120">
        <v>1.1435</v>
      </c>
      <c r="E890" s="121" t="s">
        <v>29</v>
      </c>
      <c r="F890" s="121">
        <f>중기기초자료!G87</f>
        <v>539000</v>
      </c>
      <c r="G890" s="122">
        <f>TRUNC(F890*D890, 1)</f>
        <v>616346.5</v>
      </c>
      <c r="H890" s="120" t="s">
        <v>0</v>
      </c>
    </row>
    <row r="891" spans="1:8" ht="18.399999999999999" customHeight="1">
      <c r="B891" s="120" t="s">
        <v>28</v>
      </c>
      <c r="G891" s="121">
        <f>TRUNC(G890, 0)</f>
        <v>616346</v>
      </c>
    </row>
    <row r="892" spans="1:8" ht="18.399999999999999" customHeight="1">
      <c r="A892" s="120" t="s">
        <v>5</v>
      </c>
    </row>
    <row r="893" spans="1:8" ht="18.399999999999999" customHeight="1">
      <c r="B893" s="120" t="s">
        <v>28</v>
      </c>
    </row>
    <row r="894" spans="1:8" ht="18.399999999999999" customHeight="1">
      <c r="A894" s="120" t="s">
        <v>4</v>
      </c>
    </row>
    <row r="895" spans="1:8" ht="18.399999999999999" customHeight="1">
      <c r="B895" s="120" t="s">
        <v>28</v>
      </c>
    </row>
    <row r="896" spans="1:8" ht="18.399999999999999" customHeight="1" thickBot="1">
      <c r="B896" s="120" t="s">
        <v>27</v>
      </c>
      <c r="G896" s="121">
        <f>TRUNC(G891+G893+G895, 0)</f>
        <v>616346</v>
      </c>
    </row>
    <row r="897" spans="1:8" ht="18.399999999999999" customHeight="1" thickTop="1" thickBot="1">
      <c r="A897" s="118"/>
      <c r="B897" s="118"/>
      <c r="C897" s="118"/>
      <c r="D897" s="118"/>
      <c r="E897" s="118"/>
      <c r="F897" s="118"/>
      <c r="G897" s="118"/>
      <c r="H897" s="118"/>
    </row>
    <row r="898" spans="1:8" ht="18.399999999999999" customHeight="1" thickTop="1" thickBot="1">
      <c r="A898" s="118"/>
      <c r="B898" s="118"/>
      <c r="C898" s="118"/>
      <c r="D898" s="118"/>
      <c r="E898" s="118"/>
      <c r="F898" s="118"/>
      <c r="G898" s="118"/>
      <c r="H898" s="118"/>
    </row>
    <row r="899" spans="1:8" ht="18.399999999999999" customHeight="1" thickTop="1" thickBot="1">
      <c r="A899" s="118" t="s">
        <v>33</v>
      </c>
      <c r="B899" s="118" t="s">
        <v>838</v>
      </c>
      <c r="C899" s="118"/>
      <c r="D899" s="118"/>
      <c r="E899" s="118"/>
      <c r="F899" s="118"/>
      <c r="G899" s="118"/>
      <c r="H899" s="118"/>
    </row>
    <row r="900" spans="1:8" ht="18.399999999999999" customHeight="1" thickTop="1">
      <c r="A900" s="118" t="s">
        <v>32</v>
      </c>
      <c r="B900" s="118" t="s">
        <v>839</v>
      </c>
      <c r="C900" s="118"/>
      <c r="D900" s="118"/>
      <c r="E900" s="118"/>
      <c r="F900" s="118"/>
      <c r="G900" s="118"/>
      <c r="H900" s="118"/>
    </row>
    <row r="901" spans="1:8" ht="18.399999999999999" customHeight="1">
      <c r="A901" s="119" t="s">
        <v>31</v>
      </c>
      <c r="B901" s="119"/>
      <c r="C901" s="119" t="s">
        <v>30</v>
      </c>
      <c r="D901" s="119" t="s">
        <v>8</v>
      </c>
      <c r="E901" s="119" t="s">
        <v>7</v>
      </c>
      <c r="F901" s="119" t="s">
        <v>17</v>
      </c>
      <c r="G901" s="119" t="s">
        <v>16</v>
      </c>
      <c r="H901" s="119" t="s">
        <v>2</v>
      </c>
    </row>
    <row r="902" spans="1:8" ht="18.399999999999999" customHeight="1">
      <c r="A902" s="120" t="s">
        <v>3</v>
      </c>
      <c r="B902" s="120" t="s">
        <v>764</v>
      </c>
      <c r="C902" s="120" t="s">
        <v>840</v>
      </c>
      <c r="D902" s="120">
        <v>1.1212</v>
      </c>
      <c r="E902" s="121" t="s">
        <v>29</v>
      </c>
      <c r="F902" s="121">
        <f>중기기초자료!G88</f>
        <v>570000</v>
      </c>
      <c r="G902" s="122">
        <f>TRUNC(F902*D902, 1)</f>
        <v>639084</v>
      </c>
      <c r="H902" s="120" t="s">
        <v>0</v>
      </c>
    </row>
    <row r="903" spans="1:8" ht="18.399999999999999" customHeight="1">
      <c r="B903" s="120" t="s">
        <v>28</v>
      </c>
      <c r="G903" s="121">
        <f>TRUNC(G902, 0)</f>
        <v>639084</v>
      </c>
    </row>
    <row r="904" spans="1:8" ht="18.399999999999999" customHeight="1">
      <c r="A904" s="120" t="s">
        <v>5</v>
      </c>
    </row>
    <row r="905" spans="1:8" ht="18.399999999999999" customHeight="1">
      <c r="B905" s="120" t="s">
        <v>28</v>
      </c>
    </row>
    <row r="906" spans="1:8" ht="18.399999999999999" customHeight="1">
      <c r="A906" s="120" t="s">
        <v>4</v>
      </c>
    </row>
    <row r="907" spans="1:8" ht="18.399999999999999" customHeight="1">
      <c r="B907" s="120" t="s">
        <v>28</v>
      </c>
    </row>
    <row r="908" spans="1:8" ht="18.399999999999999" customHeight="1" thickBot="1">
      <c r="B908" s="120" t="s">
        <v>27</v>
      </c>
      <c r="G908" s="121">
        <f>TRUNC(G903+G905+G907, 0)</f>
        <v>639084</v>
      </c>
    </row>
    <row r="909" spans="1:8" ht="18.399999999999999" customHeight="1" thickTop="1" thickBot="1">
      <c r="A909" s="118"/>
      <c r="B909" s="118"/>
      <c r="C909" s="118"/>
      <c r="D909" s="118"/>
      <c r="E909" s="118"/>
      <c r="F909" s="118"/>
      <c r="G909" s="118"/>
      <c r="H909" s="118"/>
    </row>
    <row r="910" spans="1:8" ht="18.399999999999999" customHeight="1" thickTop="1" thickBot="1">
      <c r="A910" s="118"/>
      <c r="B910" s="118"/>
      <c r="C910" s="118"/>
      <c r="D910" s="118"/>
      <c r="E910" s="118"/>
      <c r="F910" s="118"/>
      <c r="G910" s="118"/>
      <c r="H910" s="118"/>
    </row>
    <row r="911" spans="1:8" ht="18.399999999999999" customHeight="1" thickTop="1" thickBot="1">
      <c r="A911" s="118" t="s">
        <v>33</v>
      </c>
      <c r="B911" s="118" t="s">
        <v>841</v>
      </c>
      <c r="C911" s="118"/>
      <c r="D911" s="118"/>
      <c r="E911" s="118"/>
      <c r="F911" s="118"/>
      <c r="G911" s="118"/>
      <c r="H911" s="118"/>
    </row>
    <row r="912" spans="1:8" ht="18.399999999999999" customHeight="1" thickTop="1">
      <c r="A912" s="118" t="s">
        <v>32</v>
      </c>
      <c r="B912" s="118" t="s">
        <v>842</v>
      </c>
      <c r="C912" s="118"/>
      <c r="D912" s="118"/>
      <c r="E912" s="118"/>
      <c r="F912" s="118"/>
      <c r="G912" s="118"/>
      <c r="H912" s="118"/>
    </row>
    <row r="913" spans="1:8" ht="18.399999999999999" customHeight="1">
      <c r="A913" s="119" t="s">
        <v>31</v>
      </c>
      <c r="B913" s="119"/>
      <c r="C913" s="119" t="s">
        <v>30</v>
      </c>
      <c r="D913" s="119" t="s">
        <v>8</v>
      </c>
      <c r="E913" s="119" t="s">
        <v>7</v>
      </c>
      <c r="F913" s="119" t="s">
        <v>17</v>
      </c>
      <c r="G913" s="119" t="s">
        <v>16</v>
      </c>
      <c r="H913" s="119" t="s">
        <v>2</v>
      </c>
    </row>
    <row r="914" spans="1:8" ht="18.399999999999999" customHeight="1">
      <c r="A914" s="120" t="s">
        <v>3</v>
      </c>
      <c r="B914" s="120" t="s">
        <v>843</v>
      </c>
      <c r="C914" s="120" t="s">
        <v>765</v>
      </c>
      <c r="D914" s="120">
        <v>3.6232000000000002</v>
      </c>
      <c r="E914" s="121" t="s">
        <v>29</v>
      </c>
      <c r="F914" s="121">
        <f>중기기초자료!G89</f>
        <v>3800</v>
      </c>
      <c r="G914" s="122">
        <f>TRUNC(F914*D914, 1)</f>
        <v>13768.1</v>
      </c>
      <c r="H914" s="120" t="s">
        <v>0</v>
      </c>
    </row>
    <row r="915" spans="1:8" ht="18.399999999999999" customHeight="1">
      <c r="B915" s="120" t="s">
        <v>28</v>
      </c>
      <c r="G915" s="121">
        <f>TRUNC(G914, 0)</f>
        <v>13768</v>
      </c>
    </row>
    <row r="916" spans="1:8" ht="18.399999999999999" customHeight="1">
      <c r="A916" s="120" t="s">
        <v>5</v>
      </c>
    </row>
    <row r="917" spans="1:8" ht="18.399999999999999" customHeight="1">
      <c r="B917" s="120" t="s">
        <v>28</v>
      </c>
    </row>
    <row r="918" spans="1:8" ht="18.399999999999999" customHeight="1">
      <c r="A918" s="120" t="s">
        <v>4</v>
      </c>
    </row>
    <row r="919" spans="1:8" ht="18.399999999999999" customHeight="1">
      <c r="B919" s="120" t="s">
        <v>28</v>
      </c>
    </row>
    <row r="920" spans="1:8" ht="18.399999999999999" customHeight="1" thickBot="1">
      <c r="B920" s="120" t="s">
        <v>27</v>
      </c>
      <c r="G920" s="121">
        <f>TRUNC(G915+G917+G919, 0)</f>
        <v>13768</v>
      </c>
    </row>
    <row r="921" spans="1:8" ht="18.399999999999999" customHeight="1" thickTop="1" thickBot="1">
      <c r="A921" s="118"/>
      <c r="B921" s="118"/>
      <c r="C921" s="118"/>
      <c r="D921" s="118"/>
      <c r="E921" s="118"/>
      <c r="F921" s="118"/>
      <c r="G921" s="118"/>
      <c r="H921" s="118"/>
    </row>
    <row r="922" spans="1:8" ht="18.399999999999999" customHeight="1" thickTop="1" thickBot="1">
      <c r="A922" s="118"/>
      <c r="B922" s="118"/>
      <c r="C922" s="118"/>
      <c r="D922" s="118"/>
      <c r="E922" s="118"/>
      <c r="F922" s="118"/>
      <c r="G922" s="118"/>
      <c r="H922" s="118"/>
    </row>
    <row r="923" spans="1:8" ht="18.399999999999999" customHeight="1" thickTop="1" thickBot="1">
      <c r="A923" s="118" t="s">
        <v>33</v>
      </c>
      <c r="B923" s="118" t="s">
        <v>844</v>
      </c>
      <c r="C923" s="118"/>
      <c r="D923" s="118"/>
      <c r="E923" s="118"/>
      <c r="F923" s="118"/>
      <c r="G923" s="118"/>
      <c r="H923" s="118"/>
    </row>
    <row r="924" spans="1:8" ht="18.399999999999999" customHeight="1" thickTop="1">
      <c r="A924" s="118" t="s">
        <v>32</v>
      </c>
      <c r="B924" s="118" t="s">
        <v>845</v>
      </c>
      <c r="C924" s="118"/>
      <c r="D924" s="118"/>
      <c r="E924" s="118"/>
      <c r="F924" s="118"/>
      <c r="G924" s="118"/>
      <c r="H924" s="118"/>
    </row>
    <row r="925" spans="1:8" ht="18.399999999999999" customHeight="1">
      <c r="A925" s="119" t="s">
        <v>31</v>
      </c>
      <c r="B925" s="119"/>
      <c r="C925" s="119" t="s">
        <v>30</v>
      </c>
      <c r="D925" s="119" t="s">
        <v>8</v>
      </c>
      <c r="E925" s="119" t="s">
        <v>7</v>
      </c>
      <c r="F925" s="119" t="s">
        <v>17</v>
      </c>
      <c r="G925" s="119" t="s">
        <v>16</v>
      </c>
      <c r="H925" s="119" t="s">
        <v>2</v>
      </c>
    </row>
    <row r="926" spans="1:8" ht="18.399999999999999" customHeight="1">
      <c r="A926" s="120" t="s">
        <v>3</v>
      </c>
      <c r="B926" s="120" t="s">
        <v>843</v>
      </c>
      <c r="C926" s="120" t="s">
        <v>768</v>
      </c>
      <c r="D926" s="120">
        <v>3.5074999999999998</v>
      </c>
      <c r="E926" s="121" t="s">
        <v>29</v>
      </c>
      <c r="F926" s="121">
        <f>중기기초자료!G90</f>
        <v>4000</v>
      </c>
      <c r="G926" s="122">
        <f>TRUNC(F926*D926, 1)</f>
        <v>14030</v>
      </c>
      <c r="H926" s="120" t="s">
        <v>0</v>
      </c>
    </row>
    <row r="927" spans="1:8" ht="18.399999999999999" customHeight="1">
      <c r="B927" s="120" t="s">
        <v>28</v>
      </c>
      <c r="G927" s="121">
        <f>TRUNC(G926, 0)</f>
        <v>14030</v>
      </c>
    </row>
    <row r="928" spans="1:8" ht="18.399999999999999" customHeight="1">
      <c r="A928" s="120" t="s">
        <v>5</v>
      </c>
    </row>
    <row r="929" spans="1:8" ht="18.399999999999999" customHeight="1">
      <c r="B929" s="120" t="s">
        <v>28</v>
      </c>
    </row>
    <row r="930" spans="1:8" ht="18.399999999999999" customHeight="1">
      <c r="A930" s="120" t="s">
        <v>4</v>
      </c>
    </row>
    <row r="931" spans="1:8" ht="18.399999999999999" customHeight="1">
      <c r="B931" s="120" t="s">
        <v>28</v>
      </c>
    </row>
    <row r="932" spans="1:8" ht="18.399999999999999" customHeight="1" thickBot="1">
      <c r="B932" s="120" t="s">
        <v>27</v>
      </c>
      <c r="G932" s="121">
        <f>TRUNC(G927+G929+G931, 0)</f>
        <v>14030</v>
      </c>
    </row>
    <row r="933" spans="1:8" ht="18.399999999999999" customHeight="1" thickTop="1" thickBot="1">
      <c r="A933" s="118"/>
      <c r="B933" s="118"/>
      <c r="C933" s="118"/>
      <c r="D933" s="118"/>
      <c r="E933" s="118"/>
      <c r="F933" s="118"/>
      <c r="G933" s="118"/>
      <c r="H933" s="118"/>
    </row>
    <row r="934" spans="1:8" ht="18.399999999999999" customHeight="1" thickTop="1" thickBot="1">
      <c r="A934" s="118"/>
      <c r="B934" s="118"/>
      <c r="C934" s="118"/>
      <c r="D934" s="118"/>
      <c r="E934" s="118"/>
      <c r="F934" s="118"/>
      <c r="G934" s="118"/>
      <c r="H934" s="118"/>
    </row>
    <row r="935" spans="1:8" ht="18.399999999999999" customHeight="1" thickTop="1" thickBot="1">
      <c r="A935" s="118" t="s">
        <v>33</v>
      </c>
      <c r="B935" s="118" t="s">
        <v>846</v>
      </c>
      <c r="C935" s="118"/>
      <c r="D935" s="118"/>
      <c r="E935" s="118"/>
      <c r="F935" s="118"/>
      <c r="G935" s="118"/>
      <c r="H935" s="118"/>
    </row>
    <row r="936" spans="1:8" ht="18.399999999999999" customHeight="1" thickTop="1">
      <c r="A936" s="118" t="s">
        <v>32</v>
      </c>
      <c r="B936" s="118" t="s">
        <v>847</v>
      </c>
      <c r="C936" s="118"/>
      <c r="D936" s="118"/>
      <c r="E936" s="118"/>
      <c r="F936" s="118"/>
      <c r="G936" s="118"/>
      <c r="H936" s="118"/>
    </row>
    <row r="937" spans="1:8" ht="18.399999999999999" customHeight="1">
      <c r="A937" s="119" t="s">
        <v>31</v>
      </c>
      <c r="B937" s="119"/>
      <c r="C937" s="119" t="s">
        <v>30</v>
      </c>
      <c r="D937" s="119" t="s">
        <v>8</v>
      </c>
      <c r="E937" s="119" t="s">
        <v>7</v>
      </c>
      <c r="F937" s="119" t="s">
        <v>17</v>
      </c>
      <c r="G937" s="119" t="s">
        <v>16</v>
      </c>
      <c r="H937" s="119" t="s">
        <v>2</v>
      </c>
    </row>
    <row r="938" spans="1:8" ht="18.399999999999999" customHeight="1">
      <c r="A938" s="120" t="s">
        <v>3</v>
      </c>
      <c r="B938" s="120" t="s">
        <v>843</v>
      </c>
      <c r="C938" s="120" t="s">
        <v>771</v>
      </c>
      <c r="D938" s="120">
        <v>3.1819000000000002</v>
      </c>
      <c r="E938" s="121" t="s">
        <v>29</v>
      </c>
      <c r="F938" s="121">
        <f>중기기초자료!G91</f>
        <v>4500</v>
      </c>
      <c r="G938" s="122">
        <f>TRUNC(F938*D938, 1)</f>
        <v>14318.5</v>
      </c>
      <c r="H938" s="120" t="s">
        <v>0</v>
      </c>
    </row>
    <row r="939" spans="1:8" ht="18.399999999999999" customHeight="1">
      <c r="B939" s="120" t="s">
        <v>28</v>
      </c>
      <c r="G939" s="121">
        <f>TRUNC(G938, 0)</f>
        <v>14318</v>
      </c>
    </row>
    <row r="940" spans="1:8" ht="18.399999999999999" customHeight="1">
      <c r="A940" s="120" t="s">
        <v>5</v>
      </c>
    </row>
    <row r="941" spans="1:8" ht="18.399999999999999" customHeight="1">
      <c r="B941" s="120" t="s">
        <v>28</v>
      </c>
    </row>
    <row r="942" spans="1:8" ht="18.399999999999999" customHeight="1">
      <c r="A942" s="120" t="s">
        <v>4</v>
      </c>
    </row>
    <row r="943" spans="1:8" ht="18.399999999999999" customHeight="1">
      <c r="B943" s="120" t="s">
        <v>28</v>
      </c>
    </row>
    <row r="944" spans="1:8" ht="18.399999999999999" customHeight="1" thickBot="1">
      <c r="B944" s="120" t="s">
        <v>27</v>
      </c>
      <c r="G944" s="121">
        <f>TRUNC(G939+G941+G943, 0)</f>
        <v>14318</v>
      </c>
    </row>
    <row r="945" spans="1:8" ht="18.399999999999999" customHeight="1" thickTop="1" thickBot="1">
      <c r="A945" s="118"/>
      <c r="B945" s="118"/>
      <c r="C945" s="118"/>
      <c r="D945" s="118"/>
      <c r="E945" s="118"/>
      <c r="F945" s="118"/>
      <c r="G945" s="118"/>
      <c r="H945" s="118"/>
    </row>
    <row r="946" spans="1:8" ht="18.399999999999999" customHeight="1" thickTop="1" thickBot="1">
      <c r="A946" s="118"/>
      <c r="B946" s="118"/>
      <c r="C946" s="118"/>
      <c r="D946" s="118"/>
      <c r="E946" s="118"/>
      <c r="F946" s="118"/>
      <c r="G946" s="118"/>
      <c r="H946" s="118"/>
    </row>
    <row r="947" spans="1:8" ht="18.399999999999999" customHeight="1" thickTop="1" thickBot="1">
      <c r="A947" s="118" t="s">
        <v>33</v>
      </c>
      <c r="B947" s="118" t="s">
        <v>848</v>
      </c>
      <c r="C947" s="118"/>
      <c r="D947" s="118"/>
      <c r="E947" s="118"/>
      <c r="F947" s="118"/>
      <c r="G947" s="118"/>
      <c r="H947" s="118"/>
    </row>
    <row r="948" spans="1:8" ht="18.399999999999999" customHeight="1" thickTop="1">
      <c r="A948" s="118" t="s">
        <v>32</v>
      </c>
      <c r="B948" s="118" t="s">
        <v>849</v>
      </c>
      <c r="C948" s="118"/>
      <c r="D948" s="118"/>
      <c r="E948" s="118"/>
      <c r="F948" s="118"/>
      <c r="G948" s="118"/>
      <c r="H948" s="118"/>
    </row>
    <row r="949" spans="1:8" ht="18.399999999999999" customHeight="1">
      <c r="A949" s="119" t="s">
        <v>31</v>
      </c>
      <c r="B949" s="119"/>
      <c r="C949" s="119" t="s">
        <v>30</v>
      </c>
      <c r="D949" s="119" t="s">
        <v>8</v>
      </c>
      <c r="E949" s="119" t="s">
        <v>7</v>
      </c>
      <c r="F949" s="119" t="s">
        <v>17</v>
      </c>
      <c r="G949" s="119" t="s">
        <v>16</v>
      </c>
      <c r="H949" s="119" t="s">
        <v>2</v>
      </c>
    </row>
    <row r="950" spans="1:8" ht="18.399999999999999" customHeight="1">
      <c r="A950" s="120" t="s">
        <v>3</v>
      </c>
      <c r="B950" s="120" t="s">
        <v>843</v>
      </c>
      <c r="C950" s="120" t="s">
        <v>774</v>
      </c>
      <c r="D950" s="120">
        <v>2.3327</v>
      </c>
      <c r="E950" s="121" t="s">
        <v>29</v>
      </c>
      <c r="F950" s="121">
        <f>중기기초자료!G92</f>
        <v>5000</v>
      </c>
      <c r="G950" s="122">
        <f>TRUNC(F950*D950, 1)</f>
        <v>11663.5</v>
      </c>
      <c r="H950" s="120" t="s">
        <v>0</v>
      </c>
    </row>
    <row r="951" spans="1:8" ht="18.399999999999999" customHeight="1">
      <c r="B951" s="120" t="s">
        <v>28</v>
      </c>
      <c r="G951" s="121">
        <f>TRUNC(G950, 0)</f>
        <v>11663</v>
      </c>
    </row>
    <row r="952" spans="1:8" ht="18.399999999999999" customHeight="1">
      <c r="A952" s="120" t="s">
        <v>5</v>
      </c>
    </row>
    <row r="953" spans="1:8" ht="18.399999999999999" customHeight="1">
      <c r="B953" s="120" t="s">
        <v>28</v>
      </c>
    </row>
    <row r="954" spans="1:8" ht="18.399999999999999" customHeight="1">
      <c r="A954" s="120" t="s">
        <v>4</v>
      </c>
    </row>
    <row r="955" spans="1:8" ht="18.399999999999999" customHeight="1">
      <c r="B955" s="120" t="s">
        <v>28</v>
      </c>
    </row>
    <row r="956" spans="1:8" ht="18.399999999999999" customHeight="1" thickBot="1">
      <c r="B956" s="120" t="s">
        <v>27</v>
      </c>
      <c r="G956" s="121">
        <f>TRUNC(G951+G953+G955, 0)</f>
        <v>11663</v>
      </c>
    </row>
    <row r="957" spans="1:8" ht="18.399999999999999" customHeight="1" thickTop="1" thickBot="1">
      <c r="A957" s="118"/>
      <c r="B957" s="118"/>
      <c r="C957" s="118"/>
      <c r="D957" s="118"/>
      <c r="E957" s="118"/>
      <c r="F957" s="118"/>
      <c r="G957" s="118"/>
      <c r="H957" s="118"/>
    </row>
    <row r="958" spans="1:8" ht="18.399999999999999" customHeight="1" thickTop="1" thickBot="1">
      <c r="A958" s="118"/>
      <c r="B958" s="118"/>
      <c r="C958" s="118"/>
      <c r="D958" s="118"/>
      <c r="E958" s="118"/>
      <c r="F958" s="118"/>
      <c r="G958" s="118"/>
      <c r="H958" s="118"/>
    </row>
    <row r="959" spans="1:8" ht="18.399999999999999" customHeight="1" thickTop="1" thickBot="1">
      <c r="A959" s="118" t="s">
        <v>33</v>
      </c>
      <c r="B959" s="118" t="s">
        <v>850</v>
      </c>
      <c r="C959" s="118"/>
      <c r="D959" s="118"/>
      <c r="E959" s="118"/>
      <c r="F959" s="118"/>
      <c r="G959" s="118"/>
      <c r="H959" s="118"/>
    </row>
    <row r="960" spans="1:8" ht="18.399999999999999" customHeight="1" thickTop="1">
      <c r="A960" s="118" t="s">
        <v>32</v>
      </c>
      <c r="B960" s="118" t="s">
        <v>851</v>
      </c>
      <c r="C960" s="118"/>
      <c r="D960" s="118"/>
      <c r="E960" s="118"/>
      <c r="F960" s="118"/>
      <c r="G960" s="118"/>
      <c r="H960" s="118"/>
    </row>
    <row r="961" spans="1:8" ht="18.399999999999999" customHeight="1">
      <c r="A961" s="119" t="s">
        <v>31</v>
      </c>
      <c r="B961" s="119"/>
      <c r="C961" s="119" t="s">
        <v>30</v>
      </c>
      <c r="D961" s="119" t="s">
        <v>8</v>
      </c>
      <c r="E961" s="119" t="s">
        <v>7</v>
      </c>
      <c r="F961" s="119" t="s">
        <v>17</v>
      </c>
      <c r="G961" s="119" t="s">
        <v>16</v>
      </c>
      <c r="H961" s="119" t="s">
        <v>2</v>
      </c>
    </row>
    <row r="962" spans="1:8" ht="18.399999999999999" customHeight="1">
      <c r="A962" s="120" t="s">
        <v>3</v>
      </c>
      <c r="B962" s="120" t="s">
        <v>843</v>
      </c>
      <c r="C962" s="120" t="s">
        <v>777</v>
      </c>
      <c r="D962" s="120">
        <v>2.198</v>
      </c>
      <c r="E962" s="121" t="s">
        <v>29</v>
      </c>
      <c r="F962" s="121">
        <f>중기기초자료!G93</f>
        <v>5600</v>
      </c>
      <c r="G962" s="122">
        <f>TRUNC(F962*D962, 1)</f>
        <v>12308.8</v>
      </c>
      <c r="H962" s="120" t="s">
        <v>0</v>
      </c>
    </row>
    <row r="963" spans="1:8" ht="18.399999999999999" customHeight="1">
      <c r="B963" s="120" t="s">
        <v>28</v>
      </c>
      <c r="G963" s="121">
        <f>TRUNC(G962, 0)</f>
        <v>12308</v>
      </c>
    </row>
    <row r="964" spans="1:8" ht="18.399999999999999" customHeight="1">
      <c r="A964" s="120" t="s">
        <v>5</v>
      </c>
    </row>
    <row r="965" spans="1:8" ht="18.399999999999999" customHeight="1">
      <c r="B965" s="120" t="s">
        <v>28</v>
      </c>
    </row>
    <row r="966" spans="1:8" ht="18.399999999999999" customHeight="1">
      <c r="A966" s="120" t="s">
        <v>4</v>
      </c>
    </row>
    <row r="967" spans="1:8" ht="18.399999999999999" customHeight="1">
      <c r="B967" s="120" t="s">
        <v>28</v>
      </c>
    </row>
    <row r="968" spans="1:8" ht="18.399999999999999" customHeight="1" thickBot="1">
      <c r="B968" s="120" t="s">
        <v>27</v>
      </c>
      <c r="G968" s="121">
        <f>TRUNC(G963+G965+G967, 0)</f>
        <v>12308</v>
      </c>
    </row>
    <row r="969" spans="1:8" ht="18.399999999999999" customHeight="1" thickTop="1" thickBot="1">
      <c r="A969" s="118"/>
      <c r="B969" s="118"/>
      <c r="C969" s="118"/>
      <c r="D969" s="118"/>
      <c r="E969" s="118"/>
      <c r="F969" s="118"/>
      <c r="G969" s="118"/>
      <c r="H969" s="118"/>
    </row>
    <row r="970" spans="1:8" ht="18.399999999999999" customHeight="1" thickTop="1" thickBot="1">
      <c r="A970" s="118"/>
      <c r="B970" s="118"/>
      <c r="C970" s="118"/>
      <c r="D970" s="118"/>
      <c r="E970" s="118"/>
      <c r="F970" s="118"/>
      <c r="G970" s="118"/>
      <c r="H970" s="118"/>
    </row>
    <row r="971" spans="1:8" ht="18.399999999999999" customHeight="1" thickTop="1" thickBot="1">
      <c r="A971" s="118" t="s">
        <v>33</v>
      </c>
      <c r="B971" s="118" t="s">
        <v>852</v>
      </c>
      <c r="C971" s="118"/>
      <c r="D971" s="118"/>
      <c r="E971" s="118"/>
      <c r="F971" s="118"/>
      <c r="G971" s="118"/>
      <c r="H971" s="118"/>
    </row>
    <row r="972" spans="1:8" ht="18.399999999999999" customHeight="1" thickTop="1">
      <c r="A972" s="118" t="s">
        <v>32</v>
      </c>
      <c r="B972" s="118" t="s">
        <v>853</v>
      </c>
      <c r="C972" s="118"/>
      <c r="D972" s="118"/>
      <c r="E972" s="118"/>
      <c r="F972" s="118"/>
      <c r="G972" s="118"/>
      <c r="H972" s="118"/>
    </row>
    <row r="973" spans="1:8" ht="18.399999999999999" customHeight="1">
      <c r="A973" s="119" t="s">
        <v>31</v>
      </c>
      <c r="B973" s="119"/>
      <c r="C973" s="119" t="s">
        <v>30</v>
      </c>
      <c r="D973" s="119" t="s">
        <v>8</v>
      </c>
      <c r="E973" s="119" t="s">
        <v>7</v>
      </c>
      <c r="F973" s="119" t="s">
        <v>17</v>
      </c>
      <c r="G973" s="119" t="s">
        <v>16</v>
      </c>
      <c r="H973" s="119" t="s">
        <v>2</v>
      </c>
    </row>
    <row r="974" spans="1:8" ht="18.399999999999999" customHeight="1">
      <c r="A974" s="120" t="s">
        <v>3</v>
      </c>
      <c r="B974" s="120" t="s">
        <v>843</v>
      </c>
      <c r="C974" s="120" t="s">
        <v>780</v>
      </c>
      <c r="D974" s="120">
        <v>2.0851000000000002</v>
      </c>
      <c r="E974" s="121" t="s">
        <v>29</v>
      </c>
      <c r="F974" s="121">
        <f>중기기초자료!G94</f>
        <v>6300</v>
      </c>
      <c r="G974" s="122">
        <f>TRUNC(F974*D974, 1)</f>
        <v>13136.1</v>
      </c>
      <c r="H974" s="120" t="s">
        <v>0</v>
      </c>
    </row>
    <row r="975" spans="1:8" ht="18.399999999999999" customHeight="1">
      <c r="B975" s="120" t="s">
        <v>28</v>
      </c>
      <c r="G975" s="121">
        <f>TRUNC(G974, 0)</f>
        <v>13136</v>
      </c>
    </row>
    <row r="976" spans="1:8" ht="18.399999999999999" customHeight="1">
      <c r="A976" s="120" t="s">
        <v>5</v>
      </c>
    </row>
    <row r="977" spans="1:8" ht="18.399999999999999" customHeight="1">
      <c r="B977" s="120" t="s">
        <v>28</v>
      </c>
    </row>
    <row r="978" spans="1:8" ht="18.399999999999999" customHeight="1">
      <c r="A978" s="120" t="s">
        <v>4</v>
      </c>
    </row>
    <row r="979" spans="1:8" ht="18.399999999999999" customHeight="1">
      <c r="B979" s="120" t="s">
        <v>28</v>
      </c>
    </row>
    <row r="980" spans="1:8" ht="18.399999999999999" customHeight="1" thickBot="1">
      <c r="B980" s="120" t="s">
        <v>27</v>
      </c>
      <c r="G980" s="121">
        <f>TRUNC(G975+G977+G979, 0)</f>
        <v>13136</v>
      </c>
    </row>
    <row r="981" spans="1:8" ht="18.399999999999999" customHeight="1" thickTop="1" thickBot="1">
      <c r="A981" s="118"/>
      <c r="B981" s="118"/>
      <c r="C981" s="118"/>
      <c r="D981" s="118"/>
      <c r="E981" s="118"/>
      <c r="F981" s="118"/>
      <c r="G981" s="118"/>
      <c r="H981" s="118"/>
    </row>
    <row r="982" spans="1:8" ht="18.399999999999999" customHeight="1" thickTop="1" thickBot="1">
      <c r="A982" s="118"/>
      <c r="B982" s="118"/>
      <c r="C982" s="118"/>
      <c r="D982" s="118"/>
      <c r="E982" s="118"/>
      <c r="F982" s="118"/>
      <c r="G982" s="118"/>
      <c r="H982" s="118"/>
    </row>
    <row r="983" spans="1:8" ht="18.399999999999999" customHeight="1" thickTop="1" thickBot="1">
      <c r="A983" s="118" t="s">
        <v>33</v>
      </c>
      <c r="B983" s="118" t="s">
        <v>854</v>
      </c>
      <c r="C983" s="118"/>
      <c r="D983" s="118"/>
      <c r="E983" s="118"/>
      <c r="F983" s="118"/>
      <c r="G983" s="118"/>
      <c r="H983" s="118"/>
    </row>
    <row r="984" spans="1:8" ht="18.399999999999999" customHeight="1" thickTop="1">
      <c r="A984" s="118" t="s">
        <v>32</v>
      </c>
      <c r="B984" s="118" t="s">
        <v>855</v>
      </c>
      <c r="C984" s="118"/>
      <c r="D984" s="118"/>
      <c r="E984" s="118"/>
      <c r="F984" s="118"/>
      <c r="G984" s="118"/>
      <c r="H984" s="118"/>
    </row>
    <row r="985" spans="1:8" ht="18.399999999999999" customHeight="1">
      <c r="A985" s="119" t="s">
        <v>31</v>
      </c>
      <c r="B985" s="119"/>
      <c r="C985" s="119" t="s">
        <v>30</v>
      </c>
      <c r="D985" s="119" t="s">
        <v>8</v>
      </c>
      <c r="E985" s="119" t="s">
        <v>7</v>
      </c>
      <c r="F985" s="119" t="s">
        <v>17</v>
      </c>
      <c r="G985" s="119" t="s">
        <v>16</v>
      </c>
      <c r="H985" s="119" t="s">
        <v>2</v>
      </c>
    </row>
    <row r="986" spans="1:8" ht="18.399999999999999" customHeight="1">
      <c r="A986" s="120" t="s">
        <v>3</v>
      </c>
      <c r="B986" s="120" t="s">
        <v>843</v>
      </c>
      <c r="C986" s="120" t="s">
        <v>783</v>
      </c>
      <c r="D986" s="120">
        <v>1.7576000000000001</v>
      </c>
      <c r="E986" s="121" t="s">
        <v>29</v>
      </c>
      <c r="F986" s="121">
        <f>중기기초자료!G95</f>
        <v>6900</v>
      </c>
      <c r="G986" s="122">
        <f>TRUNC(F986*D986, 1)</f>
        <v>12127.4</v>
      </c>
      <c r="H986" s="120" t="s">
        <v>0</v>
      </c>
    </row>
    <row r="987" spans="1:8" ht="18.399999999999999" customHeight="1">
      <c r="B987" s="120" t="s">
        <v>28</v>
      </c>
      <c r="G987" s="121">
        <f>TRUNC(G986, 0)</f>
        <v>12127</v>
      </c>
    </row>
    <row r="988" spans="1:8" ht="18.399999999999999" customHeight="1">
      <c r="A988" s="120" t="s">
        <v>5</v>
      </c>
    </row>
    <row r="989" spans="1:8" ht="18.399999999999999" customHeight="1">
      <c r="B989" s="120" t="s">
        <v>28</v>
      </c>
    </row>
    <row r="990" spans="1:8" ht="18.399999999999999" customHeight="1">
      <c r="A990" s="120" t="s">
        <v>4</v>
      </c>
    </row>
    <row r="991" spans="1:8" ht="18.399999999999999" customHeight="1">
      <c r="B991" s="120" t="s">
        <v>28</v>
      </c>
    </row>
    <row r="992" spans="1:8" ht="18.399999999999999" customHeight="1" thickBot="1">
      <c r="B992" s="120" t="s">
        <v>27</v>
      </c>
      <c r="G992" s="121">
        <f>TRUNC(G987+G989+G991, 0)</f>
        <v>12127</v>
      </c>
    </row>
    <row r="993" spans="1:8" ht="18.399999999999999" customHeight="1" thickTop="1" thickBot="1">
      <c r="A993" s="118"/>
      <c r="B993" s="118"/>
      <c r="C993" s="118"/>
      <c r="D993" s="118"/>
      <c r="E993" s="118"/>
      <c r="F993" s="118"/>
      <c r="G993" s="118"/>
      <c r="H993" s="118"/>
    </row>
    <row r="994" spans="1:8" ht="18.399999999999999" customHeight="1" thickTop="1" thickBot="1">
      <c r="A994" s="118"/>
      <c r="B994" s="118"/>
      <c r="C994" s="118"/>
      <c r="D994" s="118"/>
      <c r="E994" s="118"/>
      <c r="F994" s="118"/>
      <c r="G994" s="118"/>
      <c r="H994" s="118"/>
    </row>
    <row r="995" spans="1:8" ht="18.399999999999999" customHeight="1" thickTop="1" thickBot="1">
      <c r="A995" s="118" t="s">
        <v>33</v>
      </c>
      <c r="B995" s="118" t="s">
        <v>856</v>
      </c>
      <c r="C995" s="118"/>
      <c r="D995" s="118"/>
      <c r="E995" s="118"/>
      <c r="F995" s="118"/>
      <c r="G995" s="118"/>
      <c r="H995" s="118"/>
    </row>
    <row r="996" spans="1:8" ht="18.399999999999999" customHeight="1" thickTop="1">
      <c r="A996" s="118" t="s">
        <v>32</v>
      </c>
      <c r="B996" s="118" t="s">
        <v>857</v>
      </c>
      <c r="C996" s="118"/>
      <c r="D996" s="118"/>
      <c r="E996" s="118"/>
      <c r="F996" s="118"/>
      <c r="G996" s="118"/>
      <c r="H996" s="118"/>
    </row>
    <row r="997" spans="1:8" ht="18.399999999999999" customHeight="1">
      <c r="A997" s="119" t="s">
        <v>31</v>
      </c>
      <c r="B997" s="119"/>
      <c r="C997" s="119" t="s">
        <v>30</v>
      </c>
      <c r="D997" s="119" t="s">
        <v>8</v>
      </c>
      <c r="E997" s="119" t="s">
        <v>7</v>
      </c>
      <c r="F997" s="119" t="s">
        <v>17</v>
      </c>
      <c r="G997" s="119" t="s">
        <v>16</v>
      </c>
      <c r="H997" s="119" t="s">
        <v>2</v>
      </c>
    </row>
    <row r="998" spans="1:8" ht="18.399999999999999" customHeight="1">
      <c r="A998" s="120" t="s">
        <v>3</v>
      </c>
      <c r="B998" s="120" t="s">
        <v>843</v>
      </c>
      <c r="C998" s="120" t="s">
        <v>786</v>
      </c>
      <c r="D998" s="120">
        <v>0.7177</v>
      </c>
      <c r="E998" s="121" t="s">
        <v>29</v>
      </c>
      <c r="F998" s="121">
        <f>중기기초자료!G96</f>
        <v>8200</v>
      </c>
      <c r="G998" s="122">
        <f>TRUNC(F998*D998, 1)</f>
        <v>5885.1</v>
      </c>
      <c r="H998" s="120" t="s">
        <v>0</v>
      </c>
    </row>
    <row r="999" spans="1:8" ht="18.399999999999999" customHeight="1">
      <c r="B999" s="120" t="s">
        <v>28</v>
      </c>
      <c r="G999" s="121">
        <f>TRUNC(G998, 0)</f>
        <v>5885</v>
      </c>
    </row>
    <row r="1000" spans="1:8" ht="18.399999999999999" customHeight="1">
      <c r="A1000" s="120" t="s">
        <v>5</v>
      </c>
    </row>
    <row r="1001" spans="1:8" ht="18.399999999999999" customHeight="1">
      <c r="B1001" s="120" t="s">
        <v>28</v>
      </c>
    </row>
    <row r="1002" spans="1:8" ht="18.399999999999999" customHeight="1">
      <c r="A1002" s="120" t="s">
        <v>4</v>
      </c>
    </row>
    <row r="1003" spans="1:8" ht="18.399999999999999" customHeight="1">
      <c r="B1003" s="120" t="s">
        <v>28</v>
      </c>
    </row>
    <row r="1004" spans="1:8" ht="18.399999999999999" customHeight="1" thickBot="1">
      <c r="B1004" s="120" t="s">
        <v>27</v>
      </c>
      <c r="G1004" s="121">
        <f>TRUNC(G999+G1001+G1003, 0)</f>
        <v>5885</v>
      </c>
    </row>
    <row r="1005" spans="1:8" ht="18.399999999999999" customHeight="1" thickTop="1" thickBot="1">
      <c r="A1005" s="118"/>
      <c r="B1005" s="118"/>
      <c r="C1005" s="118"/>
      <c r="D1005" s="118"/>
      <c r="E1005" s="118"/>
      <c r="F1005" s="118"/>
      <c r="G1005" s="118"/>
      <c r="H1005" s="118"/>
    </row>
    <row r="1006" spans="1:8" ht="18.399999999999999" customHeight="1" thickTop="1" thickBot="1">
      <c r="A1006" s="118"/>
      <c r="B1006" s="118"/>
      <c r="C1006" s="118"/>
      <c r="D1006" s="118"/>
      <c r="E1006" s="118"/>
      <c r="F1006" s="118"/>
      <c r="G1006" s="118"/>
      <c r="H1006" s="118"/>
    </row>
    <row r="1007" spans="1:8" ht="18.399999999999999" customHeight="1" thickTop="1" thickBot="1">
      <c r="A1007" s="118" t="s">
        <v>33</v>
      </c>
      <c r="B1007" s="118" t="s">
        <v>858</v>
      </c>
      <c r="C1007" s="118"/>
      <c r="D1007" s="118"/>
      <c r="E1007" s="118"/>
      <c r="F1007" s="118"/>
      <c r="G1007" s="118"/>
      <c r="H1007" s="118"/>
    </row>
    <row r="1008" spans="1:8" ht="18.399999999999999" customHeight="1" thickTop="1">
      <c r="A1008" s="118" t="s">
        <v>32</v>
      </c>
      <c r="B1008" s="118" t="s">
        <v>857</v>
      </c>
      <c r="C1008" s="118"/>
      <c r="D1008" s="118"/>
      <c r="E1008" s="118"/>
      <c r="F1008" s="118"/>
      <c r="G1008" s="118"/>
      <c r="H1008" s="118"/>
    </row>
    <row r="1009" spans="1:8" ht="18.399999999999999" customHeight="1">
      <c r="A1009" s="119" t="s">
        <v>31</v>
      </c>
      <c r="B1009" s="119"/>
      <c r="C1009" s="119" t="s">
        <v>30</v>
      </c>
      <c r="D1009" s="119" t="s">
        <v>8</v>
      </c>
      <c r="E1009" s="119" t="s">
        <v>7</v>
      </c>
      <c r="F1009" s="119" t="s">
        <v>17</v>
      </c>
      <c r="G1009" s="119" t="s">
        <v>16</v>
      </c>
      <c r="H1009" s="119" t="s">
        <v>2</v>
      </c>
    </row>
    <row r="1010" spans="1:8" ht="18.399999999999999" customHeight="1">
      <c r="A1010" s="120" t="s">
        <v>3</v>
      </c>
      <c r="B1010" s="120" t="s">
        <v>843</v>
      </c>
      <c r="C1010" s="120" t="s">
        <v>786</v>
      </c>
      <c r="D1010" s="120">
        <v>0.70550000000000002</v>
      </c>
      <c r="E1010" s="121" t="s">
        <v>29</v>
      </c>
      <c r="F1010" s="121">
        <f>중기기초자료!G96</f>
        <v>8200</v>
      </c>
      <c r="G1010" s="122">
        <f>TRUNC(F1010*D1010, 1)</f>
        <v>5785.1</v>
      </c>
      <c r="H1010" s="120" t="s">
        <v>0</v>
      </c>
    </row>
    <row r="1011" spans="1:8" ht="18.399999999999999" customHeight="1">
      <c r="B1011" s="120" t="s">
        <v>28</v>
      </c>
      <c r="G1011" s="121">
        <f>TRUNC(G1010, 0)</f>
        <v>5785</v>
      </c>
    </row>
    <row r="1012" spans="1:8" ht="18.399999999999999" customHeight="1">
      <c r="A1012" s="120" t="s">
        <v>5</v>
      </c>
    </row>
    <row r="1013" spans="1:8" ht="18.399999999999999" customHeight="1">
      <c r="B1013" s="120" t="s">
        <v>28</v>
      </c>
    </row>
    <row r="1014" spans="1:8" ht="18.399999999999999" customHeight="1">
      <c r="A1014" s="120" t="s">
        <v>4</v>
      </c>
    </row>
    <row r="1015" spans="1:8" ht="18.399999999999999" customHeight="1">
      <c r="B1015" s="120" t="s">
        <v>28</v>
      </c>
    </row>
    <row r="1016" spans="1:8" ht="18.399999999999999" customHeight="1" thickBot="1">
      <c r="B1016" s="120" t="s">
        <v>27</v>
      </c>
      <c r="G1016" s="121">
        <f>TRUNC(G1011+G1013+G1015, 0)</f>
        <v>5785</v>
      </c>
    </row>
    <row r="1017" spans="1:8" ht="18.399999999999999" customHeight="1" thickTop="1" thickBot="1">
      <c r="A1017" s="118"/>
      <c r="B1017" s="118"/>
      <c r="C1017" s="118"/>
      <c r="D1017" s="118"/>
      <c r="E1017" s="118"/>
      <c r="F1017" s="118"/>
      <c r="G1017" s="118"/>
      <c r="H1017" s="118"/>
    </row>
    <row r="1018" spans="1:8" ht="18.399999999999999" customHeight="1" thickTop="1" thickBot="1">
      <c r="A1018" s="118"/>
      <c r="B1018" s="118"/>
      <c r="C1018" s="118"/>
      <c r="D1018" s="118"/>
      <c r="E1018" s="118"/>
      <c r="F1018" s="118"/>
      <c r="G1018" s="118"/>
      <c r="H1018" s="118"/>
    </row>
    <row r="1019" spans="1:8" ht="18.399999999999999" customHeight="1" thickTop="1" thickBot="1">
      <c r="A1019" s="118" t="s">
        <v>33</v>
      </c>
      <c r="B1019" s="118" t="s">
        <v>859</v>
      </c>
      <c r="C1019" s="118"/>
      <c r="D1019" s="118"/>
      <c r="E1019" s="118"/>
      <c r="F1019" s="118"/>
      <c r="G1019" s="118"/>
      <c r="H1019" s="118"/>
    </row>
    <row r="1020" spans="1:8" ht="18.399999999999999" customHeight="1" thickTop="1">
      <c r="A1020" s="118" t="s">
        <v>32</v>
      </c>
      <c r="B1020" s="118" t="s">
        <v>857</v>
      </c>
      <c r="C1020" s="118"/>
      <c r="D1020" s="118"/>
      <c r="E1020" s="118"/>
      <c r="F1020" s="118"/>
      <c r="G1020" s="118"/>
      <c r="H1020" s="118"/>
    </row>
    <row r="1021" spans="1:8" ht="18.399999999999999" customHeight="1">
      <c r="A1021" s="119" t="s">
        <v>31</v>
      </c>
      <c r="B1021" s="119"/>
      <c r="C1021" s="119" t="s">
        <v>30</v>
      </c>
      <c r="D1021" s="119" t="s">
        <v>8</v>
      </c>
      <c r="E1021" s="119" t="s">
        <v>7</v>
      </c>
      <c r="F1021" s="119" t="s">
        <v>17</v>
      </c>
      <c r="G1021" s="119" t="s">
        <v>16</v>
      </c>
      <c r="H1021" s="119" t="s">
        <v>2</v>
      </c>
    </row>
    <row r="1022" spans="1:8" ht="18.399999999999999" customHeight="1">
      <c r="A1022" s="120" t="s">
        <v>3</v>
      </c>
      <c r="B1022" s="120" t="s">
        <v>843</v>
      </c>
      <c r="C1022" s="120" t="s">
        <v>786</v>
      </c>
      <c r="D1022" s="120">
        <v>0.69420000000000004</v>
      </c>
      <c r="E1022" s="121" t="s">
        <v>29</v>
      </c>
      <c r="F1022" s="121">
        <f>중기기초자료!G96</f>
        <v>8200</v>
      </c>
      <c r="G1022" s="122">
        <f>TRUNC(F1022*D1022, 1)</f>
        <v>5692.4</v>
      </c>
      <c r="H1022" s="120" t="s">
        <v>0</v>
      </c>
    </row>
    <row r="1023" spans="1:8" ht="18.399999999999999" customHeight="1">
      <c r="B1023" s="120" t="s">
        <v>28</v>
      </c>
      <c r="G1023" s="121">
        <f>TRUNC(G1022, 0)</f>
        <v>5692</v>
      </c>
    </row>
    <row r="1024" spans="1:8" ht="18.399999999999999" customHeight="1">
      <c r="A1024" s="120" t="s">
        <v>5</v>
      </c>
    </row>
    <row r="1025" spans="1:8" ht="18.399999999999999" customHeight="1">
      <c r="B1025" s="120" t="s">
        <v>28</v>
      </c>
    </row>
    <row r="1026" spans="1:8" ht="18.399999999999999" customHeight="1">
      <c r="A1026" s="120" t="s">
        <v>4</v>
      </c>
    </row>
    <row r="1027" spans="1:8" ht="18.399999999999999" customHeight="1">
      <c r="B1027" s="120" t="s">
        <v>28</v>
      </c>
    </row>
    <row r="1028" spans="1:8" ht="18.399999999999999" customHeight="1" thickBot="1">
      <c r="B1028" s="120" t="s">
        <v>27</v>
      </c>
      <c r="G1028" s="121">
        <f>TRUNC(G1023+G1025+G1027, 0)</f>
        <v>5692</v>
      </c>
    </row>
    <row r="1029" spans="1:8" ht="18.399999999999999" customHeight="1" thickTop="1" thickBot="1">
      <c r="A1029" s="118"/>
      <c r="B1029" s="118"/>
      <c r="C1029" s="118"/>
      <c r="D1029" s="118"/>
      <c r="E1029" s="118"/>
      <c r="F1029" s="118"/>
      <c r="G1029" s="118"/>
      <c r="H1029" s="118"/>
    </row>
    <row r="1030" spans="1:8" ht="18.399999999999999" customHeight="1" thickTop="1" thickBot="1">
      <c r="A1030" s="118"/>
      <c r="B1030" s="118"/>
      <c r="C1030" s="118"/>
      <c r="D1030" s="118"/>
      <c r="E1030" s="118"/>
      <c r="F1030" s="118"/>
      <c r="G1030" s="118"/>
      <c r="H1030" s="118"/>
    </row>
    <row r="1031" spans="1:8" ht="18.399999999999999" customHeight="1" thickTop="1" thickBot="1">
      <c r="A1031" s="118" t="s">
        <v>33</v>
      </c>
      <c r="B1031" s="118" t="s">
        <v>860</v>
      </c>
      <c r="C1031" s="118"/>
      <c r="D1031" s="118"/>
      <c r="E1031" s="118"/>
      <c r="F1031" s="118"/>
      <c r="G1031" s="118"/>
      <c r="H1031" s="118"/>
    </row>
    <row r="1032" spans="1:8" ht="18.399999999999999" customHeight="1" thickTop="1">
      <c r="A1032" s="118" t="s">
        <v>32</v>
      </c>
      <c r="B1032" s="118" t="s">
        <v>857</v>
      </c>
      <c r="C1032" s="118"/>
      <c r="D1032" s="118"/>
      <c r="E1032" s="118"/>
      <c r="F1032" s="118"/>
      <c r="G1032" s="118"/>
      <c r="H1032" s="118"/>
    </row>
    <row r="1033" spans="1:8" ht="18.399999999999999" customHeight="1">
      <c r="A1033" s="119" t="s">
        <v>31</v>
      </c>
      <c r="B1033" s="119"/>
      <c r="C1033" s="119" t="s">
        <v>30</v>
      </c>
      <c r="D1033" s="119" t="s">
        <v>8</v>
      </c>
      <c r="E1033" s="119" t="s">
        <v>7</v>
      </c>
      <c r="F1033" s="119" t="s">
        <v>17</v>
      </c>
      <c r="G1033" s="119" t="s">
        <v>16</v>
      </c>
      <c r="H1033" s="119" t="s">
        <v>2</v>
      </c>
    </row>
    <row r="1034" spans="1:8" ht="18.399999999999999" customHeight="1">
      <c r="A1034" s="120" t="s">
        <v>3</v>
      </c>
      <c r="B1034" s="120" t="s">
        <v>843</v>
      </c>
      <c r="C1034" s="120" t="s">
        <v>786</v>
      </c>
      <c r="D1034" s="120">
        <v>0.67190000000000005</v>
      </c>
      <c r="E1034" s="121" t="s">
        <v>29</v>
      </c>
      <c r="F1034" s="121">
        <f>중기기초자료!G96</f>
        <v>8200</v>
      </c>
      <c r="G1034" s="122">
        <f>TRUNC(F1034*D1034, 1)</f>
        <v>5509.5</v>
      </c>
      <c r="H1034" s="120" t="s">
        <v>0</v>
      </c>
    </row>
    <row r="1035" spans="1:8" ht="18.399999999999999" customHeight="1">
      <c r="B1035" s="120" t="s">
        <v>28</v>
      </c>
      <c r="G1035" s="121">
        <f>TRUNC(G1034, 0)</f>
        <v>5509</v>
      </c>
    </row>
    <row r="1036" spans="1:8" ht="18.399999999999999" customHeight="1">
      <c r="A1036" s="120" t="s">
        <v>5</v>
      </c>
    </row>
    <row r="1037" spans="1:8" ht="18.399999999999999" customHeight="1">
      <c r="B1037" s="120" t="s">
        <v>28</v>
      </c>
    </row>
    <row r="1038" spans="1:8" ht="18.399999999999999" customHeight="1">
      <c r="A1038" s="120" t="s">
        <v>4</v>
      </c>
    </row>
    <row r="1039" spans="1:8" ht="18.399999999999999" customHeight="1">
      <c r="B1039" s="120" t="s">
        <v>28</v>
      </c>
    </row>
    <row r="1040" spans="1:8" ht="18.399999999999999" customHeight="1" thickBot="1">
      <c r="B1040" s="120" t="s">
        <v>27</v>
      </c>
      <c r="G1040" s="121">
        <f>TRUNC(G1035+G1037+G1039, 0)</f>
        <v>5509</v>
      </c>
    </row>
    <row r="1041" spans="1:8" ht="18.399999999999999" customHeight="1" thickTop="1" thickBot="1">
      <c r="A1041" s="118"/>
      <c r="B1041" s="118"/>
      <c r="C1041" s="118"/>
      <c r="D1041" s="118"/>
      <c r="E1041" s="118"/>
      <c r="F1041" s="118"/>
      <c r="G1041" s="118"/>
      <c r="H1041" s="118"/>
    </row>
    <row r="1042" spans="1:8" ht="18.399999999999999" customHeight="1" thickTop="1" thickBot="1">
      <c r="A1042" s="118"/>
      <c r="B1042" s="118"/>
      <c r="C1042" s="118"/>
      <c r="D1042" s="118"/>
      <c r="E1042" s="118"/>
      <c r="F1042" s="118"/>
      <c r="G1042" s="118"/>
      <c r="H1042" s="118"/>
    </row>
    <row r="1043" spans="1:8" ht="18.399999999999999" customHeight="1" thickTop="1" thickBot="1">
      <c r="A1043" s="118" t="s">
        <v>33</v>
      </c>
      <c r="B1043" s="118" t="s">
        <v>861</v>
      </c>
      <c r="C1043" s="118"/>
      <c r="D1043" s="118"/>
      <c r="E1043" s="118"/>
      <c r="F1043" s="118"/>
      <c r="G1043" s="118"/>
      <c r="H1043" s="118"/>
    </row>
    <row r="1044" spans="1:8" ht="18.399999999999999" customHeight="1" thickTop="1">
      <c r="A1044" s="118" t="s">
        <v>32</v>
      </c>
      <c r="B1044" s="118" t="s">
        <v>862</v>
      </c>
      <c r="C1044" s="118"/>
      <c r="D1044" s="118"/>
      <c r="E1044" s="118"/>
      <c r="F1044" s="118"/>
      <c r="G1044" s="118"/>
      <c r="H1044" s="118"/>
    </row>
    <row r="1045" spans="1:8" ht="18.399999999999999" customHeight="1">
      <c r="A1045" s="119" t="s">
        <v>31</v>
      </c>
      <c r="B1045" s="119"/>
      <c r="C1045" s="119" t="s">
        <v>30</v>
      </c>
      <c r="D1045" s="119" t="s">
        <v>8</v>
      </c>
      <c r="E1045" s="119" t="s">
        <v>7</v>
      </c>
      <c r="F1045" s="119" t="s">
        <v>17</v>
      </c>
      <c r="G1045" s="119" t="s">
        <v>16</v>
      </c>
      <c r="H1045" s="119" t="s">
        <v>2</v>
      </c>
    </row>
    <row r="1046" spans="1:8" ht="18.399999999999999" customHeight="1">
      <c r="A1046" s="120" t="s">
        <v>3</v>
      </c>
      <c r="B1046" s="120" t="s">
        <v>843</v>
      </c>
      <c r="C1046" s="120" t="s">
        <v>795</v>
      </c>
      <c r="D1046" s="120">
        <v>0.50929999999999997</v>
      </c>
      <c r="E1046" s="121" t="s">
        <v>29</v>
      </c>
      <c r="F1046" s="121">
        <f>중기기초자료!G97</f>
        <v>12000</v>
      </c>
      <c r="G1046" s="122">
        <f>TRUNC(F1046*D1046, 1)</f>
        <v>6111.6</v>
      </c>
      <c r="H1046" s="120" t="s">
        <v>0</v>
      </c>
    </row>
    <row r="1047" spans="1:8" ht="18.399999999999999" customHeight="1">
      <c r="B1047" s="120" t="s">
        <v>28</v>
      </c>
      <c r="G1047" s="121">
        <f>TRUNC(G1046, 0)</f>
        <v>6111</v>
      </c>
    </row>
    <row r="1048" spans="1:8" ht="18.399999999999999" customHeight="1">
      <c r="A1048" s="120" t="s">
        <v>5</v>
      </c>
    </row>
    <row r="1049" spans="1:8" ht="18.399999999999999" customHeight="1">
      <c r="B1049" s="120" t="s">
        <v>28</v>
      </c>
    </row>
    <row r="1050" spans="1:8" ht="18.399999999999999" customHeight="1">
      <c r="A1050" s="120" t="s">
        <v>4</v>
      </c>
    </row>
    <row r="1051" spans="1:8" ht="18.399999999999999" customHeight="1">
      <c r="B1051" s="120" t="s">
        <v>28</v>
      </c>
    </row>
    <row r="1052" spans="1:8" ht="18.399999999999999" customHeight="1" thickBot="1">
      <c r="B1052" s="120" t="s">
        <v>27</v>
      </c>
      <c r="G1052" s="121">
        <f>TRUNC(G1047+G1049+G1051, 0)</f>
        <v>6111</v>
      </c>
    </row>
    <row r="1053" spans="1:8" ht="18.399999999999999" customHeight="1" thickTop="1" thickBot="1">
      <c r="A1053" s="118"/>
      <c r="B1053" s="118"/>
      <c r="C1053" s="118"/>
      <c r="D1053" s="118"/>
      <c r="E1053" s="118"/>
      <c r="F1053" s="118"/>
      <c r="G1053" s="118"/>
      <c r="H1053" s="118"/>
    </row>
    <row r="1054" spans="1:8" ht="18.399999999999999" customHeight="1" thickTop="1" thickBot="1">
      <c r="A1054" s="118"/>
      <c r="B1054" s="118"/>
      <c r="C1054" s="118"/>
      <c r="D1054" s="118"/>
      <c r="E1054" s="118"/>
      <c r="F1054" s="118"/>
      <c r="G1054" s="118"/>
      <c r="H1054" s="118"/>
    </row>
    <row r="1055" spans="1:8" ht="18.399999999999999" customHeight="1" thickTop="1" thickBot="1">
      <c r="A1055" s="118" t="s">
        <v>33</v>
      </c>
      <c r="B1055" s="118" t="s">
        <v>863</v>
      </c>
      <c r="C1055" s="118"/>
      <c r="D1055" s="118"/>
      <c r="E1055" s="118"/>
      <c r="F1055" s="118"/>
      <c r="G1055" s="118"/>
      <c r="H1055" s="118"/>
    </row>
    <row r="1056" spans="1:8" ht="18.399999999999999" customHeight="1" thickTop="1">
      <c r="A1056" s="118" t="s">
        <v>32</v>
      </c>
      <c r="B1056" s="118" t="s">
        <v>862</v>
      </c>
      <c r="C1056" s="118"/>
      <c r="D1056" s="118"/>
      <c r="E1056" s="118"/>
      <c r="F1056" s="118"/>
      <c r="G1056" s="118"/>
      <c r="H1056" s="118"/>
    </row>
    <row r="1057" spans="1:8" ht="18.399999999999999" customHeight="1">
      <c r="A1057" s="119" t="s">
        <v>31</v>
      </c>
      <c r="B1057" s="119"/>
      <c r="C1057" s="119" t="s">
        <v>30</v>
      </c>
      <c r="D1057" s="119" t="s">
        <v>8</v>
      </c>
      <c r="E1057" s="119" t="s">
        <v>7</v>
      </c>
      <c r="F1057" s="119" t="s">
        <v>17</v>
      </c>
      <c r="G1057" s="119" t="s">
        <v>16</v>
      </c>
      <c r="H1057" s="119" t="s">
        <v>2</v>
      </c>
    </row>
    <row r="1058" spans="1:8" ht="18.399999999999999" customHeight="1">
      <c r="A1058" s="120" t="s">
        <v>3</v>
      </c>
      <c r="B1058" s="120" t="s">
        <v>843</v>
      </c>
      <c r="C1058" s="120" t="s">
        <v>795</v>
      </c>
      <c r="D1058" s="120">
        <v>0.49209999999999998</v>
      </c>
      <c r="E1058" s="121" t="s">
        <v>29</v>
      </c>
      <c r="F1058" s="121">
        <f>중기기초자료!G97</f>
        <v>12000</v>
      </c>
      <c r="G1058" s="122">
        <f>TRUNC(F1058*D1058, 1)</f>
        <v>5905.2</v>
      </c>
      <c r="H1058" s="120" t="s">
        <v>0</v>
      </c>
    </row>
    <row r="1059" spans="1:8" ht="18.399999999999999" customHeight="1">
      <c r="B1059" s="120" t="s">
        <v>28</v>
      </c>
      <c r="G1059" s="121">
        <f>TRUNC(G1058, 0)</f>
        <v>5905</v>
      </c>
    </row>
    <row r="1060" spans="1:8" ht="18.399999999999999" customHeight="1">
      <c r="A1060" s="120" t="s">
        <v>5</v>
      </c>
    </row>
    <row r="1061" spans="1:8" ht="18.399999999999999" customHeight="1">
      <c r="B1061" s="120" t="s">
        <v>28</v>
      </c>
    </row>
    <row r="1062" spans="1:8" ht="18.399999999999999" customHeight="1">
      <c r="A1062" s="120" t="s">
        <v>4</v>
      </c>
    </row>
    <row r="1063" spans="1:8" ht="18.399999999999999" customHeight="1">
      <c r="B1063" s="120" t="s">
        <v>28</v>
      </c>
    </row>
    <row r="1064" spans="1:8" ht="18.399999999999999" customHeight="1" thickBot="1">
      <c r="B1064" s="120" t="s">
        <v>27</v>
      </c>
      <c r="G1064" s="121">
        <f>TRUNC(G1059+G1061+G1063, 0)</f>
        <v>5905</v>
      </c>
    </row>
    <row r="1065" spans="1:8" ht="18.399999999999999" customHeight="1" thickTop="1" thickBot="1">
      <c r="A1065" s="118"/>
      <c r="B1065" s="118"/>
      <c r="C1065" s="118"/>
      <c r="D1065" s="118"/>
      <c r="E1065" s="118"/>
      <c r="F1065" s="118"/>
      <c r="G1065" s="118"/>
      <c r="H1065" s="118"/>
    </row>
    <row r="1066" spans="1:8" ht="18.399999999999999" customHeight="1" thickTop="1" thickBot="1">
      <c r="A1066" s="118"/>
      <c r="B1066" s="118"/>
      <c r="C1066" s="118"/>
      <c r="D1066" s="118"/>
      <c r="E1066" s="118"/>
      <c r="F1066" s="118"/>
      <c r="G1066" s="118"/>
      <c r="H1066" s="118"/>
    </row>
    <row r="1067" spans="1:8" ht="18.399999999999999" customHeight="1" thickTop="1" thickBot="1">
      <c r="A1067" s="118" t="s">
        <v>33</v>
      </c>
      <c r="B1067" s="118" t="s">
        <v>864</v>
      </c>
      <c r="C1067" s="118"/>
      <c r="D1067" s="118"/>
      <c r="E1067" s="118"/>
      <c r="F1067" s="118"/>
      <c r="G1067" s="118"/>
      <c r="H1067" s="118"/>
    </row>
    <row r="1068" spans="1:8" ht="18.399999999999999" customHeight="1" thickTop="1">
      <c r="A1068" s="118" t="s">
        <v>32</v>
      </c>
      <c r="B1068" s="118" t="s">
        <v>862</v>
      </c>
      <c r="C1068" s="118"/>
      <c r="D1068" s="118"/>
      <c r="E1068" s="118"/>
      <c r="F1068" s="118"/>
      <c r="G1068" s="118"/>
      <c r="H1068" s="118"/>
    </row>
    <row r="1069" spans="1:8" ht="18.399999999999999" customHeight="1">
      <c r="A1069" s="119" t="s">
        <v>31</v>
      </c>
      <c r="B1069" s="119"/>
      <c r="C1069" s="119" t="s">
        <v>30</v>
      </c>
      <c r="D1069" s="119" t="s">
        <v>8</v>
      </c>
      <c r="E1069" s="119" t="s">
        <v>7</v>
      </c>
      <c r="F1069" s="119" t="s">
        <v>17</v>
      </c>
      <c r="G1069" s="119" t="s">
        <v>16</v>
      </c>
      <c r="H1069" s="119" t="s">
        <v>2</v>
      </c>
    </row>
    <row r="1070" spans="1:8" ht="18.399999999999999" customHeight="1">
      <c r="A1070" s="120" t="s">
        <v>3</v>
      </c>
      <c r="B1070" s="120" t="s">
        <v>843</v>
      </c>
      <c r="C1070" s="120" t="s">
        <v>795</v>
      </c>
      <c r="D1070" s="120">
        <v>0.47460000000000002</v>
      </c>
      <c r="E1070" s="121" t="s">
        <v>29</v>
      </c>
      <c r="F1070" s="121">
        <f>중기기초자료!G97</f>
        <v>12000</v>
      </c>
      <c r="G1070" s="122">
        <f>TRUNC(F1070*D1070, 1)</f>
        <v>5695.2</v>
      </c>
      <c r="H1070" s="120" t="s">
        <v>0</v>
      </c>
    </row>
    <row r="1071" spans="1:8" ht="18.399999999999999" customHeight="1">
      <c r="B1071" s="120" t="s">
        <v>28</v>
      </c>
      <c r="G1071" s="121">
        <f>TRUNC(G1070, 0)</f>
        <v>5695</v>
      </c>
    </row>
    <row r="1072" spans="1:8" ht="18.399999999999999" customHeight="1">
      <c r="A1072" s="120" t="s">
        <v>5</v>
      </c>
    </row>
    <row r="1073" spans="1:8" ht="18.399999999999999" customHeight="1">
      <c r="B1073" s="120" t="s">
        <v>28</v>
      </c>
    </row>
    <row r="1074" spans="1:8" ht="18.399999999999999" customHeight="1">
      <c r="A1074" s="120" t="s">
        <v>4</v>
      </c>
    </row>
    <row r="1075" spans="1:8" ht="18.399999999999999" customHeight="1">
      <c r="B1075" s="120" t="s">
        <v>28</v>
      </c>
    </row>
    <row r="1076" spans="1:8" ht="18.399999999999999" customHeight="1" thickBot="1">
      <c r="B1076" s="120" t="s">
        <v>27</v>
      </c>
      <c r="G1076" s="121">
        <f>TRUNC(G1071+G1073+G1075, 0)</f>
        <v>5695</v>
      </c>
    </row>
    <row r="1077" spans="1:8" ht="18.399999999999999" customHeight="1" thickTop="1" thickBot="1">
      <c r="A1077" s="118"/>
      <c r="B1077" s="118"/>
      <c r="C1077" s="118"/>
      <c r="D1077" s="118"/>
      <c r="E1077" s="118"/>
      <c r="F1077" s="118"/>
      <c r="G1077" s="118"/>
      <c r="H1077" s="118"/>
    </row>
    <row r="1078" spans="1:8" ht="18.399999999999999" customHeight="1" thickTop="1" thickBot="1">
      <c r="A1078" s="118"/>
      <c r="B1078" s="118"/>
      <c r="C1078" s="118"/>
      <c r="D1078" s="118"/>
      <c r="E1078" s="118"/>
      <c r="F1078" s="118"/>
      <c r="G1078" s="118"/>
      <c r="H1078" s="118"/>
    </row>
    <row r="1079" spans="1:8" ht="18.399999999999999" customHeight="1" thickTop="1" thickBot="1">
      <c r="A1079" s="118" t="s">
        <v>33</v>
      </c>
      <c r="B1079" s="118" t="s">
        <v>865</v>
      </c>
      <c r="C1079" s="118"/>
      <c r="D1079" s="118"/>
      <c r="E1079" s="118"/>
      <c r="F1079" s="118"/>
      <c r="G1079" s="118"/>
      <c r="H1079" s="118"/>
    </row>
    <row r="1080" spans="1:8" ht="18.399999999999999" customHeight="1" thickTop="1">
      <c r="A1080" s="118" t="s">
        <v>32</v>
      </c>
      <c r="B1080" s="118" t="s">
        <v>866</v>
      </c>
      <c r="C1080" s="118"/>
      <c r="D1080" s="118"/>
      <c r="E1080" s="118"/>
      <c r="F1080" s="118"/>
      <c r="G1080" s="118"/>
      <c r="H1080" s="118"/>
    </row>
    <row r="1081" spans="1:8" ht="18.399999999999999" customHeight="1">
      <c r="A1081" s="119" t="s">
        <v>31</v>
      </c>
      <c r="B1081" s="119"/>
      <c r="C1081" s="119" t="s">
        <v>30</v>
      </c>
      <c r="D1081" s="119" t="s">
        <v>8</v>
      </c>
      <c r="E1081" s="119" t="s">
        <v>7</v>
      </c>
      <c r="F1081" s="119" t="s">
        <v>17</v>
      </c>
      <c r="G1081" s="119" t="s">
        <v>16</v>
      </c>
      <c r="H1081" s="119" t="s">
        <v>2</v>
      </c>
    </row>
    <row r="1082" spans="1:8" ht="18.399999999999999" customHeight="1">
      <c r="A1082" s="120" t="s">
        <v>3</v>
      </c>
      <c r="B1082" s="120" t="s">
        <v>843</v>
      </c>
      <c r="C1082" s="120" t="s">
        <v>804</v>
      </c>
      <c r="D1082" s="120">
        <v>0.30509999999999998</v>
      </c>
      <c r="E1082" s="121" t="s">
        <v>29</v>
      </c>
      <c r="F1082" s="121">
        <f>중기기초자료!G98</f>
        <v>16000</v>
      </c>
      <c r="G1082" s="122">
        <f>TRUNC(F1082*D1082, 1)</f>
        <v>4881.6000000000004</v>
      </c>
      <c r="H1082" s="120" t="s">
        <v>0</v>
      </c>
    </row>
    <row r="1083" spans="1:8" ht="18.399999999999999" customHeight="1">
      <c r="B1083" s="120" t="s">
        <v>28</v>
      </c>
      <c r="G1083" s="121">
        <f>TRUNC(G1082, 0)</f>
        <v>4881</v>
      </c>
    </row>
    <row r="1084" spans="1:8" ht="18.399999999999999" customHeight="1">
      <c r="A1084" s="120" t="s">
        <v>5</v>
      </c>
    </row>
    <row r="1085" spans="1:8" ht="18.399999999999999" customHeight="1">
      <c r="B1085" s="120" t="s">
        <v>28</v>
      </c>
    </row>
    <row r="1086" spans="1:8" ht="18.399999999999999" customHeight="1">
      <c r="A1086" s="120" t="s">
        <v>4</v>
      </c>
    </row>
    <row r="1087" spans="1:8" ht="18.399999999999999" customHeight="1">
      <c r="B1087" s="120" t="s">
        <v>28</v>
      </c>
    </row>
    <row r="1088" spans="1:8" ht="18.399999999999999" customHeight="1" thickBot="1">
      <c r="B1088" s="120" t="s">
        <v>27</v>
      </c>
      <c r="G1088" s="121">
        <f>TRUNC(G1083+G1085+G1087, 0)</f>
        <v>4881</v>
      </c>
    </row>
    <row r="1089" spans="1:8" ht="18.399999999999999" customHeight="1" thickTop="1" thickBot="1">
      <c r="A1089" s="118"/>
      <c r="B1089" s="118"/>
      <c r="C1089" s="118"/>
      <c r="D1089" s="118"/>
      <c r="E1089" s="118"/>
      <c r="F1089" s="118"/>
      <c r="G1089" s="118"/>
      <c r="H1089" s="118"/>
    </row>
    <row r="1090" spans="1:8" ht="18.399999999999999" customHeight="1" thickTop="1" thickBot="1">
      <c r="A1090" s="118"/>
      <c r="B1090" s="118"/>
      <c r="C1090" s="118"/>
      <c r="D1090" s="118"/>
      <c r="E1090" s="118"/>
      <c r="F1090" s="118"/>
      <c r="G1090" s="118"/>
      <c r="H1090" s="118"/>
    </row>
    <row r="1091" spans="1:8" ht="18.399999999999999" customHeight="1" thickTop="1" thickBot="1">
      <c r="A1091" s="118" t="s">
        <v>33</v>
      </c>
      <c r="B1091" s="118" t="s">
        <v>867</v>
      </c>
      <c r="C1091" s="118"/>
      <c r="D1091" s="118"/>
      <c r="E1091" s="118"/>
      <c r="F1091" s="118"/>
      <c r="G1091" s="118"/>
      <c r="H1091" s="118"/>
    </row>
    <row r="1092" spans="1:8" ht="18.399999999999999" customHeight="1" thickTop="1">
      <c r="A1092" s="118" t="s">
        <v>32</v>
      </c>
      <c r="B1092" s="118" t="s">
        <v>866</v>
      </c>
      <c r="C1092" s="118"/>
      <c r="D1092" s="118"/>
      <c r="E1092" s="118"/>
      <c r="F1092" s="118"/>
      <c r="G1092" s="118"/>
      <c r="H1092" s="118"/>
    </row>
    <row r="1093" spans="1:8" ht="18.399999999999999" customHeight="1">
      <c r="A1093" s="119" t="s">
        <v>31</v>
      </c>
      <c r="B1093" s="119"/>
      <c r="C1093" s="119" t="s">
        <v>30</v>
      </c>
      <c r="D1093" s="119" t="s">
        <v>8</v>
      </c>
      <c r="E1093" s="119" t="s">
        <v>7</v>
      </c>
      <c r="F1093" s="119" t="s">
        <v>17</v>
      </c>
      <c r="G1093" s="119" t="s">
        <v>16</v>
      </c>
      <c r="H1093" s="119" t="s">
        <v>2</v>
      </c>
    </row>
    <row r="1094" spans="1:8" ht="18.399999999999999" customHeight="1">
      <c r="A1094" s="120" t="s">
        <v>3</v>
      </c>
      <c r="B1094" s="120" t="s">
        <v>843</v>
      </c>
      <c r="C1094" s="120" t="s">
        <v>804</v>
      </c>
      <c r="D1094" s="120">
        <v>0.28960000000000002</v>
      </c>
      <c r="E1094" s="121" t="s">
        <v>29</v>
      </c>
      <c r="F1094" s="121">
        <f>중기기초자료!G98</f>
        <v>16000</v>
      </c>
      <c r="G1094" s="122">
        <f>TRUNC(F1094*D1094, 1)</f>
        <v>4633.6000000000004</v>
      </c>
      <c r="H1094" s="120" t="s">
        <v>0</v>
      </c>
    </row>
    <row r="1095" spans="1:8" ht="18.399999999999999" customHeight="1">
      <c r="B1095" s="120" t="s">
        <v>28</v>
      </c>
      <c r="G1095" s="121">
        <f>TRUNC(G1094, 0)</f>
        <v>4633</v>
      </c>
    </row>
    <row r="1096" spans="1:8" ht="18.399999999999999" customHeight="1">
      <c r="A1096" s="120" t="s">
        <v>5</v>
      </c>
    </row>
    <row r="1097" spans="1:8" ht="18.399999999999999" customHeight="1">
      <c r="B1097" s="120" t="s">
        <v>28</v>
      </c>
    </row>
    <row r="1098" spans="1:8" ht="18.399999999999999" customHeight="1">
      <c r="A1098" s="120" t="s">
        <v>4</v>
      </c>
    </row>
    <row r="1099" spans="1:8" ht="18.399999999999999" customHeight="1">
      <c r="B1099" s="120" t="s">
        <v>28</v>
      </c>
    </row>
    <row r="1100" spans="1:8" ht="18.399999999999999" customHeight="1" thickBot="1">
      <c r="B1100" s="120" t="s">
        <v>27</v>
      </c>
      <c r="G1100" s="121">
        <f>TRUNC(G1095+G1097+G1099, 0)</f>
        <v>4633</v>
      </c>
    </row>
    <row r="1101" spans="1:8" ht="18.399999999999999" customHeight="1" thickTop="1" thickBot="1">
      <c r="A1101" s="118"/>
      <c r="B1101" s="118"/>
      <c r="C1101" s="118"/>
      <c r="D1101" s="118"/>
      <c r="E1101" s="118"/>
      <c r="F1101" s="118"/>
      <c r="G1101" s="118"/>
      <c r="H1101" s="118"/>
    </row>
    <row r="1102" spans="1:8" ht="18.399999999999999" customHeight="1" thickTop="1" thickBot="1">
      <c r="A1102" s="118"/>
      <c r="B1102" s="118"/>
      <c r="C1102" s="118"/>
      <c r="D1102" s="118"/>
      <c r="E1102" s="118"/>
      <c r="F1102" s="118"/>
      <c r="G1102" s="118"/>
      <c r="H1102" s="118"/>
    </row>
    <row r="1103" spans="1:8" ht="18.399999999999999" customHeight="1" thickTop="1" thickBot="1">
      <c r="A1103" s="118" t="s">
        <v>33</v>
      </c>
      <c r="B1103" s="118" t="s">
        <v>868</v>
      </c>
      <c r="C1103" s="118"/>
      <c r="D1103" s="118"/>
      <c r="E1103" s="118"/>
      <c r="F1103" s="118"/>
      <c r="G1103" s="118"/>
      <c r="H1103" s="118"/>
    </row>
    <row r="1104" spans="1:8" ht="18.399999999999999" customHeight="1" thickTop="1">
      <c r="A1104" s="118" t="s">
        <v>32</v>
      </c>
      <c r="B1104" s="118" t="s">
        <v>866</v>
      </c>
      <c r="C1104" s="118"/>
      <c r="D1104" s="118"/>
      <c r="E1104" s="118"/>
      <c r="F1104" s="118"/>
      <c r="G1104" s="118"/>
      <c r="H1104" s="118"/>
    </row>
    <row r="1105" spans="1:8" ht="18.399999999999999" customHeight="1">
      <c r="A1105" s="119" t="s">
        <v>31</v>
      </c>
      <c r="B1105" s="119"/>
      <c r="C1105" s="119" t="s">
        <v>30</v>
      </c>
      <c r="D1105" s="119" t="s">
        <v>8</v>
      </c>
      <c r="E1105" s="119" t="s">
        <v>7</v>
      </c>
      <c r="F1105" s="119" t="s">
        <v>17</v>
      </c>
      <c r="G1105" s="119" t="s">
        <v>16</v>
      </c>
      <c r="H1105" s="119" t="s">
        <v>2</v>
      </c>
    </row>
    <row r="1106" spans="1:8" ht="18.399999999999999" customHeight="1">
      <c r="A1106" s="120" t="s">
        <v>3</v>
      </c>
      <c r="B1106" s="120" t="s">
        <v>843</v>
      </c>
      <c r="C1106" s="120" t="s">
        <v>804</v>
      </c>
      <c r="D1106" s="120">
        <v>0.28670000000000001</v>
      </c>
      <c r="E1106" s="121" t="s">
        <v>29</v>
      </c>
      <c r="F1106" s="121">
        <f>중기기초자료!G98</f>
        <v>16000</v>
      </c>
      <c r="G1106" s="122">
        <f>TRUNC(F1106*D1106, 1)</f>
        <v>4587.2</v>
      </c>
      <c r="H1106" s="120" t="s">
        <v>0</v>
      </c>
    </row>
    <row r="1107" spans="1:8" ht="18.399999999999999" customHeight="1">
      <c r="B1107" s="120" t="s">
        <v>28</v>
      </c>
      <c r="G1107" s="121">
        <f>TRUNC(G1106, 0)</f>
        <v>4587</v>
      </c>
    </row>
    <row r="1108" spans="1:8" ht="18.399999999999999" customHeight="1">
      <c r="A1108" s="120" t="s">
        <v>5</v>
      </c>
    </row>
    <row r="1109" spans="1:8" ht="18.399999999999999" customHeight="1">
      <c r="B1109" s="120" t="s">
        <v>28</v>
      </c>
    </row>
    <row r="1110" spans="1:8" ht="18.399999999999999" customHeight="1">
      <c r="A1110" s="120" t="s">
        <v>4</v>
      </c>
    </row>
    <row r="1111" spans="1:8" ht="18.399999999999999" customHeight="1">
      <c r="B1111" s="120" t="s">
        <v>28</v>
      </c>
    </row>
    <row r="1112" spans="1:8" ht="18.399999999999999" customHeight="1" thickBot="1">
      <c r="B1112" s="120" t="s">
        <v>27</v>
      </c>
      <c r="G1112" s="121">
        <f>TRUNC(G1107+G1109+G1111, 0)</f>
        <v>4587</v>
      </c>
    </row>
    <row r="1113" spans="1:8" ht="18.399999999999999" customHeight="1" thickTop="1" thickBot="1">
      <c r="A1113" s="118"/>
      <c r="B1113" s="118"/>
      <c r="C1113" s="118"/>
      <c r="D1113" s="118"/>
      <c r="E1113" s="118"/>
      <c r="F1113" s="118"/>
      <c r="G1113" s="118"/>
      <c r="H1113" s="118"/>
    </row>
    <row r="1114" spans="1:8" ht="18.399999999999999" customHeight="1" thickTop="1" thickBot="1">
      <c r="A1114" s="118"/>
      <c r="B1114" s="118"/>
      <c r="C1114" s="118"/>
      <c r="D1114" s="118"/>
      <c r="E1114" s="118"/>
      <c r="F1114" s="118"/>
      <c r="G1114" s="118"/>
      <c r="H1114" s="118"/>
    </row>
    <row r="1115" spans="1:8" ht="18.399999999999999" customHeight="1" thickTop="1" thickBot="1">
      <c r="A1115" s="118" t="s">
        <v>33</v>
      </c>
      <c r="B1115" s="118" t="s">
        <v>869</v>
      </c>
      <c r="C1115" s="118"/>
      <c r="D1115" s="118"/>
      <c r="E1115" s="118"/>
      <c r="F1115" s="118"/>
      <c r="G1115" s="118"/>
      <c r="H1115" s="118"/>
    </row>
    <row r="1116" spans="1:8" ht="18.399999999999999" customHeight="1" thickTop="1">
      <c r="A1116" s="118" t="s">
        <v>32</v>
      </c>
      <c r="B1116" s="118" t="s">
        <v>866</v>
      </c>
      <c r="C1116" s="118"/>
      <c r="D1116" s="118"/>
      <c r="E1116" s="118"/>
      <c r="F1116" s="118"/>
      <c r="G1116" s="118"/>
      <c r="H1116" s="118"/>
    </row>
    <row r="1117" spans="1:8" ht="18.399999999999999" customHeight="1">
      <c r="A1117" s="119" t="s">
        <v>31</v>
      </c>
      <c r="B1117" s="119"/>
      <c r="C1117" s="119" t="s">
        <v>30</v>
      </c>
      <c r="D1117" s="119" t="s">
        <v>8</v>
      </c>
      <c r="E1117" s="119" t="s">
        <v>7</v>
      </c>
      <c r="F1117" s="119" t="s">
        <v>17</v>
      </c>
      <c r="G1117" s="119" t="s">
        <v>16</v>
      </c>
      <c r="H1117" s="119" t="s">
        <v>2</v>
      </c>
    </row>
    <row r="1118" spans="1:8" ht="18.399999999999999" customHeight="1">
      <c r="A1118" s="120" t="s">
        <v>3</v>
      </c>
      <c r="B1118" s="120" t="s">
        <v>843</v>
      </c>
      <c r="C1118" s="120" t="s">
        <v>804</v>
      </c>
      <c r="D1118" s="120">
        <v>0.2772</v>
      </c>
      <c r="E1118" s="121" t="s">
        <v>29</v>
      </c>
      <c r="F1118" s="121">
        <f>중기기초자료!G98</f>
        <v>16000</v>
      </c>
      <c r="G1118" s="122">
        <f>TRUNC(F1118*D1118, 1)</f>
        <v>4435.2</v>
      </c>
      <c r="H1118" s="120" t="s">
        <v>0</v>
      </c>
    </row>
    <row r="1119" spans="1:8" ht="18.399999999999999" customHeight="1">
      <c r="B1119" s="120" t="s">
        <v>28</v>
      </c>
      <c r="G1119" s="121">
        <f>TRUNC(G1118, 0)</f>
        <v>4435</v>
      </c>
    </row>
    <row r="1120" spans="1:8" ht="18.399999999999999" customHeight="1">
      <c r="A1120" s="120" t="s">
        <v>5</v>
      </c>
    </row>
    <row r="1121" spans="1:8" ht="18.399999999999999" customHeight="1">
      <c r="B1121" s="120" t="s">
        <v>28</v>
      </c>
    </row>
    <row r="1122" spans="1:8" ht="18.399999999999999" customHeight="1">
      <c r="A1122" s="120" t="s">
        <v>4</v>
      </c>
    </row>
    <row r="1123" spans="1:8" ht="18.399999999999999" customHeight="1">
      <c r="B1123" s="120" t="s">
        <v>28</v>
      </c>
    </row>
    <row r="1124" spans="1:8" ht="18.399999999999999" customHeight="1" thickBot="1">
      <c r="B1124" s="120" t="s">
        <v>27</v>
      </c>
      <c r="G1124" s="121">
        <f>TRUNC(G1119+G1121+G1123, 0)</f>
        <v>4435</v>
      </c>
    </row>
    <row r="1125" spans="1:8" ht="18.399999999999999" customHeight="1" thickTop="1" thickBot="1">
      <c r="A1125" s="118"/>
      <c r="B1125" s="118"/>
      <c r="C1125" s="118"/>
      <c r="D1125" s="118"/>
      <c r="E1125" s="118"/>
      <c r="F1125" s="118"/>
      <c r="G1125" s="118"/>
      <c r="H1125" s="118"/>
    </row>
    <row r="1126" spans="1:8" ht="18.399999999999999" customHeight="1" thickTop="1" thickBot="1">
      <c r="A1126" s="118"/>
      <c r="B1126" s="118"/>
      <c r="C1126" s="118"/>
      <c r="D1126" s="118"/>
      <c r="E1126" s="118"/>
      <c r="F1126" s="118"/>
      <c r="G1126" s="118"/>
      <c r="H1126" s="118"/>
    </row>
    <row r="1127" spans="1:8" ht="18.399999999999999" customHeight="1" thickTop="1" thickBot="1">
      <c r="A1127" s="118" t="s">
        <v>33</v>
      </c>
      <c r="B1127" s="118" t="s">
        <v>870</v>
      </c>
      <c r="C1127" s="118"/>
      <c r="D1127" s="118"/>
      <c r="E1127" s="118"/>
      <c r="F1127" s="118"/>
      <c r="G1127" s="118"/>
      <c r="H1127" s="118"/>
    </row>
    <row r="1128" spans="1:8" ht="18.399999999999999" customHeight="1" thickTop="1">
      <c r="A1128" s="118" t="s">
        <v>32</v>
      </c>
      <c r="B1128" s="118" t="s">
        <v>871</v>
      </c>
      <c r="C1128" s="118"/>
      <c r="D1128" s="118"/>
      <c r="E1128" s="118"/>
      <c r="F1128" s="118"/>
      <c r="G1128" s="118"/>
      <c r="H1128" s="118"/>
    </row>
    <row r="1129" spans="1:8" ht="18.399999999999999" customHeight="1">
      <c r="A1129" s="119" t="s">
        <v>31</v>
      </c>
      <c r="B1129" s="119"/>
      <c r="C1129" s="119" t="s">
        <v>30</v>
      </c>
      <c r="D1129" s="119" t="s">
        <v>8</v>
      </c>
      <c r="E1129" s="119" t="s">
        <v>7</v>
      </c>
      <c r="F1129" s="119" t="s">
        <v>17</v>
      </c>
      <c r="G1129" s="119" t="s">
        <v>16</v>
      </c>
      <c r="H1129" s="119" t="s">
        <v>2</v>
      </c>
    </row>
    <row r="1130" spans="1:8" ht="18.399999999999999" customHeight="1">
      <c r="A1130" s="120" t="s">
        <v>3</v>
      </c>
      <c r="B1130" s="120" t="s">
        <v>843</v>
      </c>
      <c r="C1130" s="120" t="s">
        <v>813</v>
      </c>
      <c r="D1130" s="120">
        <v>1.1307</v>
      </c>
      <c r="E1130" s="121" t="s">
        <v>29</v>
      </c>
      <c r="F1130" s="121">
        <f>중기기초자료!G99</f>
        <v>25000</v>
      </c>
      <c r="G1130" s="122">
        <f>TRUNC(F1130*D1130, 1)</f>
        <v>28267.5</v>
      </c>
      <c r="H1130" s="120" t="s">
        <v>0</v>
      </c>
    </row>
    <row r="1131" spans="1:8" ht="18.399999999999999" customHeight="1">
      <c r="B1131" s="120" t="s">
        <v>28</v>
      </c>
      <c r="G1131" s="121">
        <f>TRUNC(G1130, 0)</f>
        <v>28267</v>
      </c>
    </row>
    <row r="1132" spans="1:8" ht="18.399999999999999" customHeight="1">
      <c r="A1132" s="120" t="s">
        <v>5</v>
      </c>
    </row>
    <row r="1133" spans="1:8" ht="18.399999999999999" customHeight="1">
      <c r="B1133" s="120" t="s">
        <v>28</v>
      </c>
    </row>
    <row r="1134" spans="1:8" ht="18.399999999999999" customHeight="1">
      <c r="A1134" s="120" t="s">
        <v>4</v>
      </c>
    </row>
    <row r="1135" spans="1:8" ht="18.399999999999999" customHeight="1">
      <c r="B1135" s="120" t="s">
        <v>28</v>
      </c>
    </row>
    <row r="1136" spans="1:8" ht="18.399999999999999" customHeight="1" thickBot="1">
      <c r="B1136" s="120" t="s">
        <v>27</v>
      </c>
      <c r="G1136" s="121">
        <f>TRUNC(G1131+G1133+G1135, 0)</f>
        <v>28267</v>
      </c>
    </row>
    <row r="1137" spans="1:8" ht="18.399999999999999" customHeight="1" thickTop="1" thickBot="1">
      <c r="A1137" s="118"/>
      <c r="B1137" s="118"/>
      <c r="C1137" s="118"/>
      <c r="D1137" s="118"/>
      <c r="E1137" s="118"/>
      <c r="F1137" s="118"/>
      <c r="G1137" s="118"/>
      <c r="H1137" s="118"/>
    </row>
    <row r="1138" spans="1:8" ht="18.399999999999999" customHeight="1" thickTop="1" thickBot="1">
      <c r="A1138" s="118"/>
      <c r="B1138" s="118"/>
      <c r="C1138" s="118"/>
      <c r="D1138" s="118"/>
      <c r="E1138" s="118"/>
      <c r="F1138" s="118"/>
      <c r="G1138" s="118"/>
      <c r="H1138" s="118"/>
    </row>
    <row r="1139" spans="1:8" ht="18.399999999999999" customHeight="1" thickTop="1" thickBot="1">
      <c r="A1139" s="118" t="s">
        <v>33</v>
      </c>
      <c r="B1139" s="118" t="s">
        <v>872</v>
      </c>
      <c r="C1139" s="118"/>
      <c r="D1139" s="118"/>
      <c r="E1139" s="118"/>
      <c r="F1139" s="118"/>
      <c r="G1139" s="118"/>
      <c r="H1139" s="118"/>
    </row>
    <row r="1140" spans="1:8" ht="18.399999999999999" customHeight="1" thickTop="1">
      <c r="A1140" s="118" t="s">
        <v>32</v>
      </c>
      <c r="B1140" s="118" t="s">
        <v>871</v>
      </c>
      <c r="C1140" s="118"/>
      <c r="D1140" s="118"/>
      <c r="E1140" s="118"/>
      <c r="F1140" s="118"/>
      <c r="G1140" s="118"/>
      <c r="H1140" s="118"/>
    </row>
    <row r="1141" spans="1:8" ht="18.399999999999999" customHeight="1">
      <c r="A1141" s="119" t="s">
        <v>31</v>
      </c>
      <c r="B1141" s="119"/>
      <c r="C1141" s="119" t="s">
        <v>30</v>
      </c>
      <c r="D1141" s="119" t="s">
        <v>8</v>
      </c>
      <c r="E1141" s="119" t="s">
        <v>7</v>
      </c>
      <c r="F1141" s="119" t="s">
        <v>17</v>
      </c>
      <c r="G1141" s="119" t="s">
        <v>16</v>
      </c>
      <c r="H1141" s="119" t="s">
        <v>2</v>
      </c>
    </row>
    <row r="1142" spans="1:8" ht="18.399999999999999" customHeight="1">
      <c r="A1142" s="120" t="s">
        <v>3</v>
      </c>
      <c r="B1142" s="120" t="s">
        <v>843</v>
      </c>
      <c r="C1142" s="120" t="s">
        <v>813</v>
      </c>
      <c r="D1142" s="120">
        <v>1.1043000000000001</v>
      </c>
      <c r="E1142" s="121" t="s">
        <v>29</v>
      </c>
      <c r="F1142" s="121">
        <f>중기기초자료!G99</f>
        <v>25000</v>
      </c>
      <c r="G1142" s="122">
        <f>TRUNC(F1142*D1142, 1)</f>
        <v>27607.5</v>
      </c>
      <c r="H1142" s="120" t="s">
        <v>0</v>
      </c>
    </row>
    <row r="1143" spans="1:8" ht="18.399999999999999" customHeight="1">
      <c r="B1143" s="120" t="s">
        <v>28</v>
      </c>
      <c r="G1143" s="121">
        <f>TRUNC(G1142, 0)</f>
        <v>27607</v>
      </c>
    </row>
    <row r="1144" spans="1:8" ht="18.399999999999999" customHeight="1">
      <c r="A1144" s="120" t="s">
        <v>5</v>
      </c>
    </row>
    <row r="1145" spans="1:8" ht="18.399999999999999" customHeight="1">
      <c r="B1145" s="120" t="s">
        <v>28</v>
      </c>
    </row>
    <row r="1146" spans="1:8" ht="18.399999999999999" customHeight="1">
      <c r="A1146" s="120" t="s">
        <v>4</v>
      </c>
    </row>
    <row r="1147" spans="1:8" ht="18.399999999999999" customHeight="1">
      <c r="B1147" s="120" t="s">
        <v>28</v>
      </c>
    </row>
    <row r="1148" spans="1:8" ht="18.399999999999999" customHeight="1" thickBot="1">
      <c r="B1148" s="120" t="s">
        <v>27</v>
      </c>
      <c r="G1148" s="121">
        <f>TRUNC(G1143+G1145+G1147, 0)</f>
        <v>27607</v>
      </c>
    </row>
    <row r="1149" spans="1:8" ht="18.399999999999999" customHeight="1" thickTop="1" thickBot="1">
      <c r="A1149" s="118"/>
      <c r="B1149" s="118"/>
      <c r="C1149" s="118"/>
      <c r="D1149" s="118"/>
      <c r="E1149" s="118"/>
      <c r="F1149" s="118"/>
      <c r="G1149" s="118"/>
      <c r="H1149" s="118"/>
    </row>
    <row r="1150" spans="1:8" ht="18.399999999999999" customHeight="1" thickTop="1" thickBot="1">
      <c r="A1150" s="118"/>
      <c r="B1150" s="118"/>
      <c r="C1150" s="118"/>
      <c r="D1150" s="118"/>
      <c r="E1150" s="118"/>
      <c r="F1150" s="118"/>
      <c r="G1150" s="118"/>
      <c r="H1150" s="118"/>
    </row>
    <row r="1151" spans="1:8" ht="18.399999999999999" customHeight="1" thickTop="1" thickBot="1">
      <c r="A1151" s="118" t="s">
        <v>33</v>
      </c>
      <c r="B1151" s="118" t="s">
        <v>873</v>
      </c>
      <c r="C1151" s="118"/>
      <c r="D1151" s="118"/>
      <c r="E1151" s="118"/>
      <c r="F1151" s="118"/>
      <c r="G1151" s="118"/>
      <c r="H1151" s="118"/>
    </row>
    <row r="1152" spans="1:8" ht="18.399999999999999" customHeight="1" thickTop="1">
      <c r="A1152" s="118" t="s">
        <v>32</v>
      </c>
      <c r="B1152" s="118" t="s">
        <v>871</v>
      </c>
      <c r="C1152" s="118"/>
      <c r="D1152" s="118"/>
      <c r="E1152" s="118"/>
      <c r="F1152" s="118"/>
      <c r="G1152" s="118"/>
      <c r="H1152" s="118"/>
    </row>
    <row r="1153" spans="1:8" ht="18.399999999999999" customHeight="1">
      <c r="A1153" s="119" t="s">
        <v>31</v>
      </c>
      <c r="B1153" s="119"/>
      <c r="C1153" s="119" t="s">
        <v>30</v>
      </c>
      <c r="D1153" s="119" t="s">
        <v>8</v>
      </c>
      <c r="E1153" s="119" t="s">
        <v>7</v>
      </c>
      <c r="F1153" s="119" t="s">
        <v>17</v>
      </c>
      <c r="G1153" s="119" t="s">
        <v>16</v>
      </c>
      <c r="H1153" s="119" t="s">
        <v>2</v>
      </c>
    </row>
    <row r="1154" spans="1:8" ht="18.399999999999999" customHeight="1">
      <c r="A1154" s="120" t="s">
        <v>3</v>
      </c>
      <c r="B1154" s="120" t="s">
        <v>843</v>
      </c>
      <c r="C1154" s="120" t="s">
        <v>813</v>
      </c>
      <c r="D1154" s="120">
        <v>1.0589</v>
      </c>
      <c r="E1154" s="121" t="s">
        <v>29</v>
      </c>
      <c r="F1154" s="121">
        <f>중기기초자료!G99</f>
        <v>25000</v>
      </c>
      <c r="G1154" s="122">
        <f>TRUNC(F1154*D1154, 1)</f>
        <v>26472.5</v>
      </c>
      <c r="H1154" s="120" t="s">
        <v>0</v>
      </c>
    </row>
    <row r="1155" spans="1:8" ht="18.399999999999999" customHeight="1">
      <c r="B1155" s="120" t="s">
        <v>28</v>
      </c>
      <c r="G1155" s="121">
        <f>TRUNC(G1154, 0)</f>
        <v>26472</v>
      </c>
    </row>
    <row r="1156" spans="1:8" ht="18.399999999999999" customHeight="1">
      <c r="A1156" s="120" t="s">
        <v>5</v>
      </c>
    </row>
    <row r="1157" spans="1:8" ht="18.399999999999999" customHeight="1">
      <c r="B1157" s="120" t="s">
        <v>28</v>
      </c>
    </row>
    <row r="1158" spans="1:8" ht="18.399999999999999" customHeight="1">
      <c r="A1158" s="120" t="s">
        <v>4</v>
      </c>
    </row>
    <row r="1159" spans="1:8" ht="18.399999999999999" customHeight="1">
      <c r="B1159" s="120" t="s">
        <v>28</v>
      </c>
    </row>
    <row r="1160" spans="1:8" ht="18.399999999999999" customHeight="1" thickBot="1">
      <c r="B1160" s="120" t="s">
        <v>27</v>
      </c>
      <c r="G1160" s="121">
        <f>TRUNC(G1155+G1157+G1159, 0)</f>
        <v>26472</v>
      </c>
    </row>
    <row r="1161" spans="1:8" ht="18.399999999999999" customHeight="1" thickTop="1" thickBot="1">
      <c r="A1161" s="118"/>
      <c r="B1161" s="118"/>
      <c r="C1161" s="118"/>
      <c r="D1161" s="118"/>
      <c r="E1161" s="118"/>
      <c r="F1161" s="118"/>
      <c r="G1161" s="118"/>
      <c r="H1161" s="118"/>
    </row>
    <row r="1162" spans="1:8" ht="18.399999999999999" customHeight="1" thickTop="1" thickBot="1">
      <c r="A1162" s="118"/>
      <c r="B1162" s="118"/>
      <c r="C1162" s="118"/>
      <c r="D1162" s="118"/>
      <c r="E1162" s="118"/>
      <c r="F1162" s="118"/>
      <c r="G1162" s="118"/>
      <c r="H1162" s="118"/>
    </row>
    <row r="1163" spans="1:8" ht="18.399999999999999" customHeight="1" thickTop="1" thickBot="1">
      <c r="A1163" s="118" t="s">
        <v>33</v>
      </c>
      <c r="B1163" s="118" t="s">
        <v>874</v>
      </c>
      <c r="C1163" s="118"/>
      <c r="D1163" s="118"/>
      <c r="E1163" s="118"/>
      <c r="F1163" s="118"/>
      <c r="G1163" s="118"/>
      <c r="H1163" s="118"/>
    </row>
    <row r="1164" spans="1:8" ht="18.399999999999999" customHeight="1" thickTop="1">
      <c r="A1164" s="118" t="s">
        <v>32</v>
      </c>
      <c r="B1164" s="118" t="s">
        <v>875</v>
      </c>
      <c r="C1164" s="118"/>
      <c r="D1164" s="118"/>
      <c r="E1164" s="118"/>
      <c r="F1164" s="118"/>
      <c r="G1164" s="118"/>
      <c r="H1164" s="118"/>
    </row>
    <row r="1165" spans="1:8" ht="18.399999999999999" customHeight="1">
      <c r="A1165" s="119" t="s">
        <v>31</v>
      </c>
      <c r="B1165" s="119"/>
      <c r="C1165" s="119" t="s">
        <v>30</v>
      </c>
      <c r="D1165" s="119" t="s">
        <v>8</v>
      </c>
      <c r="E1165" s="119" t="s">
        <v>7</v>
      </c>
      <c r="F1165" s="119" t="s">
        <v>17</v>
      </c>
      <c r="G1165" s="119" t="s">
        <v>16</v>
      </c>
      <c r="H1165" s="119" t="s">
        <v>2</v>
      </c>
    </row>
    <row r="1166" spans="1:8" ht="18.399999999999999" customHeight="1">
      <c r="A1166" s="120" t="s">
        <v>3</v>
      </c>
      <c r="B1166" s="120" t="s">
        <v>843</v>
      </c>
      <c r="C1166" s="120" t="s">
        <v>822</v>
      </c>
      <c r="D1166" s="120">
        <v>1.2198</v>
      </c>
      <c r="E1166" s="121" t="s">
        <v>29</v>
      </c>
      <c r="F1166" s="121">
        <f>중기기초자료!G100</f>
        <v>38000</v>
      </c>
      <c r="G1166" s="122">
        <f>TRUNC(F1166*D1166, 1)</f>
        <v>46352.4</v>
      </c>
      <c r="H1166" s="120" t="s">
        <v>0</v>
      </c>
    </row>
    <row r="1167" spans="1:8" ht="18.399999999999999" customHeight="1">
      <c r="B1167" s="120" t="s">
        <v>28</v>
      </c>
      <c r="G1167" s="121">
        <f>TRUNC(G1166, 0)</f>
        <v>46352</v>
      </c>
    </row>
    <row r="1168" spans="1:8" ht="18.399999999999999" customHeight="1">
      <c r="A1168" s="120" t="s">
        <v>5</v>
      </c>
    </row>
    <row r="1169" spans="1:8" ht="18.399999999999999" customHeight="1">
      <c r="B1169" s="120" t="s">
        <v>28</v>
      </c>
    </row>
    <row r="1170" spans="1:8" ht="18.399999999999999" customHeight="1">
      <c r="A1170" s="120" t="s">
        <v>4</v>
      </c>
    </row>
    <row r="1171" spans="1:8" ht="18.399999999999999" customHeight="1">
      <c r="B1171" s="120" t="s">
        <v>28</v>
      </c>
    </row>
    <row r="1172" spans="1:8" ht="18.399999999999999" customHeight="1" thickBot="1">
      <c r="B1172" s="120" t="s">
        <v>27</v>
      </c>
      <c r="G1172" s="121">
        <f>TRUNC(G1167+G1169+G1171, 0)</f>
        <v>46352</v>
      </c>
    </row>
    <row r="1173" spans="1:8" ht="18.399999999999999" customHeight="1" thickTop="1" thickBot="1">
      <c r="A1173" s="118"/>
      <c r="B1173" s="118"/>
      <c r="C1173" s="118"/>
      <c r="D1173" s="118"/>
      <c r="E1173" s="118"/>
      <c r="F1173" s="118"/>
      <c r="G1173" s="118"/>
      <c r="H1173" s="118"/>
    </row>
    <row r="1174" spans="1:8" ht="18.399999999999999" customHeight="1" thickTop="1" thickBot="1">
      <c r="A1174" s="118"/>
      <c r="B1174" s="118"/>
      <c r="C1174" s="118"/>
      <c r="D1174" s="118"/>
      <c r="E1174" s="118"/>
      <c r="F1174" s="118"/>
      <c r="G1174" s="118"/>
      <c r="H1174" s="118"/>
    </row>
    <row r="1175" spans="1:8" ht="18.399999999999999" customHeight="1" thickTop="1" thickBot="1">
      <c r="A1175" s="118" t="s">
        <v>33</v>
      </c>
      <c r="B1175" s="118" t="s">
        <v>876</v>
      </c>
      <c r="C1175" s="118"/>
      <c r="D1175" s="118"/>
      <c r="E1175" s="118"/>
      <c r="F1175" s="118"/>
      <c r="G1175" s="118"/>
      <c r="H1175" s="118"/>
    </row>
    <row r="1176" spans="1:8" ht="18.399999999999999" customHeight="1" thickTop="1">
      <c r="A1176" s="118" t="s">
        <v>32</v>
      </c>
      <c r="B1176" s="118" t="s">
        <v>875</v>
      </c>
      <c r="C1176" s="118"/>
      <c r="D1176" s="118"/>
      <c r="E1176" s="118"/>
      <c r="F1176" s="118"/>
      <c r="G1176" s="118"/>
      <c r="H1176" s="118"/>
    </row>
    <row r="1177" spans="1:8" ht="18.399999999999999" customHeight="1">
      <c r="A1177" s="119" t="s">
        <v>31</v>
      </c>
      <c r="B1177" s="119"/>
      <c r="C1177" s="119" t="s">
        <v>30</v>
      </c>
      <c r="D1177" s="119" t="s">
        <v>8</v>
      </c>
      <c r="E1177" s="119" t="s">
        <v>7</v>
      </c>
      <c r="F1177" s="119" t="s">
        <v>17</v>
      </c>
      <c r="G1177" s="119" t="s">
        <v>16</v>
      </c>
      <c r="H1177" s="119" t="s">
        <v>2</v>
      </c>
    </row>
    <row r="1178" spans="1:8" ht="18.399999999999999" customHeight="1">
      <c r="A1178" s="120" t="s">
        <v>3</v>
      </c>
      <c r="B1178" s="120" t="s">
        <v>843</v>
      </c>
      <c r="C1178" s="120" t="s">
        <v>822</v>
      </c>
      <c r="D1178" s="120">
        <v>1.1972</v>
      </c>
      <c r="E1178" s="121" t="s">
        <v>29</v>
      </c>
      <c r="F1178" s="121">
        <f>중기기초자료!G100</f>
        <v>38000</v>
      </c>
      <c r="G1178" s="122">
        <f>TRUNC(F1178*D1178, 1)</f>
        <v>45493.599999999999</v>
      </c>
      <c r="H1178" s="120" t="s">
        <v>0</v>
      </c>
    </row>
    <row r="1179" spans="1:8" ht="18.399999999999999" customHeight="1">
      <c r="B1179" s="120" t="s">
        <v>28</v>
      </c>
      <c r="G1179" s="121">
        <f>TRUNC(G1178, 0)</f>
        <v>45493</v>
      </c>
    </row>
    <row r="1180" spans="1:8" ht="18.399999999999999" customHeight="1">
      <c r="A1180" s="120" t="s">
        <v>5</v>
      </c>
    </row>
    <row r="1181" spans="1:8" ht="18.399999999999999" customHeight="1">
      <c r="B1181" s="120" t="s">
        <v>28</v>
      </c>
    </row>
    <row r="1182" spans="1:8" ht="18.399999999999999" customHeight="1">
      <c r="A1182" s="120" t="s">
        <v>4</v>
      </c>
    </row>
    <row r="1183" spans="1:8" ht="18.399999999999999" customHeight="1">
      <c r="B1183" s="120" t="s">
        <v>28</v>
      </c>
    </row>
    <row r="1184" spans="1:8" ht="18.399999999999999" customHeight="1" thickBot="1">
      <c r="B1184" s="120" t="s">
        <v>27</v>
      </c>
      <c r="G1184" s="121">
        <f>TRUNC(G1179+G1181+G1183, 0)</f>
        <v>45493</v>
      </c>
    </row>
    <row r="1185" spans="1:8" ht="18.399999999999999" customHeight="1" thickTop="1" thickBot="1">
      <c r="A1185" s="118"/>
      <c r="B1185" s="118"/>
      <c r="C1185" s="118"/>
      <c r="D1185" s="118"/>
      <c r="E1185" s="118"/>
      <c r="F1185" s="118"/>
      <c r="G1185" s="118"/>
      <c r="H1185" s="118"/>
    </row>
    <row r="1186" spans="1:8" ht="18.399999999999999" customHeight="1" thickTop="1" thickBot="1">
      <c r="A1186" s="118"/>
      <c r="B1186" s="118"/>
      <c r="C1186" s="118"/>
      <c r="D1186" s="118"/>
      <c r="E1186" s="118"/>
      <c r="F1186" s="118"/>
      <c r="G1186" s="118"/>
      <c r="H1186" s="118"/>
    </row>
    <row r="1187" spans="1:8" ht="18.399999999999999" customHeight="1" thickTop="1" thickBot="1">
      <c r="A1187" s="118" t="s">
        <v>33</v>
      </c>
      <c r="B1187" s="118" t="s">
        <v>877</v>
      </c>
      <c r="C1187" s="118"/>
      <c r="D1187" s="118"/>
      <c r="E1187" s="118"/>
      <c r="F1187" s="118"/>
      <c r="G1187" s="118"/>
      <c r="H1187" s="118"/>
    </row>
    <row r="1188" spans="1:8" ht="18.399999999999999" customHeight="1" thickTop="1">
      <c r="A1188" s="118" t="s">
        <v>32</v>
      </c>
      <c r="B1188" s="118" t="s">
        <v>875</v>
      </c>
      <c r="C1188" s="118"/>
      <c r="D1188" s="118"/>
      <c r="E1188" s="118"/>
      <c r="F1188" s="118"/>
      <c r="G1188" s="118"/>
      <c r="H1188" s="118"/>
    </row>
    <row r="1189" spans="1:8" ht="18.399999999999999" customHeight="1">
      <c r="A1189" s="119" t="s">
        <v>31</v>
      </c>
      <c r="B1189" s="119"/>
      <c r="C1189" s="119" t="s">
        <v>30</v>
      </c>
      <c r="D1189" s="119" t="s">
        <v>8</v>
      </c>
      <c r="E1189" s="119" t="s">
        <v>7</v>
      </c>
      <c r="F1189" s="119" t="s">
        <v>17</v>
      </c>
      <c r="G1189" s="119" t="s">
        <v>16</v>
      </c>
      <c r="H1189" s="119" t="s">
        <v>2</v>
      </c>
    </row>
    <row r="1190" spans="1:8" ht="18.399999999999999" customHeight="1">
      <c r="A1190" s="120" t="s">
        <v>3</v>
      </c>
      <c r="B1190" s="120" t="s">
        <v>843</v>
      </c>
      <c r="C1190" s="120" t="s">
        <v>822</v>
      </c>
      <c r="D1190" s="120">
        <v>1.1666000000000001</v>
      </c>
      <c r="E1190" s="121" t="s">
        <v>29</v>
      </c>
      <c r="F1190" s="121">
        <f>중기기초자료!G100</f>
        <v>38000</v>
      </c>
      <c r="G1190" s="122">
        <f>TRUNC(F1190*D1190, 1)</f>
        <v>44330.8</v>
      </c>
      <c r="H1190" s="120" t="s">
        <v>0</v>
      </c>
    </row>
    <row r="1191" spans="1:8" ht="18.399999999999999" customHeight="1">
      <c r="B1191" s="120" t="s">
        <v>28</v>
      </c>
      <c r="G1191" s="121">
        <f>TRUNC(G1190, 0)</f>
        <v>44330</v>
      </c>
    </row>
    <row r="1192" spans="1:8" ht="18.399999999999999" customHeight="1">
      <c r="A1192" s="120" t="s">
        <v>5</v>
      </c>
    </row>
    <row r="1193" spans="1:8" ht="18.399999999999999" customHeight="1">
      <c r="B1193" s="120" t="s">
        <v>28</v>
      </c>
    </row>
    <row r="1194" spans="1:8" ht="18.399999999999999" customHeight="1">
      <c r="A1194" s="120" t="s">
        <v>4</v>
      </c>
    </row>
    <row r="1195" spans="1:8" ht="18.399999999999999" customHeight="1">
      <c r="B1195" s="120" t="s">
        <v>28</v>
      </c>
    </row>
    <row r="1196" spans="1:8" ht="18.399999999999999" customHeight="1" thickBot="1">
      <c r="B1196" s="120" t="s">
        <v>27</v>
      </c>
      <c r="G1196" s="121">
        <f>TRUNC(G1191+G1193+G1195, 0)</f>
        <v>44330</v>
      </c>
    </row>
    <row r="1197" spans="1:8" ht="18.399999999999999" customHeight="1" thickTop="1" thickBot="1">
      <c r="A1197" s="118"/>
      <c r="B1197" s="118"/>
      <c r="C1197" s="118"/>
      <c r="D1197" s="118"/>
      <c r="E1197" s="118"/>
      <c r="F1197" s="118"/>
      <c r="G1197" s="118"/>
      <c r="H1197" s="118"/>
    </row>
    <row r="1198" spans="1:8" ht="18.399999999999999" customHeight="1" thickTop="1" thickBot="1">
      <c r="A1198" s="118"/>
      <c r="B1198" s="118"/>
      <c r="C1198" s="118"/>
      <c r="D1198" s="118"/>
      <c r="E1198" s="118"/>
      <c r="F1198" s="118"/>
      <c r="G1198" s="118"/>
      <c r="H1198" s="118"/>
    </row>
    <row r="1199" spans="1:8" ht="18.399999999999999" customHeight="1" thickTop="1" thickBot="1">
      <c r="A1199" s="118" t="s">
        <v>33</v>
      </c>
      <c r="B1199" s="118" t="s">
        <v>878</v>
      </c>
      <c r="C1199" s="118"/>
      <c r="D1199" s="118"/>
      <c r="E1199" s="118"/>
      <c r="F1199" s="118"/>
      <c r="G1199" s="118"/>
      <c r="H1199" s="118"/>
    </row>
    <row r="1200" spans="1:8" ht="18.399999999999999" customHeight="1" thickTop="1">
      <c r="A1200" s="118" t="s">
        <v>32</v>
      </c>
      <c r="B1200" s="118" t="s">
        <v>875</v>
      </c>
      <c r="C1200" s="118"/>
      <c r="D1200" s="118"/>
      <c r="E1200" s="118"/>
      <c r="F1200" s="118"/>
      <c r="G1200" s="118"/>
      <c r="H1200" s="118"/>
    </row>
    <row r="1201" spans="1:8" ht="18.399999999999999" customHeight="1">
      <c r="A1201" s="119" t="s">
        <v>31</v>
      </c>
      <c r="B1201" s="119"/>
      <c r="C1201" s="119" t="s">
        <v>30</v>
      </c>
      <c r="D1201" s="119" t="s">
        <v>8</v>
      </c>
      <c r="E1201" s="119" t="s">
        <v>7</v>
      </c>
      <c r="F1201" s="119" t="s">
        <v>17</v>
      </c>
      <c r="G1201" s="119" t="s">
        <v>16</v>
      </c>
      <c r="H1201" s="119" t="s">
        <v>2</v>
      </c>
    </row>
    <row r="1202" spans="1:8" ht="18.399999999999999" customHeight="1">
      <c r="A1202" s="120" t="s">
        <v>3</v>
      </c>
      <c r="B1202" s="120" t="s">
        <v>843</v>
      </c>
      <c r="C1202" s="120" t="s">
        <v>822</v>
      </c>
      <c r="D1202" s="120">
        <v>1.1435</v>
      </c>
      <c r="E1202" s="121" t="s">
        <v>29</v>
      </c>
      <c r="F1202" s="121">
        <f>중기기초자료!G100</f>
        <v>38000</v>
      </c>
      <c r="G1202" s="122">
        <f>TRUNC(F1202*D1202, 1)</f>
        <v>43453</v>
      </c>
      <c r="H1202" s="120" t="s">
        <v>0</v>
      </c>
    </row>
    <row r="1203" spans="1:8" ht="18.399999999999999" customHeight="1">
      <c r="B1203" s="120" t="s">
        <v>28</v>
      </c>
      <c r="G1203" s="121">
        <f>TRUNC(G1202, 0)</f>
        <v>43453</v>
      </c>
    </row>
    <row r="1204" spans="1:8" ht="18.399999999999999" customHeight="1">
      <c r="A1204" s="120" t="s">
        <v>5</v>
      </c>
    </row>
    <row r="1205" spans="1:8" ht="18.399999999999999" customHeight="1">
      <c r="B1205" s="120" t="s">
        <v>28</v>
      </c>
    </row>
    <row r="1206" spans="1:8" ht="18.399999999999999" customHeight="1">
      <c r="A1206" s="120" t="s">
        <v>4</v>
      </c>
    </row>
    <row r="1207" spans="1:8" ht="18.399999999999999" customHeight="1">
      <c r="B1207" s="120" t="s">
        <v>28</v>
      </c>
    </row>
    <row r="1208" spans="1:8" ht="18.399999999999999" customHeight="1" thickBot="1">
      <c r="B1208" s="120" t="s">
        <v>27</v>
      </c>
      <c r="G1208" s="121">
        <f>TRUNC(G1203+G1205+G1207, 0)</f>
        <v>43453</v>
      </c>
    </row>
    <row r="1209" spans="1:8" ht="18.399999999999999" customHeight="1" thickTop="1" thickBot="1">
      <c r="A1209" s="118"/>
      <c r="B1209" s="118"/>
      <c r="C1209" s="118"/>
      <c r="D1209" s="118"/>
      <c r="E1209" s="118"/>
      <c r="F1209" s="118"/>
      <c r="G1209" s="118"/>
      <c r="H1209" s="118"/>
    </row>
    <row r="1210" spans="1:8" ht="18.399999999999999" customHeight="1" thickTop="1" thickBot="1">
      <c r="A1210" s="118"/>
      <c r="B1210" s="118"/>
      <c r="C1210" s="118"/>
      <c r="D1210" s="118"/>
      <c r="E1210" s="118"/>
      <c r="F1210" s="118"/>
      <c r="G1210" s="118"/>
      <c r="H1210" s="118"/>
    </row>
    <row r="1211" spans="1:8" ht="18.399999999999999" customHeight="1" thickTop="1" thickBot="1">
      <c r="A1211" s="118" t="s">
        <v>33</v>
      </c>
      <c r="B1211" s="118" t="s">
        <v>879</v>
      </c>
      <c r="C1211" s="118"/>
      <c r="D1211" s="118"/>
      <c r="E1211" s="118"/>
      <c r="F1211" s="118"/>
      <c r="G1211" s="118"/>
      <c r="H1211" s="118"/>
    </row>
    <row r="1212" spans="1:8" ht="18.399999999999999" customHeight="1" thickTop="1">
      <c r="A1212" s="118" t="s">
        <v>32</v>
      </c>
      <c r="B1212" s="118" t="s">
        <v>875</v>
      </c>
      <c r="C1212" s="118"/>
      <c r="D1212" s="118"/>
      <c r="E1212" s="118"/>
      <c r="F1212" s="118"/>
      <c r="G1212" s="118"/>
      <c r="H1212" s="118"/>
    </row>
    <row r="1213" spans="1:8" ht="18.399999999999999" customHeight="1">
      <c r="A1213" s="119" t="s">
        <v>31</v>
      </c>
      <c r="B1213" s="119"/>
      <c r="C1213" s="119" t="s">
        <v>30</v>
      </c>
      <c r="D1213" s="119" t="s">
        <v>8</v>
      </c>
      <c r="E1213" s="119" t="s">
        <v>7</v>
      </c>
      <c r="F1213" s="119" t="s">
        <v>17</v>
      </c>
      <c r="G1213" s="119" t="s">
        <v>16</v>
      </c>
      <c r="H1213" s="119" t="s">
        <v>2</v>
      </c>
    </row>
    <row r="1214" spans="1:8" ht="18.399999999999999" customHeight="1">
      <c r="A1214" s="120" t="s">
        <v>3</v>
      </c>
      <c r="B1214" s="120" t="s">
        <v>843</v>
      </c>
      <c r="C1214" s="120" t="s">
        <v>822</v>
      </c>
      <c r="D1214" s="120">
        <v>1.1212</v>
      </c>
      <c r="E1214" s="121" t="s">
        <v>29</v>
      </c>
      <c r="F1214" s="121">
        <f>중기기초자료!G100</f>
        <v>38000</v>
      </c>
      <c r="G1214" s="122">
        <f>TRUNC(F1214*D1214, 1)</f>
        <v>42605.599999999999</v>
      </c>
      <c r="H1214" s="120" t="s">
        <v>0</v>
      </c>
    </row>
    <row r="1215" spans="1:8" ht="18.399999999999999" customHeight="1">
      <c r="B1215" s="120" t="s">
        <v>28</v>
      </c>
      <c r="G1215" s="121">
        <f>TRUNC(G1214, 0)</f>
        <v>42605</v>
      </c>
    </row>
    <row r="1216" spans="1:8" ht="18.399999999999999" customHeight="1">
      <c r="A1216" s="120" t="s">
        <v>5</v>
      </c>
    </row>
    <row r="1217" spans="1:8" ht="18.399999999999999" customHeight="1">
      <c r="B1217" s="120" t="s">
        <v>28</v>
      </c>
    </row>
    <row r="1218" spans="1:8" ht="18.399999999999999" customHeight="1">
      <c r="A1218" s="120" t="s">
        <v>4</v>
      </c>
    </row>
    <row r="1219" spans="1:8" ht="18.399999999999999" customHeight="1">
      <c r="B1219" s="120" t="s">
        <v>28</v>
      </c>
    </row>
    <row r="1220" spans="1:8" ht="18.399999999999999" customHeight="1" thickBot="1">
      <c r="B1220" s="120" t="s">
        <v>27</v>
      </c>
      <c r="G1220" s="121">
        <f>TRUNC(G1215+G1217+G1219, 0)</f>
        <v>42605</v>
      </c>
    </row>
    <row r="1221" spans="1:8" ht="18.399999999999999" customHeight="1" thickTop="1" thickBot="1">
      <c r="A1221" s="118"/>
      <c r="B1221" s="118"/>
      <c r="C1221" s="118"/>
      <c r="D1221" s="118"/>
      <c r="E1221" s="118"/>
      <c r="F1221" s="118"/>
      <c r="G1221" s="118"/>
      <c r="H1221" s="118"/>
    </row>
    <row r="1222" spans="1:8" ht="18.399999999999999" customHeight="1" thickTop="1" thickBot="1">
      <c r="A1222" s="118"/>
      <c r="B1222" s="118"/>
      <c r="C1222" s="118"/>
      <c r="D1222" s="118"/>
      <c r="E1222" s="118"/>
      <c r="F1222" s="118"/>
      <c r="G1222" s="118"/>
      <c r="H1222" s="118"/>
    </row>
    <row r="1223" spans="1:8" ht="18.399999999999999" customHeight="1" thickTop="1" thickBot="1">
      <c r="A1223" s="118" t="s">
        <v>33</v>
      </c>
      <c r="B1223" s="118" t="s">
        <v>880</v>
      </c>
      <c r="C1223" s="118"/>
      <c r="D1223" s="118"/>
      <c r="E1223" s="118"/>
      <c r="F1223" s="118"/>
      <c r="G1223" s="118"/>
      <c r="H1223" s="118"/>
    </row>
    <row r="1224" spans="1:8" ht="18.399999999999999" customHeight="1" thickTop="1">
      <c r="A1224" s="118" t="s">
        <v>32</v>
      </c>
      <c r="B1224" s="118" t="s">
        <v>881</v>
      </c>
      <c r="C1224" s="118"/>
      <c r="D1224" s="118"/>
      <c r="E1224" s="118"/>
      <c r="F1224" s="118"/>
      <c r="G1224" s="118"/>
      <c r="H1224" s="118"/>
    </row>
    <row r="1225" spans="1:8" ht="18.399999999999999" customHeight="1">
      <c r="A1225" s="119" t="s">
        <v>31</v>
      </c>
      <c r="B1225" s="119"/>
      <c r="C1225" s="119" t="s">
        <v>30</v>
      </c>
      <c r="D1225" s="119" t="s">
        <v>8</v>
      </c>
      <c r="E1225" s="119" t="s">
        <v>7</v>
      </c>
      <c r="F1225" s="119" t="s">
        <v>17</v>
      </c>
      <c r="G1225" s="119" t="s">
        <v>16</v>
      </c>
      <c r="H1225" s="119" t="s">
        <v>2</v>
      </c>
    </row>
    <row r="1226" spans="1:8" ht="18.399999999999999" customHeight="1">
      <c r="A1226" s="120" t="s">
        <v>3</v>
      </c>
      <c r="B1226" s="120" t="s">
        <v>882</v>
      </c>
      <c r="C1226" s="120" t="s">
        <v>765</v>
      </c>
      <c r="D1226" s="120">
        <v>3.6232000000000002</v>
      </c>
      <c r="E1226" s="121" t="s">
        <v>29</v>
      </c>
      <c r="F1226" s="121">
        <f>중기기초자료!G101</f>
        <v>2000</v>
      </c>
      <c r="G1226" s="122">
        <f>TRUNC(F1226*D1226, 1)</f>
        <v>7246.4</v>
      </c>
      <c r="H1226" s="120" t="s">
        <v>0</v>
      </c>
    </row>
    <row r="1227" spans="1:8" ht="18.399999999999999" customHeight="1">
      <c r="B1227" s="120" t="s">
        <v>28</v>
      </c>
      <c r="G1227" s="121">
        <f>TRUNC(G1226, 0)</f>
        <v>7246</v>
      </c>
    </row>
    <row r="1228" spans="1:8" ht="18.399999999999999" customHeight="1">
      <c r="A1228" s="120" t="s">
        <v>5</v>
      </c>
    </row>
    <row r="1229" spans="1:8" ht="18.399999999999999" customHeight="1">
      <c r="B1229" s="120" t="s">
        <v>28</v>
      </c>
    </row>
    <row r="1230" spans="1:8" ht="18.399999999999999" customHeight="1">
      <c r="A1230" s="120" t="s">
        <v>4</v>
      </c>
    </row>
    <row r="1231" spans="1:8" ht="18.399999999999999" customHeight="1">
      <c r="B1231" s="120" t="s">
        <v>28</v>
      </c>
    </row>
    <row r="1232" spans="1:8" ht="18.399999999999999" customHeight="1" thickBot="1">
      <c r="B1232" s="120" t="s">
        <v>27</v>
      </c>
      <c r="G1232" s="121">
        <f>TRUNC(G1227+G1229+G1231, 0)</f>
        <v>7246</v>
      </c>
    </row>
    <row r="1233" spans="1:8" ht="18.399999999999999" customHeight="1" thickTop="1" thickBot="1">
      <c r="A1233" s="118"/>
      <c r="B1233" s="118"/>
      <c r="C1233" s="118"/>
      <c r="D1233" s="118"/>
      <c r="E1233" s="118"/>
      <c r="F1233" s="118"/>
      <c r="G1233" s="118"/>
      <c r="H1233" s="118"/>
    </row>
    <row r="1234" spans="1:8" ht="18.399999999999999" customHeight="1" thickTop="1" thickBot="1">
      <c r="A1234" s="118" t="s">
        <v>33</v>
      </c>
      <c r="B1234" s="118" t="s">
        <v>883</v>
      </c>
      <c r="C1234" s="118"/>
      <c r="D1234" s="118"/>
      <c r="E1234" s="118"/>
      <c r="F1234" s="118"/>
      <c r="G1234" s="118"/>
      <c r="H1234" s="118"/>
    </row>
    <row r="1235" spans="1:8" ht="18.399999999999999" customHeight="1" thickTop="1">
      <c r="A1235" s="118" t="s">
        <v>32</v>
      </c>
      <c r="B1235" s="118" t="s">
        <v>884</v>
      </c>
      <c r="C1235" s="118"/>
      <c r="D1235" s="118"/>
      <c r="E1235" s="118"/>
      <c r="F1235" s="118"/>
      <c r="G1235" s="118"/>
      <c r="H1235" s="118"/>
    </row>
    <row r="1236" spans="1:8" ht="18.399999999999999" customHeight="1">
      <c r="A1236" s="119" t="s">
        <v>31</v>
      </c>
      <c r="B1236" s="119"/>
      <c r="C1236" s="119" t="s">
        <v>30</v>
      </c>
      <c r="D1236" s="119" t="s">
        <v>8</v>
      </c>
      <c r="E1236" s="119" t="s">
        <v>7</v>
      </c>
      <c r="F1236" s="119" t="s">
        <v>17</v>
      </c>
      <c r="G1236" s="119" t="s">
        <v>16</v>
      </c>
      <c r="H1236" s="119" t="s">
        <v>2</v>
      </c>
    </row>
    <row r="1237" spans="1:8" ht="18.399999999999999" customHeight="1">
      <c r="A1237" s="120" t="s">
        <v>3</v>
      </c>
      <c r="B1237" s="120" t="s">
        <v>882</v>
      </c>
      <c r="C1237" s="120" t="s">
        <v>768</v>
      </c>
      <c r="D1237" s="120">
        <v>3.5074999999999998</v>
      </c>
      <c r="E1237" s="121" t="s">
        <v>29</v>
      </c>
      <c r="F1237" s="121">
        <f>중기기초자료!G102</f>
        <v>2800</v>
      </c>
      <c r="G1237" s="122">
        <f>TRUNC(F1237*D1237, 1)</f>
        <v>9821</v>
      </c>
      <c r="H1237" s="120" t="s">
        <v>0</v>
      </c>
    </row>
    <row r="1238" spans="1:8" ht="18.399999999999999" customHeight="1">
      <c r="B1238" s="120" t="s">
        <v>28</v>
      </c>
      <c r="G1238" s="121">
        <f>TRUNC(G1237, 0)</f>
        <v>9821</v>
      </c>
    </row>
    <row r="1239" spans="1:8" ht="18.399999999999999" customHeight="1">
      <c r="A1239" s="120" t="s">
        <v>5</v>
      </c>
    </row>
    <row r="1240" spans="1:8" ht="18.399999999999999" customHeight="1">
      <c r="B1240" s="120" t="s">
        <v>28</v>
      </c>
    </row>
    <row r="1241" spans="1:8" ht="18.399999999999999" customHeight="1">
      <c r="A1241" s="120" t="s">
        <v>4</v>
      </c>
    </row>
    <row r="1242" spans="1:8" ht="18.399999999999999" customHeight="1">
      <c r="B1242" s="120" t="s">
        <v>28</v>
      </c>
    </row>
    <row r="1243" spans="1:8" ht="18.399999999999999" customHeight="1" thickBot="1">
      <c r="B1243" s="120" t="s">
        <v>27</v>
      </c>
      <c r="G1243" s="121">
        <f>TRUNC(G1238+G1240+G1242, 0)</f>
        <v>9821</v>
      </c>
    </row>
    <row r="1244" spans="1:8" ht="18.399999999999999" customHeight="1" thickTop="1" thickBot="1">
      <c r="A1244" s="118"/>
      <c r="B1244" s="118"/>
      <c r="C1244" s="118"/>
      <c r="D1244" s="118"/>
      <c r="E1244" s="118"/>
      <c r="F1244" s="118"/>
      <c r="G1244" s="118"/>
      <c r="H1244" s="118"/>
    </row>
    <row r="1245" spans="1:8" ht="18.399999999999999" customHeight="1" thickTop="1" thickBot="1">
      <c r="A1245" s="118" t="s">
        <v>33</v>
      </c>
      <c r="B1245" s="118" t="s">
        <v>885</v>
      </c>
      <c r="C1245" s="118"/>
      <c r="D1245" s="118"/>
      <c r="E1245" s="118"/>
      <c r="F1245" s="118"/>
      <c r="G1245" s="118"/>
      <c r="H1245" s="118"/>
    </row>
    <row r="1246" spans="1:8" ht="18.399999999999999" customHeight="1" thickTop="1">
      <c r="A1246" s="118" t="s">
        <v>32</v>
      </c>
      <c r="B1246" s="118" t="s">
        <v>886</v>
      </c>
      <c r="C1246" s="118"/>
      <c r="D1246" s="118"/>
      <c r="E1246" s="118"/>
      <c r="F1246" s="118"/>
      <c r="G1246" s="118"/>
      <c r="H1246" s="118"/>
    </row>
    <row r="1247" spans="1:8" ht="18.399999999999999" customHeight="1">
      <c r="A1247" s="119" t="s">
        <v>31</v>
      </c>
      <c r="B1247" s="119"/>
      <c r="C1247" s="119" t="s">
        <v>30</v>
      </c>
      <c r="D1247" s="119" t="s">
        <v>8</v>
      </c>
      <c r="E1247" s="119" t="s">
        <v>7</v>
      </c>
      <c r="F1247" s="119" t="s">
        <v>17</v>
      </c>
      <c r="G1247" s="119" t="s">
        <v>16</v>
      </c>
      <c r="H1247" s="119" t="s">
        <v>2</v>
      </c>
    </row>
    <row r="1248" spans="1:8" ht="18.399999999999999" customHeight="1">
      <c r="A1248" s="120" t="s">
        <v>3</v>
      </c>
      <c r="B1248" s="120" t="s">
        <v>882</v>
      </c>
      <c r="C1248" s="120" t="s">
        <v>771</v>
      </c>
      <c r="D1248" s="120">
        <v>3.1819000000000002</v>
      </c>
      <c r="E1248" s="121" t="s">
        <v>29</v>
      </c>
      <c r="F1248" s="121">
        <f>중기기초자료!G103</f>
        <v>5800</v>
      </c>
      <c r="G1248" s="122">
        <f>TRUNC(F1248*D1248, 1)</f>
        <v>18455</v>
      </c>
      <c r="H1248" s="120" t="s">
        <v>0</v>
      </c>
    </row>
    <row r="1249" spans="1:8" ht="18.399999999999999" customHeight="1">
      <c r="B1249" s="120" t="s">
        <v>28</v>
      </c>
      <c r="G1249" s="121">
        <f>TRUNC(G1248, 0)</f>
        <v>18455</v>
      </c>
    </row>
    <row r="1250" spans="1:8" ht="18.399999999999999" customHeight="1">
      <c r="A1250" s="120" t="s">
        <v>5</v>
      </c>
    </row>
    <row r="1251" spans="1:8" ht="18.399999999999999" customHeight="1">
      <c r="B1251" s="120" t="s">
        <v>28</v>
      </c>
    </row>
    <row r="1252" spans="1:8" ht="18.399999999999999" customHeight="1">
      <c r="A1252" s="120" t="s">
        <v>4</v>
      </c>
    </row>
    <row r="1253" spans="1:8" ht="18.399999999999999" customHeight="1">
      <c r="B1253" s="120" t="s">
        <v>28</v>
      </c>
    </row>
    <row r="1254" spans="1:8" ht="18.399999999999999" customHeight="1" thickBot="1">
      <c r="B1254" s="120" t="s">
        <v>27</v>
      </c>
      <c r="G1254" s="121">
        <f>TRUNC(G1249+G1251+G1253, 0)</f>
        <v>18455</v>
      </c>
    </row>
    <row r="1255" spans="1:8" ht="18.399999999999999" customHeight="1" thickTop="1" thickBot="1">
      <c r="A1255" s="118"/>
      <c r="B1255" s="118"/>
      <c r="C1255" s="118"/>
      <c r="D1255" s="118"/>
      <c r="E1255" s="118"/>
      <c r="F1255" s="118"/>
      <c r="G1255" s="118"/>
      <c r="H1255" s="118"/>
    </row>
    <row r="1256" spans="1:8" ht="18.399999999999999" customHeight="1" thickTop="1" thickBot="1">
      <c r="A1256" s="118" t="s">
        <v>33</v>
      </c>
      <c r="B1256" s="118" t="s">
        <v>887</v>
      </c>
      <c r="C1256" s="118"/>
      <c r="D1256" s="118"/>
      <c r="E1256" s="118"/>
      <c r="F1256" s="118"/>
      <c r="G1256" s="118"/>
      <c r="H1256" s="118"/>
    </row>
    <row r="1257" spans="1:8" ht="18.399999999999999" customHeight="1" thickTop="1">
      <c r="A1257" s="118" t="s">
        <v>32</v>
      </c>
      <c r="B1257" s="118" t="s">
        <v>888</v>
      </c>
      <c r="C1257" s="118"/>
      <c r="D1257" s="118"/>
      <c r="E1257" s="118"/>
      <c r="F1257" s="118"/>
      <c r="G1257" s="118"/>
      <c r="H1257" s="118"/>
    </row>
    <row r="1258" spans="1:8" ht="18.399999999999999" customHeight="1">
      <c r="A1258" s="119" t="s">
        <v>31</v>
      </c>
      <c r="B1258" s="119"/>
      <c r="C1258" s="119" t="s">
        <v>30</v>
      </c>
      <c r="D1258" s="119" t="s">
        <v>8</v>
      </c>
      <c r="E1258" s="119" t="s">
        <v>7</v>
      </c>
      <c r="F1258" s="119" t="s">
        <v>17</v>
      </c>
      <c r="G1258" s="119" t="s">
        <v>16</v>
      </c>
      <c r="H1258" s="119" t="s">
        <v>2</v>
      </c>
    </row>
    <row r="1259" spans="1:8" ht="18.399999999999999" customHeight="1">
      <c r="A1259" s="120" t="s">
        <v>3</v>
      </c>
      <c r="B1259" s="120" t="s">
        <v>882</v>
      </c>
      <c r="C1259" s="120" t="s">
        <v>774</v>
      </c>
      <c r="D1259" s="120">
        <v>2.3327</v>
      </c>
      <c r="E1259" s="121" t="s">
        <v>29</v>
      </c>
      <c r="F1259" s="121">
        <f>중기기초자료!G104</f>
        <v>8500</v>
      </c>
      <c r="G1259" s="122">
        <f>TRUNC(F1259*D1259, 1)</f>
        <v>19827.900000000001</v>
      </c>
      <c r="H1259" s="120" t="s">
        <v>0</v>
      </c>
    </row>
    <row r="1260" spans="1:8" ht="18.399999999999999" customHeight="1">
      <c r="B1260" s="120" t="s">
        <v>28</v>
      </c>
      <c r="G1260" s="121">
        <f>TRUNC(G1259, 0)</f>
        <v>19827</v>
      </c>
    </row>
    <row r="1261" spans="1:8" ht="18.399999999999999" customHeight="1">
      <c r="A1261" s="120" t="s">
        <v>5</v>
      </c>
    </row>
    <row r="1262" spans="1:8" ht="18.399999999999999" customHeight="1">
      <c r="B1262" s="120" t="s">
        <v>28</v>
      </c>
    </row>
    <row r="1263" spans="1:8" ht="18.399999999999999" customHeight="1">
      <c r="A1263" s="120" t="s">
        <v>4</v>
      </c>
    </row>
    <row r="1264" spans="1:8" ht="18.399999999999999" customHeight="1">
      <c r="B1264" s="120" t="s">
        <v>28</v>
      </c>
    </row>
    <row r="1265" spans="1:8" ht="18.399999999999999" customHeight="1" thickBot="1">
      <c r="B1265" s="120" t="s">
        <v>27</v>
      </c>
      <c r="G1265" s="121">
        <f>TRUNC(G1260+G1262+G1264, 0)</f>
        <v>19827</v>
      </c>
    </row>
    <row r="1266" spans="1:8" ht="18.399999999999999" customHeight="1" thickTop="1" thickBot="1">
      <c r="A1266" s="118"/>
      <c r="B1266" s="118"/>
      <c r="C1266" s="118"/>
      <c r="D1266" s="118"/>
      <c r="E1266" s="118"/>
      <c r="F1266" s="118"/>
      <c r="G1266" s="118"/>
      <c r="H1266" s="118"/>
    </row>
    <row r="1267" spans="1:8" ht="18.399999999999999" customHeight="1" thickTop="1" thickBot="1">
      <c r="A1267" s="118" t="s">
        <v>33</v>
      </c>
      <c r="B1267" s="118" t="s">
        <v>889</v>
      </c>
      <c r="C1267" s="118"/>
      <c r="D1267" s="118"/>
      <c r="E1267" s="118"/>
      <c r="F1267" s="118"/>
      <c r="G1267" s="118"/>
      <c r="H1267" s="118"/>
    </row>
    <row r="1268" spans="1:8" ht="18.399999999999999" customHeight="1" thickTop="1">
      <c r="A1268" s="118" t="s">
        <v>32</v>
      </c>
      <c r="B1268" s="118" t="s">
        <v>890</v>
      </c>
      <c r="C1268" s="118"/>
      <c r="D1268" s="118"/>
      <c r="E1268" s="118"/>
      <c r="F1268" s="118"/>
      <c r="G1268" s="118"/>
      <c r="H1268" s="118"/>
    </row>
    <row r="1269" spans="1:8" ht="18.399999999999999" customHeight="1">
      <c r="A1269" s="119" t="s">
        <v>31</v>
      </c>
      <c r="B1269" s="119"/>
      <c r="C1269" s="119" t="s">
        <v>30</v>
      </c>
      <c r="D1269" s="119" t="s">
        <v>8</v>
      </c>
      <c r="E1269" s="119" t="s">
        <v>7</v>
      </c>
      <c r="F1269" s="119" t="s">
        <v>17</v>
      </c>
      <c r="G1269" s="119" t="s">
        <v>16</v>
      </c>
      <c r="H1269" s="119" t="s">
        <v>2</v>
      </c>
    </row>
    <row r="1270" spans="1:8" ht="18.399999999999999" customHeight="1">
      <c r="A1270" s="120" t="s">
        <v>3</v>
      </c>
      <c r="B1270" s="120" t="s">
        <v>882</v>
      </c>
      <c r="C1270" s="120" t="s">
        <v>777</v>
      </c>
      <c r="D1270" s="120">
        <v>2.198</v>
      </c>
      <c r="E1270" s="121" t="s">
        <v>29</v>
      </c>
      <c r="F1270" s="121">
        <f>중기기초자료!G105</f>
        <v>9500</v>
      </c>
      <c r="G1270" s="122">
        <f>TRUNC(F1270*D1270, 1)</f>
        <v>20881</v>
      </c>
      <c r="H1270" s="120" t="s">
        <v>0</v>
      </c>
    </row>
    <row r="1271" spans="1:8" ht="18.399999999999999" customHeight="1">
      <c r="B1271" s="120" t="s">
        <v>28</v>
      </c>
      <c r="G1271" s="121">
        <f>TRUNC(G1270, 0)</f>
        <v>20881</v>
      </c>
    </row>
    <row r="1272" spans="1:8" ht="18.399999999999999" customHeight="1">
      <c r="A1272" s="120" t="s">
        <v>5</v>
      </c>
    </row>
    <row r="1273" spans="1:8" ht="18.399999999999999" customHeight="1">
      <c r="B1273" s="120" t="s">
        <v>28</v>
      </c>
    </row>
    <row r="1274" spans="1:8" ht="18.399999999999999" customHeight="1">
      <c r="A1274" s="120" t="s">
        <v>4</v>
      </c>
    </row>
    <row r="1275" spans="1:8" ht="18.399999999999999" customHeight="1">
      <c r="B1275" s="120" t="s">
        <v>28</v>
      </c>
    </row>
    <row r="1276" spans="1:8" ht="18.399999999999999" customHeight="1" thickBot="1">
      <c r="B1276" s="120" t="s">
        <v>27</v>
      </c>
      <c r="G1276" s="121">
        <f>TRUNC(G1271+G1273+G1275, 0)</f>
        <v>20881</v>
      </c>
    </row>
    <row r="1277" spans="1:8" ht="18.399999999999999" customHeight="1" thickTop="1" thickBot="1">
      <c r="A1277" s="118"/>
      <c r="B1277" s="118"/>
      <c r="C1277" s="118"/>
      <c r="D1277" s="118"/>
      <c r="E1277" s="118"/>
      <c r="F1277" s="118"/>
      <c r="G1277" s="118"/>
      <c r="H1277" s="118"/>
    </row>
    <row r="1278" spans="1:8" ht="18.399999999999999" customHeight="1" thickTop="1" thickBot="1">
      <c r="A1278" s="118" t="s">
        <v>33</v>
      </c>
      <c r="B1278" s="118" t="s">
        <v>891</v>
      </c>
      <c r="C1278" s="118"/>
      <c r="D1278" s="118"/>
      <c r="E1278" s="118"/>
      <c r="F1278" s="118"/>
      <c r="G1278" s="118"/>
      <c r="H1278" s="118"/>
    </row>
    <row r="1279" spans="1:8" ht="18.399999999999999" customHeight="1" thickTop="1">
      <c r="A1279" s="118" t="s">
        <v>32</v>
      </c>
      <c r="B1279" s="118" t="s">
        <v>892</v>
      </c>
      <c r="C1279" s="118"/>
      <c r="D1279" s="118"/>
      <c r="E1279" s="118"/>
      <c r="F1279" s="118"/>
      <c r="G1279" s="118"/>
      <c r="H1279" s="118"/>
    </row>
    <row r="1280" spans="1:8" ht="18.399999999999999" customHeight="1">
      <c r="A1280" s="119" t="s">
        <v>31</v>
      </c>
      <c r="B1280" s="119"/>
      <c r="C1280" s="119" t="s">
        <v>30</v>
      </c>
      <c r="D1280" s="119" t="s">
        <v>8</v>
      </c>
      <c r="E1280" s="119" t="s">
        <v>7</v>
      </c>
      <c r="F1280" s="119" t="s">
        <v>17</v>
      </c>
      <c r="G1280" s="119" t="s">
        <v>16</v>
      </c>
      <c r="H1280" s="119" t="s">
        <v>2</v>
      </c>
    </row>
    <row r="1281" spans="1:8" ht="18.399999999999999" customHeight="1">
      <c r="A1281" s="120" t="s">
        <v>3</v>
      </c>
      <c r="B1281" s="120" t="s">
        <v>882</v>
      </c>
      <c r="C1281" s="120" t="s">
        <v>780</v>
      </c>
      <c r="D1281" s="120">
        <v>2.0851000000000002</v>
      </c>
      <c r="E1281" s="121" t="s">
        <v>29</v>
      </c>
      <c r="F1281" s="121">
        <f>중기기초자료!G106</f>
        <v>11000</v>
      </c>
      <c r="G1281" s="122">
        <f>TRUNC(F1281*D1281, 1)</f>
        <v>22936.1</v>
      </c>
      <c r="H1281" s="120" t="s">
        <v>0</v>
      </c>
    </row>
    <row r="1282" spans="1:8" ht="18.399999999999999" customHeight="1">
      <c r="B1282" s="120" t="s">
        <v>28</v>
      </c>
      <c r="G1282" s="121">
        <f>TRUNC(G1281, 0)</f>
        <v>22936</v>
      </c>
    </row>
    <row r="1283" spans="1:8" ht="18.399999999999999" customHeight="1">
      <c r="A1283" s="120" t="s">
        <v>5</v>
      </c>
    </row>
    <row r="1284" spans="1:8" ht="18.399999999999999" customHeight="1">
      <c r="B1284" s="120" t="s">
        <v>28</v>
      </c>
    </row>
    <row r="1285" spans="1:8" ht="18.399999999999999" customHeight="1">
      <c r="A1285" s="120" t="s">
        <v>4</v>
      </c>
    </row>
    <row r="1286" spans="1:8" ht="18.399999999999999" customHeight="1">
      <c r="B1286" s="120" t="s">
        <v>28</v>
      </c>
    </row>
    <row r="1287" spans="1:8" ht="18.399999999999999" customHeight="1" thickBot="1">
      <c r="B1287" s="120" t="s">
        <v>27</v>
      </c>
      <c r="G1287" s="121">
        <f>TRUNC(G1282+G1284+G1286, 0)</f>
        <v>22936</v>
      </c>
    </row>
    <row r="1288" spans="1:8" ht="18.399999999999999" customHeight="1" thickTop="1" thickBot="1">
      <c r="A1288" s="118"/>
      <c r="B1288" s="118"/>
      <c r="C1288" s="118"/>
      <c r="D1288" s="118"/>
      <c r="E1288" s="118"/>
      <c r="F1288" s="118"/>
      <c r="G1288" s="118"/>
      <c r="H1288" s="118"/>
    </row>
    <row r="1289" spans="1:8" ht="18.399999999999999" customHeight="1" thickTop="1" thickBot="1">
      <c r="A1289" s="118" t="s">
        <v>33</v>
      </c>
      <c r="B1289" s="118" t="s">
        <v>893</v>
      </c>
      <c r="C1289" s="118"/>
      <c r="D1289" s="118"/>
      <c r="E1289" s="118"/>
      <c r="F1289" s="118"/>
      <c r="G1289" s="118"/>
      <c r="H1289" s="118"/>
    </row>
    <row r="1290" spans="1:8" ht="18.399999999999999" customHeight="1" thickTop="1">
      <c r="A1290" s="118" t="s">
        <v>32</v>
      </c>
      <c r="B1290" s="118" t="s">
        <v>894</v>
      </c>
      <c r="C1290" s="118"/>
      <c r="D1290" s="118"/>
      <c r="E1290" s="118"/>
      <c r="F1290" s="118"/>
      <c r="G1290" s="118"/>
      <c r="H1290" s="118"/>
    </row>
    <row r="1291" spans="1:8" ht="18.399999999999999" customHeight="1">
      <c r="A1291" s="119" t="s">
        <v>31</v>
      </c>
      <c r="B1291" s="119"/>
      <c r="C1291" s="119" t="s">
        <v>30</v>
      </c>
      <c r="D1291" s="119" t="s">
        <v>8</v>
      </c>
      <c r="E1291" s="119" t="s">
        <v>7</v>
      </c>
      <c r="F1291" s="119" t="s">
        <v>17</v>
      </c>
      <c r="G1291" s="119" t="s">
        <v>16</v>
      </c>
      <c r="H1291" s="119" t="s">
        <v>2</v>
      </c>
    </row>
    <row r="1292" spans="1:8" ht="18.399999999999999" customHeight="1">
      <c r="A1292" s="120" t="s">
        <v>3</v>
      </c>
      <c r="B1292" s="120" t="s">
        <v>882</v>
      </c>
      <c r="C1292" s="120" t="s">
        <v>783</v>
      </c>
      <c r="D1292" s="120">
        <v>1.7576000000000001</v>
      </c>
      <c r="E1292" s="121" t="s">
        <v>29</v>
      </c>
      <c r="F1292" s="121">
        <f>중기기초자료!G107</f>
        <v>13000</v>
      </c>
      <c r="G1292" s="122">
        <f>TRUNC(F1292*D1292, 1)</f>
        <v>22848.799999999999</v>
      </c>
      <c r="H1292" s="120" t="s">
        <v>0</v>
      </c>
    </row>
    <row r="1293" spans="1:8" ht="18.399999999999999" customHeight="1">
      <c r="B1293" s="120" t="s">
        <v>28</v>
      </c>
      <c r="G1293" s="121">
        <f>TRUNC(G1292, 0)</f>
        <v>22848</v>
      </c>
    </row>
    <row r="1294" spans="1:8" ht="18.399999999999999" customHeight="1">
      <c r="A1294" s="120" t="s">
        <v>5</v>
      </c>
    </row>
    <row r="1295" spans="1:8" ht="18.399999999999999" customHeight="1">
      <c r="B1295" s="120" t="s">
        <v>28</v>
      </c>
    </row>
    <row r="1296" spans="1:8" ht="18.399999999999999" customHeight="1">
      <c r="A1296" s="120" t="s">
        <v>4</v>
      </c>
    </row>
    <row r="1297" spans="1:8" ht="18.399999999999999" customHeight="1">
      <c r="B1297" s="120" t="s">
        <v>28</v>
      </c>
    </row>
    <row r="1298" spans="1:8" ht="18.399999999999999" customHeight="1" thickBot="1">
      <c r="B1298" s="120" t="s">
        <v>27</v>
      </c>
      <c r="G1298" s="121">
        <f>TRUNC(G1293+G1295+G1297, 0)</f>
        <v>22848</v>
      </c>
    </row>
    <row r="1299" spans="1:8" ht="18.399999999999999" customHeight="1" thickTop="1" thickBot="1">
      <c r="A1299" s="118"/>
      <c r="B1299" s="118"/>
      <c r="C1299" s="118"/>
      <c r="D1299" s="118"/>
      <c r="E1299" s="118"/>
      <c r="F1299" s="118"/>
      <c r="G1299" s="118"/>
      <c r="H1299" s="118"/>
    </row>
    <row r="1300" spans="1:8" ht="18.399999999999999" customHeight="1" thickTop="1" thickBot="1">
      <c r="A1300" s="118" t="s">
        <v>33</v>
      </c>
      <c r="B1300" s="118" t="s">
        <v>895</v>
      </c>
      <c r="C1300" s="118"/>
      <c r="D1300" s="118"/>
      <c r="E1300" s="118"/>
      <c r="F1300" s="118"/>
      <c r="G1300" s="118"/>
      <c r="H1300" s="118"/>
    </row>
    <row r="1301" spans="1:8" ht="18.399999999999999" customHeight="1" thickTop="1">
      <c r="A1301" s="118" t="s">
        <v>32</v>
      </c>
      <c r="B1301" s="118" t="s">
        <v>896</v>
      </c>
      <c r="C1301" s="118"/>
      <c r="D1301" s="118"/>
      <c r="E1301" s="118"/>
      <c r="F1301" s="118"/>
      <c r="G1301" s="118"/>
      <c r="H1301" s="118"/>
    </row>
    <row r="1302" spans="1:8" ht="18.399999999999999" customHeight="1">
      <c r="A1302" s="119" t="s">
        <v>31</v>
      </c>
      <c r="B1302" s="119"/>
      <c r="C1302" s="119" t="s">
        <v>30</v>
      </c>
      <c r="D1302" s="119" t="s">
        <v>8</v>
      </c>
      <c r="E1302" s="119" t="s">
        <v>7</v>
      </c>
      <c r="F1302" s="119" t="s">
        <v>17</v>
      </c>
      <c r="G1302" s="119" t="s">
        <v>16</v>
      </c>
      <c r="H1302" s="119" t="s">
        <v>2</v>
      </c>
    </row>
    <row r="1303" spans="1:8" ht="18.399999999999999" customHeight="1">
      <c r="A1303" s="120" t="s">
        <v>3</v>
      </c>
      <c r="B1303" s="120" t="s">
        <v>882</v>
      </c>
      <c r="C1303" s="120" t="s">
        <v>786</v>
      </c>
      <c r="D1303" s="120">
        <v>0.7177</v>
      </c>
      <c r="E1303" s="121" t="s">
        <v>29</v>
      </c>
      <c r="F1303" s="121">
        <f>중기기초자료!G108</f>
        <v>18000</v>
      </c>
      <c r="G1303" s="122">
        <f>TRUNC(F1303*D1303, 1)</f>
        <v>12918.6</v>
      </c>
      <c r="H1303" s="120" t="s">
        <v>0</v>
      </c>
    </row>
    <row r="1304" spans="1:8" ht="18.399999999999999" customHeight="1">
      <c r="B1304" s="120" t="s">
        <v>28</v>
      </c>
      <c r="G1304" s="121">
        <f>TRUNC(G1303, 0)</f>
        <v>12918</v>
      </c>
    </row>
    <row r="1305" spans="1:8" ht="18.399999999999999" customHeight="1">
      <c r="A1305" s="120" t="s">
        <v>5</v>
      </c>
    </row>
    <row r="1306" spans="1:8" ht="18.399999999999999" customHeight="1">
      <c r="B1306" s="120" t="s">
        <v>28</v>
      </c>
    </row>
    <row r="1307" spans="1:8" ht="18.399999999999999" customHeight="1">
      <c r="A1307" s="120" t="s">
        <v>4</v>
      </c>
    </row>
    <row r="1308" spans="1:8" ht="18.399999999999999" customHeight="1">
      <c r="B1308" s="120" t="s">
        <v>28</v>
      </c>
    </row>
    <row r="1309" spans="1:8" ht="18.399999999999999" customHeight="1" thickBot="1">
      <c r="B1309" s="120" t="s">
        <v>27</v>
      </c>
      <c r="G1309" s="121">
        <f>TRUNC(G1304+G1306+G1308, 0)</f>
        <v>12918</v>
      </c>
    </row>
    <row r="1310" spans="1:8" ht="18.399999999999999" customHeight="1" thickTop="1" thickBot="1">
      <c r="A1310" s="118"/>
      <c r="B1310" s="118"/>
      <c r="C1310" s="118"/>
      <c r="D1310" s="118"/>
      <c r="E1310" s="118"/>
      <c r="F1310" s="118"/>
      <c r="G1310" s="118"/>
      <c r="H1310" s="118"/>
    </row>
    <row r="1311" spans="1:8" ht="18.399999999999999" customHeight="1" thickTop="1" thickBot="1">
      <c r="A1311" s="118" t="s">
        <v>33</v>
      </c>
      <c r="B1311" s="118" t="s">
        <v>897</v>
      </c>
      <c r="C1311" s="118"/>
      <c r="D1311" s="118"/>
      <c r="E1311" s="118"/>
      <c r="F1311" s="118"/>
      <c r="G1311" s="118"/>
      <c r="H1311" s="118"/>
    </row>
    <row r="1312" spans="1:8" ht="18.399999999999999" customHeight="1" thickTop="1">
      <c r="A1312" s="118" t="s">
        <v>32</v>
      </c>
      <c r="B1312" s="118" t="s">
        <v>896</v>
      </c>
      <c r="C1312" s="118"/>
      <c r="D1312" s="118"/>
      <c r="E1312" s="118"/>
      <c r="F1312" s="118"/>
      <c r="G1312" s="118"/>
      <c r="H1312" s="118"/>
    </row>
    <row r="1313" spans="1:8" ht="18.399999999999999" customHeight="1">
      <c r="A1313" s="119" t="s">
        <v>31</v>
      </c>
      <c r="B1313" s="119"/>
      <c r="C1313" s="119" t="s">
        <v>30</v>
      </c>
      <c r="D1313" s="119" t="s">
        <v>8</v>
      </c>
      <c r="E1313" s="119" t="s">
        <v>7</v>
      </c>
      <c r="F1313" s="119" t="s">
        <v>17</v>
      </c>
      <c r="G1313" s="119" t="s">
        <v>16</v>
      </c>
      <c r="H1313" s="119" t="s">
        <v>2</v>
      </c>
    </row>
    <row r="1314" spans="1:8" ht="18.399999999999999" customHeight="1">
      <c r="A1314" s="120" t="s">
        <v>3</v>
      </c>
      <c r="B1314" s="120" t="s">
        <v>882</v>
      </c>
      <c r="C1314" s="120" t="s">
        <v>786</v>
      </c>
      <c r="D1314" s="120">
        <v>0.70550000000000002</v>
      </c>
      <c r="E1314" s="121" t="s">
        <v>29</v>
      </c>
      <c r="F1314" s="121">
        <f>중기기초자료!G108</f>
        <v>18000</v>
      </c>
      <c r="G1314" s="122">
        <f>TRUNC(F1314*D1314, 1)</f>
        <v>12699</v>
      </c>
      <c r="H1314" s="120" t="s">
        <v>0</v>
      </c>
    </row>
    <row r="1315" spans="1:8" ht="18.399999999999999" customHeight="1">
      <c r="B1315" s="120" t="s">
        <v>28</v>
      </c>
      <c r="G1315" s="121">
        <f>TRUNC(G1314, 0)</f>
        <v>12699</v>
      </c>
    </row>
    <row r="1316" spans="1:8" ht="18.399999999999999" customHeight="1">
      <c r="A1316" s="120" t="s">
        <v>5</v>
      </c>
    </row>
    <row r="1317" spans="1:8" ht="18.399999999999999" customHeight="1">
      <c r="B1317" s="120" t="s">
        <v>28</v>
      </c>
    </row>
    <row r="1318" spans="1:8" ht="18.399999999999999" customHeight="1">
      <c r="A1318" s="120" t="s">
        <v>4</v>
      </c>
    </row>
    <row r="1319" spans="1:8" ht="18.399999999999999" customHeight="1">
      <c r="B1319" s="120" t="s">
        <v>28</v>
      </c>
    </row>
    <row r="1320" spans="1:8" ht="18.399999999999999" customHeight="1" thickBot="1">
      <c r="B1320" s="120" t="s">
        <v>27</v>
      </c>
      <c r="G1320" s="121">
        <f>TRUNC(G1315+G1317+G1319, 0)</f>
        <v>12699</v>
      </c>
    </row>
    <row r="1321" spans="1:8" ht="18.399999999999999" customHeight="1" thickTop="1" thickBot="1">
      <c r="A1321" s="118"/>
      <c r="B1321" s="118"/>
      <c r="C1321" s="118"/>
      <c r="D1321" s="118"/>
      <c r="E1321" s="118"/>
      <c r="F1321" s="118"/>
      <c r="G1321" s="118"/>
      <c r="H1321" s="118"/>
    </row>
    <row r="1322" spans="1:8" ht="18.399999999999999" customHeight="1" thickTop="1" thickBot="1">
      <c r="A1322" s="118" t="s">
        <v>33</v>
      </c>
      <c r="B1322" s="118" t="s">
        <v>898</v>
      </c>
      <c r="C1322" s="118"/>
      <c r="D1322" s="118"/>
      <c r="E1322" s="118"/>
      <c r="F1322" s="118"/>
      <c r="G1322" s="118"/>
      <c r="H1322" s="118"/>
    </row>
    <row r="1323" spans="1:8" ht="18.399999999999999" customHeight="1" thickTop="1">
      <c r="A1323" s="118" t="s">
        <v>32</v>
      </c>
      <c r="B1323" s="118" t="s">
        <v>896</v>
      </c>
      <c r="C1323" s="118"/>
      <c r="D1323" s="118"/>
      <c r="E1323" s="118"/>
      <c r="F1323" s="118"/>
      <c r="G1323" s="118"/>
      <c r="H1323" s="118"/>
    </row>
    <row r="1324" spans="1:8" ht="18.399999999999999" customHeight="1">
      <c r="A1324" s="119" t="s">
        <v>31</v>
      </c>
      <c r="B1324" s="119"/>
      <c r="C1324" s="119" t="s">
        <v>30</v>
      </c>
      <c r="D1324" s="119" t="s">
        <v>8</v>
      </c>
      <c r="E1324" s="119" t="s">
        <v>7</v>
      </c>
      <c r="F1324" s="119" t="s">
        <v>17</v>
      </c>
      <c r="G1324" s="119" t="s">
        <v>16</v>
      </c>
      <c r="H1324" s="119" t="s">
        <v>2</v>
      </c>
    </row>
    <row r="1325" spans="1:8" ht="18.399999999999999" customHeight="1">
      <c r="A1325" s="120" t="s">
        <v>3</v>
      </c>
      <c r="B1325" s="120" t="s">
        <v>663</v>
      </c>
      <c r="C1325" s="120" t="s">
        <v>786</v>
      </c>
      <c r="D1325" s="120">
        <v>0.69420000000000004</v>
      </c>
      <c r="E1325" s="121" t="s">
        <v>29</v>
      </c>
      <c r="F1325" s="121">
        <f>중기기초자료!G108</f>
        <v>18000</v>
      </c>
      <c r="G1325" s="122">
        <f>TRUNC(F1325*D1325, 1)</f>
        <v>12495.6</v>
      </c>
      <c r="H1325" s="120" t="s">
        <v>0</v>
      </c>
    </row>
    <row r="1326" spans="1:8" ht="18.399999999999999" customHeight="1">
      <c r="B1326" s="120" t="s">
        <v>28</v>
      </c>
      <c r="G1326" s="121">
        <f>TRUNC(G1325, 0)</f>
        <v>12495</v>
      </c>
    </row>
    <row r="1327" spans="1:8" ht="18.399999999999999" customHeight="1">
      <c r="A1327" s="120" t="s">
        <v>5</v>
      </c>
    </row>
    <row r="1328" spans="1:8" ht="18.399999999999999" customHeight="1">
      <c r="B1328" s="120" t="s">
        <v>28</v>
      </c>
    </row>
    <row r="1329" spans="1:8" ht="18.399999999999999" customHeight="1">
      <c r="A1329" s="120" t="s">
        <v>4</v>
      </c>
    </row>
    <row r="1330" spans="1:8" ht="18.399999999999999" customHeight="1">
      <c r="B1330" s="120" t="s">
        <v>28</v>
      </c>
    </row>
    <row r="1331" spans="1:8" ht="18.399999999999999" customHeight="1" thickBot="1">
      <c r="B1331" s="120" t="s">
        <v>27</v>
      </c>
      <c r="G1331" s="121">
        <f>TRUNC(G1326+G1328+G1330, 0)</f>
        <v>12495</v>
      </c>
    </row>
    <row r="1332" spans="1:8" ht="18.399999999999999" customHeight="1" thickTop="1" thickBot="1">
      <c r="A1332" s="118"/>
      <c r="B1332" s="118"/>
      <c r="C1332" s="118"/>
      <c r="D1332" s="118"/>
      <c r="E1332" s="118"/>
      <c r="F1332" s="118"/>
      <c r="G1332" s="118"/>
      <c r="H1332" s="118"/>
    </row>
    <row r="1333" spans="1:8" ht="18.399999999999999" customHeight="1" thickTop="1" thickBot="1">
      <c r="A1333" s="118" t="s">
        <v>33</v>
      </c>
      <c r="B1333" s="118" t="s">
        <v>899</v>
      </c>
      <c r="C1333" s="118"/>
      <c r="D1333" s="118"/>
      <c r="E1333" s="118"/>
      <c r="F1333" s="118"/>
      <c r="G1333" s="118"/>
      <c r="H1333" s="118"/>
    </row>
    <row r="1334" spans="1:8" ht="18.399999999999999" customHeight="1" thickTop="1">
      <c r="A1334" s="118" t="s">
        <v>32</v>
      </c>
      <c r="B1334" s="118" t="s">
        <v>896</v>
      </c>
      <c r="C1334" s="118"/>
      <c r="D1334" s="118"/>
      <c r="E1334" s="118"/>
      <c r="F1334" s="118"/>
      <c r="G1334" s="118"/>
      <c r="H1334" s="118"/>
    </row>
    <row r="1335" spans="1:8" ht="18.399999999999999" customHeight="1">
      <c r="A1335" s="119" t="s">
        <v>31</v>
      </c>
      <c r="B1335" s="119"/>
      <c r="C1335" s="119" t="s">
        <v>30</v>
      </c>
      <c r="D1335" s="119" t="s">
        <v>8</v>
      </c>
      <c r="E1335" s="119" t="s">
        <v>7</v>
      </c>
      <c r="F1335" s="119" t="s">
        <v>17</v>
      </c>
      <c r="G1335" s="119" t="s">
        <v>16</v>
      </c>
      <c r="H1335" s="119" t="s">
        <v>2</v>
      </c>
    </row>
    <row r="1336" spans="1:8" ht="18.399999999999999" customHeight="1">
      <c r="A1336" s="120" t="s">
        <v>3</v>
      </c>
      <c r="B1336" s="120" t="s">
        <v>663</v>
      </c>
      <c r="C1336" s="120" t="s">
        <v>786</v>
      </c>
      <c r="D1336" s="120">
        <v>0.67190000000000005</v>
      </c>
      <c r="E1336" s="121" t="s">
        <v>29</v>
      </c>
      <c r="F1336" s="121">
        <f>중기기초자료!G108</f>
        <v>18000</v>
      </c>
      <c r="G1336" s="122">
        <f>TRUNC(F1336*D1336, 1)</f>
        <v>12094.2</v>
      </c>
      <c r="H1336" s="120" t="s">
        <v>0</v>
      </c>
    </row>
    <row r="1337" spans="1:8" ht="18.399999999999999" customHeight="1">
      <c r="B1337" s="120" t="s">
        <v>28</v>
      </c>
      <c r="G1337" s="121">
        <f>TRUNC(G1336, 0)</f>
        <v>12094</v>
      </c>
    </row>
    <row r="1338" spans="1:8" ht="18.399999999999999" customHeight="1">
      <c r="A1338" s="120" t="s">
        <v>5</v>
      </c>
    </row>
    <row r="1339" spans="1:8" ht="18.399999999999999" customHeight="1">
      <c r="B1339" s="120" t="s">
        <v>28</v>
      </c>
    </row>
    <row r="1340" spans="1:8" ht="18.399999999999999" customHeight="1">
      <c r="A1340" s="120" t="s">
        <v>4</v>
      </c>
    </row>
    <row r="1341" spans="1:8" ht="18.399999999999999" customHeight="1">
      <c r="B1341" s="120" t="s">
        <v>28</v>
      </c>
    </row>
    <row r="1342" spans="1:8" ht="18.399999999999999" customHeight="1" thickBot="1">
      <c r="B1342" s="120" t="s">
        <v>27</v>
      </c>
      <c r="G1342" s="121">
        <f>TRUNC(G1337+G1339+G1341, 0)</f>
        <v>12094</v>
      </c>
    </row>
    <row r="1343" spans="1:8" ht="18.399999999999999" customHeight="1" thickTop="1" thickBot="1">
      <c r="A1343" s="118"/>
      <c r="B1343" s="118"/>
      <c r="C1343" s="118"/>
      <c r="D1343" s="118"/>
      <c r="E1343" s="118"/>
      <c r="F1343" s="118"/>
      <c r="G1343" s="118"/>
      <c r="H1343" s="118"/>
    </row>
    <row r="1344" spans="1:8" ht="18.399999999999999" customHeight="1" thickTop="1" thickBot="1">
      <c r="A1344" s="118" t="s">
        <v>33</v>
      </c>
      <c r="B1344" s="118" t="s">
        <v>900</v>
      </c>
      <c r="C1344" s="118"/>
      <c r="D1344" s="118"/>
      <c r="E1344" s="118"/>
      <c r="F1344" s="118"/>
      <c r="G1344" s="118"/>
      <c r="H1344" s="118"/>
    </row>
    <row r="1345" spans="1:8" ht="18.399999999999999" customHeight="1" thickTop="1">
      <c r="A1345" s="118" t="s">
        <v>32</v>
      </c>
      <c r="B1345" s="118" t="s">
        <v>901</v>
      </c>
      <c r="C1345" s="118"/>
      <c r="D1345" s="118"/>
      <c r="E1345" s="118"/>
      <c r="F1345" s="118"/>
      <c r="G1345" s="118"/>
      <c r="H1345" s="118"/>
    </row>
    <row r="1346" spans="1:8" ht="18.399999999999999" customHeight="1">
      <c r="A1346" s="119" t="s">
        <v>31</v>
      </c>
      <c r="B1346" s="119"/>
      <c r="C1346" s="119" t="s">
        <v>30</v>
      </c>
      <c r="D1346" s="119" t="s">
        <v>8</v>
      </c>
      <c r="E1346" s="119" t="s">
        <v>7</v>
      </c>
      <c r="F1346" s="119" t="s">
        <v>17</v>
      </c>
      <c r="G1346" s="119" t="s">
        <v>16</v>
      </c>
      <c r="H1346" s="119" t="s">
        <v>2</v>
      </c>
    </row>
    <row r="1347" spans="1:8" ht="18.399999999999999" customHeight="1">
      <c r="A1347" s="120" t="s">
        <v>3</v>
      </c>
      <c r="B1347" s="120" t="s">
        <v>663</v>
      </c>
      <c r="C1347" s="120" t="s">
        <v>795</v>
      </c>
      <c r="D1347" s="120">
        <v>0.50929999999999997</v>
      </c>
      <c r="E1347" s="121" t="s">
        <v>29</v>
      </c>
      <c r="F1347" s="121">
        <f>중기기초자료!G109</f>
        <v>28000</v>
      </c>
      <c r="G1347" s="122">
        <f>TRUNC(F1347*D1347, 1)</f>
        <v>14260.4</v>
      </c>
      <c r="H1347" s="120" t="s">
        <v>0</v>
      </c>
    </row>
    <row r="1348" spans="1:8" ht="18.399999999999999" customHeight="1">
      <c r="B1348" s="120" t="s">
        <v>28</v>
      </c>
      <c r="G1348" s="121">
        <f>TRUNC(G1347, 0)</f>
        <v>14260</v>
      </c>
    </row>
    <row r="1349" spans="1:8" ht="18.399999999999999" customHeight="1">
      <c r="A1349" s="120" t="s">
        <v>5</v>
      </c>
    </row>
    <row r="1350" spans="1:8" ht="18.399999999999999" customHeight="1">
      <c r="B1350" s="120" t="s">
        <v>28</v>
      </c>
    </row>
    <row r="1351" spans="1:8" ht="18.399999999999999" customHeight="1">
      <c r="A1351" s="120" t="s">
        <v>4</v>
      </c>
    </row>
    <row r="1352" spans="1:8" ht="18.399999999999999" customHeight="1">
      <c r="B1352" s="120" t="s">
        <v>28</v>
      </c>
    </row>
    <row r="1353" spans="1:8" ht="18.399999999999999" customHeight="1" thickBot="1">
      <c r="B1353" s="120" t="s">
        <v>27</v>
      </c>
      <c r="G1353" s="121">
        <f>TRUNC(G1348+G1350+G1352, 0)</f>
        <v>14260</v>
      </c>
    </row>
    <row r="1354" spans="1:8" ht="18.399999999999999" customHeight="1" thickTop="1" thickBot="1">
      <c r="A1354" s="118"/>
      <c r="B1354" s="118"/>
      <c r="C1354" s="118"/>
      <c r="D1354" s="118"/>
      <c r="E1354" s="118"/>
      <c r="F1354" s="118"/>
      <c r="G1354" s="118"/>
      <c r="H1354" s="118"/>
    </row>
    <row r="1355" spans="1:8" ht="18.399999999999999" customHeight="1" thickTop="1" thickBot="1">
      <c r="A1355" s="118" t="s">
        <v>33</v>
      </c>
      <c r="B1355" s="118" t="s">
        <v>902</v>
      </c>
      <c r="C1355" s="118"/>
      <c r="D1355" s="118"/>
      <c r="E1355" s="118"/>
      <c r="F1355" s="118"/>
      <c r="G1355" s="118"/>
      <c r="H1355" s="118"/>
    </row>
    <row r="1356" spans="1:8" ht="18.399999999999999" customHeight="1" thickTop="1">
      <c r="A1356" s="118" t="s">
        <v>32</v>
      </c>
      <c r="B1356" s="118" t="s">
        <v>901</v>
      </c>
      <c r="C1356" s="118"/>
      <c r="D1356" s="118"/>
      <c r="E1356" s="118"/>
      <c r="F1356" s="118"/>
      <c r="G1356" s="118"/>
      <c r="H1356" s="118"/>
    </row>
    <row r="1357" spans="1:8" ht="18.399999999999999" customHeight="1">
      <c r="A1357" s="119" t="s">
        <v>31</v>
      </c>
      <c r="B1357" s="119"/>
      <c r="C1357" s="119" t="s">
        <v>30</v>
      </c>
      <c r="D1357" s="119" t="s">
        <v>8</v>
      </c>
      <c r="E1357" s="119" t="s">
        <v>7</v>
      </c>
      <c r="F1357" s="119" t="s">
        <v>17</v>
      </c>
      <c r="G1357" s="119" t="s">
        <v>16</v>
      </c>
      <c r="H1357" s="119" t="s">
        <v>2</v>
      </c>
    </row>
    <row r="1358" spans="1:8" ht="18.399999999999999" customHeight="1">
      <c r="A1358" s="120" t="s">
        <v>3</v>
      </c>
      <c r="B1358" s="120" t="s">
        <v>663</v>
      </c>
      <c r="C1358" s="120" t="s">
        <v>795</v>
      </c>
      <c r="D1358" s="120">
        <v>0.49209999999999998</v>
      </c>
      <c r="E1358" s="121" t="s">
        <v>29</v>
      </c>
      <c r="F1358" s="121">
        <f>중기기초자료!G109</f>
        <v>28000</v>
      </c>
      <c r="G1358" s="122">
        <f>TRUNC(F1358*D1358, 1)</f>
        <v>13778.8</v>
      </c>
      <c r="H1358" s="120" t="s">
        <v>0</v>
      </c>
    </row>
    <row r="1359" spans="1:8" ht="18.399999999999999" customHeight="1">
      <c r="B1359" s="120" t="s">
        <v>28</v>
      </c>
      <c r="G1359" s="121">
        <f>TRUNC(G1358, 0)</f>
        <v>13778</v>
      </c>
    </row>
    <row r="1360" spans="1:8" ht="18.399999999999999" customHeight="1">
      <c r="A1360" s="120" t="s">
        <v>5</v>
      </c>
    </row>
    <row r="1361" spans="1:8" ht="18.399999999999999" customHeight="1">
      <c r="B1361" s="120" t="s">
        <v>28</v>
      </c>
    </row>
    <row r="1362" spans="1:8" ht="18.399999999999999" customHeight="1">
      <c r="A1362" s="120" t="s">
        <v>4</v>
      </c>
    </row>
    <row r="1363" spans="1:8" ht="18.399999999999999" customHeight="1">
      <c r="B1363" s="120" t="s">
        <v>28</v>
      </c>
    </row>
    <row r="1364" spans="1:8" ht="18.399999999999999" customHeight="1" thickBot="1">
      <c r="B1364" s="120" t="s">
        <v>27</v>
      </c>
      <c r="G1364" s="121">
        <f>TRUNC(G1359+G1361+G1363, 0)</f>
        <v>13778</v>
      </c>
    </row>
    <row r="1365" spans="1:8" ht="18.399999999999999" customHeight="1" thickTop="1" thickBot="1">
      <c r="A1365" s="118"/>
      <c r="B1365" s="118"/>
      <c r="C1365" s="118"/>
      <c r="D1365" s="118"/>
      <c r="E1365" s="118"/>
      <c r="F1365" s="118"/>
      <c r="G1365" s="118"/>
      <c r="H1365" s="118"/>
    </row>
    <row r="1366" spans="1:8" ht="18.399999999999999" customHeight="1" thickTop="1" thickBot="1">
      <c r="A1366" s="118" t="s">
        <v>33</v>
      </c>
      <c r="B1366" s="118" t="s">
        <v>903</v>
      </c>
      <c r="C1366" s="118"/>
      <c r="D1366" s="118"/>
      <c r="E1366" s="118"/>
      <c r="F1366" s="118"/>
      <c r="G1366" s="118"/>
      <c r="H1366" s="118"/>
    </row>
    <row r="1367" spans="1:8" ht="18.399999999999999" customHeight="1" thickTop="1">
      <c r="A1367" s="118" t="s">
        <v>32</v>
      </c>
      <c r="B1367" s="118" t="s">
        <v>901</v>
      </c>
      <c r="C1367" s="118"/>
      <c r="D1367" s="118"/>
      <c r="E1367" s="118"/>
      <c r="F1367" s="118"/>
      <c r="G1367" s="118"/>
      <c r="H1367" s="118"/>
    </row>
    <row r="1368" spans="1:8" ht="18.399999999999999" customHeight="1">
      <c r="A1368" s="119" t="s">
        <v>31</v>
      </c>
      <c r="B1368" s="119"/>
      <c r="C1368" s="119" t="s">
        <v>30</v>
      </c>
      <c r="D1368" s="119" t="s">
        <v>8</v>
      </c>
      <c r="E1368" s="119" t="s">
        <v>7</v>
      </c>
      <c r="F1368" s="119" t="s">
        <v>17</v>
      </c>
      <c r="G1368" s="119" t="s">
        <v>16</v>
      </c>
      <c r="H1368" s="119" t="s">
        <v>2</v>
      </c>
    </row>
    <row r="1369" spans="1:8" ht="18.399999999999999" customHeight="1">
      <c r="A1369" s="120" t="s">
        <v>3</v>
      </c>
      <c r="B1369" s="120" t="s">
        <v>663</v>
      </c>
      <c r="C1369" s="120" t="s">
        <v>795</v>
      </c>
      <c r="D1369" s="120">
        <v>0.47460000000000002</v>
      </c>
      <c r="E1369" s="121" t="s">
        <v>29</v>
      </c>
      <c r="F1369" s="121">
        <f>중기기초자료!G109</f>
        <v>28000</v>
      </c>
      <c r="G1369" s="122">
        <f>TRUNC(F1369*D1369, 1)</f>
        <v>13288.8</v>
      </c>
      <c r="H1369" s="120" t="s">
        <v>0</v>
      </c>
    </row>
    <row r="1370" spans="1:8" ht="18.399999999999999" customHeight="1">
      <c r="B1370" s="120" t="s">
        <v>28</v>
      </c>
      <c r="G1370" s="121">
        <f>TRUNC(G1369, 0)</f>
        <v>13288</v>
      </c>
    </row>
    <row r="1371" spans="1:8" ht="18.399999999999999" customHeight="1">
      <c r="A1371" s="120" t="s">
        <v>5</v>
      </c>
    </row>
    <row r="1372" spans="1:8" ht="18.399999999999999" customHeight="1">
      <c r="B1372" s="120" t="s">
        <v>28</v>
      </c>
    </row>
    <row r="1373" spans="1:8" ht="18.399999999999999" customHeight="1">
      <c r="A1373" s="120" t="s">
        <v>4</v>
      </c>
    </row>
    <row r="1374" spans="1:8" ht="18.399999999999999" customHeight="1">
      <c r="B1374" s="120" t="s">
        <v>28</v>
      </c>
    </row>
    <row r="1375" spans="1:8" ht="18.399999999999999" customHeight="1" thickBot="1">
      <c r="B1375" s="120" t="s">
        <v>27</v>
      </c>
      <c r="G1375" s="121">
        <f>TRUNC(G1370+G1372+G1374, 0)</f>
        <v>13288</v>
      </c>
    </row>
    <row r="1376" spans="1:8" ht="18.399999999999999" customHeight="1" thickTop="1" thickBot="1">
      <c r="A1376" s="118"/>
      <c r="B1376" s="118"/>
      <c r="C1376" s="118"/>
      <c r="D1376" s="118"/>
      <c r="E1376" s="118"/>
      <c r="F1376" s="118"/>
      <c r="G1376" s="118"/>
      <c r="H1376" s="118"/>
    </row>
    <row r="1377" spans="1:8" ht="18.399999999999999" customHeight="1" thickTop="1" thickBot="1">
      <c r="A1377" s="118" t="s">
        <v>33</v>
      </c>
      <c r="B1377" s="118" t="s">
        <v>904</v>
      </c>
      <c r="C1377" s="118"/>
      <c r="D1377" s="118"/>
      <c r="E1377" s="118"/>
      <c r="F1377" s="118"/>
      <c r="G1377" s="118"/>
      <c r="H1377" s="118"/>
    </row>
    <row r="1378" spans="1:8" ht="18.399999999999999" customHeight="1" thickTop="1">
      <c r="A1378" s="118" t="s">
        <v>32</v>
      </c>
      <c r="B1378" s="118" t="s">
        <v>905</v>
      </c>
      <c r="C1378" s="118"/>
      <c r="D1378" s="118"/>
      <c r="E1378" s="118"/>
      <c r="F1378" s="118"/>
      <c r="G1378" s="118"/>
      <c r="H1378" s="118"/>
    </row>
    <row r="1379" spans="1:8" ht="18.399999999999999" customHeight="1">
      <c r="A1379" s="119" t="s">
        <v>31</v>
      </c>
      <c r="B1379" s="119"/>
      <c r="C1379" s="119" t="s">
        <v>30</v>
      </c>
      <c r="D1379" s="119" t="s">
        <v>8</v>
      </c>
      <c r="E1379" s="119" t="s">
        <v>7</v>
      </c>
      <c r="F1379" s="119" t="s">
        <v>17</v>
      </c>
      <c r="G1379" s="119" t="s">
        <v>16</v>
      </c>
      <c r="H1379" s="119" t="s">
        <v>2</v>
      </c>
    </row>
    <row r="1380" spans="1:8" ht="18.399999999999999" customHeight="1">
      <c r="A1380" s="120" t="s">
        <v>3</v>
      </c>
      <c r="B1380" s="120" t="s">
        <v>663</v>
      </c>
      <c r="C1380" s="120" t="s">
        <v>804</v>
      </c>
      <c r="D1380" s="120">
        <v>0.30509999999999998</v>
      </c>
      <c r="E1380" s="121" t="s">
        <v>29</v>
      </c>
      <c r="F1380" s="121">
        <f>중기기초자료!G110</f>
        <v>55000</v>
      </c>
      <c r="G1380" s="122">
        <f>TRUNC(F1380*D1380, 1)</f>
        <v>16780.5</v>
      </c>
      <c r="H1380" s="120" t="s">
        <v>0</v>
      </c>
    </row>
    <row r="1381" spans="1:8" ht="18.399999999999999" customHeight="1">
      <c r="B1381" s="120" t="s">
        <v>28</v>
      </c>
      <c r="G1381" s="121">
        <f>TRUNC(G1380, 0)</f>
        <v>16780</v>
      </c>
    </row>
    <row r="1382" spans="1:8" ht="18.399999999999999" customHeight="1">
      <c r="A1382" s="120" t="s">
        <v>5</v>
      </c>
    </row>
    <row r="1383" spans="1:8" ht="18.399999999999999" customHeight="1">
      <c r="B1383" s="120" t="s">
        <v>28</v>
      </c>
    </row>
    <row r="1384" spans="1:8" ht="18.399999999999999" customHeight="1">
      <c r="A1384" s="120" t="s">
        <v>4</v>
      </c>
    </row>
    <row r="1385" spans="1:8" ht="18.399999999999999" customHeight="1">
      <c r="B1385" s="120" t="s">
        <v>28</v>
      </c>
    </row>
    <row r="1386" spans="1:8" ht="18.399999999999999" customHeight="1" thickBot="1">
      <c r="B1386" s="120" t="s">
        <v>27</v>
      </c>
      <c r="G1386" s="121">
        <f>TRUNC(G1381+G1383+G1385, 0)</f>
        <v>16780</v>
      </c>
    </row>
    <row r="1387" spans="1:8" ht="18.399999999999999" customHeight="1" thickTop="1" thickBot="1">
      <c r="A1387" s="118"/>
      <c r="B1387" s="118"/>
      <c r="C1387" s="118"/>
      <c r="D1387" s="118"/>
      <c r="E1387" s="118"/>
      <c r="F1387" s="118"/>
      <c r="G1387" s="118"/>
      <c r="H1387" s="118"/>
    </row>
    <row r="1388" spans="1:8" ht="18.399999999999999" customHeight="1" thickTop="1" thickBot="1">
      <c r="A1388" s="118" t="s">
        <v>33</v>
      </c>
      <c r="B1388" s="118" t="s">
        <v>906</v>
      </c>
      <c r="C1388" s="118"/>
      <c r="D1388" s="118"/>
      <c r="E1388" s="118"/>
      <c r="F1388" s="118"/>
      <c r="G1388" s="118"/>
      <c r="H1388" s="118"/>
    </row>
    <row r="1389" spans="1:8" ht="18.399999999999999" customHeight="1" thickTop="1">
      <c r="A1389" s="118" t="s">
        <v>32</v>
      </c>
      <c r="B1389" s="118" t="s">
        <v>905</v>
      </c>
      <c r="C1389" s="118"/>
      <c r="D1389" s="118"/>
      <c r="E1389" s="118"/>
      <c r="F1389" s="118"/>
      <c r="G1389" s="118"/>
      <c r="H1389" s="118"/>
    </row>
    <row r="1390" spans="1:8" ht="18.399999999999999" customHeight="1">
      <c r="A1390" s="119" t="s">
        <v>31</v>
      </c>
      <c r="B1390" s="119"/>
      <c r="C1390" s="119" t="s">
        <v>30</v>
      </c>
      <c r="D1390" s="119" t="s">
        <v>8</v>
      </c>
      <c r="E1390" s="119" t="s">
        <v>7</v>
      </c>
      <c r="F1390" s="119" t="s">
        <v>17</v>
      </c>
      <c r="G1390" s="119" t="s">
        <v>16</v>
      </c>
      <c r="H1390" s="119" t="s">
        <v>2</v>
      </c>
    </row>
    <row r="1391" spans="1:8" ht="18.399999999999999" customHeight="1">
      <c r="A1391" s="120" t="s">
        <v>3</v>
      </c>
      <c r="B1391" s="120" t="s">
        <v>663</v>
      </c>
      <c r="C1391" s="120" t="s">
        <v>804</v>
      </c>
      <c r="D1391" s="120">
        <v>0.28960000000000002</v>
      </c>
      <c r="E1391" s="121" t="s">
        <v>29</v>
      </c>
      <c r="F1391" s="121">
        <f>중기기초자료!G110</f>
        <v>55000</v>
      </c>
      <c r="G1391" s="122">
        <f>TRUNC(F1391*D1391, 1)</f>
        <v>15928</v>
      </c>
      <c r="H1391" s="120" t="s">
        <v>0</v>
      </c>
    </row>
    <row r="1392" spans="1:8" ht="18.399999999999999" customHeight="1">
      <c r="B1392" s="120" t="s">
        <v>28</v>
      </c>
      <c r="G1392" s="121">
        <f>TRUNC(G1391, 0)</f>
        <v>15928</v>
      </c>
    </row>
    <row r="1393" spans="1:8" ht="18.399999999999999" customHeight="1">
      <c r="A1393" s="120" t="s">
        <v>5</v>
      </c>
    </row>
    <row r="1394" spans="1:8" ht="18.399999999999999" customHeight="1">
      <c r="B1394" s="120" t="s">
        <v>28</v>
      </c>
    </row>
    <row r="1395" spans="1:8" ht="18.399999999999999" customHeight="1">
      <c r="A1395" s="120" t="s">
        <v>4</v>
      </c>
    </row>
    <row r="1396" spans="1:8" ht="18.399999999999999" customHeight="1">
      <c r="B1396" s="120" t="s">
        <v>28</v>
      </c>
    </row>
    <row r="1397" spans="1:8" ht="18.399999999999999" customHeight="1" thickBot="1">
      <c r="B1397" s="120" t="s">
        <v>27</v>
      </c>
      <c r="G1397" s="121">
        <f>TRUNC(G1392+G1394+G1396, 0)</f>
        <v>15928</v>
      </c>
    </row>
    <row r="1398" spans="1:8" ht="18.399999999999999" customHeight="1" thickTop="1" thickBot="1">
      <c r="A1398" s="118"/>
      <c r="B1398" s="118"/>
      <c r="C1398" s="118"/>
      <c r="D1398" s="118"/>
      <c r="E1398" s="118"/>
      <c r="F1398" s="118"/>
      <c r="G1398" s="118"/>
      <c r="H1398" s="118"/>
    </row>
    <row r="1399" spans="1:8" ht="18.399999999999999" customHeight="1" thickTop="1" thickBot="1">
      <c r="A1399" s="118" t="s">
        <v>33</v>
      </c>
      <c r="B1399" s="118" t="s">
        <v>907</v>
      </c>
      <c r="C1399" s="118"/>
      <c r="D1399" s="118"/>
      <c r="E1399" s="118"/>
      <c r="F1399" s="118"/>
      <c r="G1399" s="118"/>
      <c r="H1399" s="118"/>
    </row>
    <row r="1400" spans="1:8" ht="18.399999999999999" customHeight="1" thickTop="1">
      <c r="A1400" s="118" t="s">
        <v>32</v>
      </c>
      <c r="B1400" s="118" t="s">
        <v>905</v>
      </c>
      <c r="C1400" s="118"/>
      <c r="D1400" s="118"/>
      <c r="E1400" s="118"/>
      <c r="F1400" s="118"/>
      <c r="G1400" s="118"/>
      <c r="H1400" s="118"/>
    </row>
    <row r="1401" spans="1:8" ht="18.399999999999999" customHeight="1">
      <c r="A1401" s="119" t="s">
        <v>31</v>
      </c>
      <c r="B1401" s="119"/>
      <c r="C1401" s="119" t="s">
        <v>30</v>
      </c>
      <c r="D1401" s="119" t="s">
        <v>8</v>
      </c>
      <c r="E1401" s="119" t="s">
        <v>7</v>
      </c>
      <c r="F1401" s="119" t="s">
        <v>17</v>
      </c>
      <c r="G1401" s="119" t="s">
        <v>16</v>
      </c>
      <c r="H1401" s="119" t="s">
        <v>2</v>
      </c>
    </row>
    <row r="1402" spans="1:8" ht="18.399999999999999" customHeight="1">
      <c r="A1402" s="120" t="s">
        <v>3</v>
      </c>
      <c r="B1402" s="120" t="s">
        <v>663</v>
      </c>
      <c r="C1402" s="120" t="s">
        <v>804</v>
      </c>
      <c r="D1402" s="120">
        <v>0.28670000000000001</v>
      </c>
      <c r="E1402" s="121" t="s">
        <v>29</v>
      </c>
      <c r="F1402" s="121">
        <f>중기기초자료!G110</f>
        <v>55000</v>
      </c>
      <c r="G1402" s="122">
        <f>TRUNC(F1402*D1402, 1)</f>
        <v>15768.5</v>
      </c>
      <c r="H1402" s="120" t="s">
        <v>0</v>
      </c>
    </row>
    <row r="1403" spans="1:8" ht="18.399999999999999" customHeight="1">
      <c r="B1403" s="120" t="s">
        <v>28</v>
      </c>
      <c r="G1403" s="121">
        <f>TRUNC(G1402, 0)</f>
        <v>15768</v>
      </c>
    </row>
    <row r="1404" spans="1:8" ht="18.399999999999999" customHeight="1">
      <c r="A1404" s="120" t="s">
        <v>5</v>
      </c>
    </row>
    <row r="1405" spans="1:8" ht="18.399999999999999" customHeight="1">
      <c r="B1405" s="120" t="s">
        <v>28</v>
      </c>
    </row>
    <row r="1406" spans="1:8" ht="18.399999999999999" customHeight="1">
      <c r="A1406" s="120" t="s">
        <v>4</v>
      </c>
    </row>
    <row r="1407" spans="1:8" ht="18.399999999999999" customHeight="1">
      <c r="B1407" s="120" t="s">
        <v>28</v>
      </c>
    </row>
    <row r="1408" spans="1:8" ht="18.399999999999999" customHeight="1" thickBot="1">
      <c r="B1408" s="120" t="s">
        <v>27</v>
      </c>
      <c r="G1408" s="121">
        <f>TRUNC(G1403+G1405+G1407, 0)</f>
        <v>15768</v>
      </c>
    </row>
    <row r="1409" spans="1:8" ht="18.399999999999999" customHeight="1" thickTop="1" thickBot="1">
      <c r="A1409" s="118"/>
      <c r="B1409" s="118"/>
      <c r="C1409" s="118"/>
      <c r="D1409" s="118"/>
      <c r="E1409" s="118"/>
      <c r="F1409" s="118"/>
      <c r="G1409" s="118"/>
      <c r="H1409" s="118"/>
    </row>
    <row r="1410" spans="1:8" ht="18.399999999999999" customHeight="1" thickTop="1" thickBot="1">
      <c r="A1410" s="118" t="s">
        <v>33</v>
      </c>
      <c r="B1410" s="118" t="s">
        <v>908</v>
      </c>
      <c r="C1410" s="118"/>
      <c r="D1410" s="118"/>
      <c r="E1410" s="118"/>
      <c r="F1410" s="118"/>
      <c r="G1410" s="118"/>
      <c r="H1410" s="118"/>
    </row>
    <row r="1411" spans="1:8" ht="18.399999999999999" customHeight="1" thickTop="1">
      <c r="A1411" s="118" t="s">
        <v>32</v>
      </c>
      <c r="B1411" s="118" t="s">
        <v>905</v>
      </c>
      <c r="C1411" s="118"/>
      <c r="D1411" s="118"/>
      <c r="E1411" s="118"/>
      <c r="F1411" s="118"/>
      <c r="G1411" s="118"/>
      <c r="H1411" s="118"/>
    </row>
    <row r="1412" spans="1:8" ht="18.399999999999999" customHeight="1">
      <c r="A1412" s="119" t="s">
        <v>31</v>
      </c>
      <c r="B1412" s="119"/>
      <c r="C1412" s="119" t="s">
        <v>30</v>
      </c>
      <c r="D1412" s="119" t="s">
        <v>8</v>
      </c>
      <c r="E1412" s="119" t="s">
        <v>7</v>
      </c>
      <c r="F1412" s="119" t="s">
        <v>17</v>
      </c>
      <c r="G1412" s="119" t="s">
        <v>16</v>
      </c>
      <c r="H1412" s="119" t="s">
        <v>2</v>
      </c>
    </row>
    <row r="1413" spans="1:8" ht="18.399999999999999" customHeight="1">
      <c r="A1413" s="120" t="s">
        <v>3</v>
      </c>
      <c r="B1413" s="120" t="s">
        <v>663</v>
      </c>
      <c r="C1413" s="120" t="s">
        <v>804</v>
      </c>
      <c r="D1413" s="120">
        <v>0.2772</v>
      </c>
      <c r="E1413" s="121" t="s">
        <v>29</v>
      </c>
      <c r="F1413" s="121">
        <f>중기기초자료!G110</f>
        <v>55000</v>
      </c>
      <c r="G1413" s="122">
        <f>TRUNC(F1413*D1413, 1)</f>
        <v>15246</v>
      </c>
      <c r="H1413" s="120" t="s">
        <v>0</v>
      </c>
    </row>
    <row r="1414" spans="1:8" ht="18.399999999999999" customHeight="1">
      <c r="B1414" s="120" t="s">
        <v>28</v>
      </c>
      <c r="G1414" s="121">
        <f>TRUNC(G1413, 0)</f>
        <v>15246</v>
      </c>
    </row>
    <row r="1415" spans="1:8" ht="18.399999999999999" customHeight="1">
      <c r="A1415" s="120" t="s">
        <v>5</v>
      </c>
    </row>
    <row r="1416" spans="1:8" ht="18.399999999999999" customHeight="1">
      <c r="B1416" s="120" t="s">
        <v>28</v>
      </c>
    </row>
    <row r="1417" spans="1:8" ht="18.399999999999999" customHeight="1">
      <c r="A1417" s="120" t="s">
        <v>4</v>
      </c>
    </row>
    <row r="1418" spans="1:8" ht="18.399999999999999" customHeight="1">
      <c r="B1418" s="120" t="s">
        <v>28</v>
      </c>
    </row>
    <row r="1419" spans="1:8" ht="18.399999999999999" customHeight="1" thickBot="1">
      <c r="B1419" s="120" t="s">
        <v>27</v>
      </c>
      <c r="G1419" s="121">
        <f>TRUNC(G1414+G1416+G1418, 0)</f>
        <v>15246</v>
      </c>
    </row>
    <row r="1420" spans="1:8" ht="18.399999999999999" customHeight="1" thickTop="1" thickBot="1">
      <c r="A1420" s="118"/>
      <c r="B1420" s="118"/>
      <c r="C1420" s="118"/>
      <c r="D1420" s="118"/>
      <c r="E1420" s="118"/>
      <c r="F1420" s="118"/>
      <c r="G1420" s="118"/>
      <c r="H1420" s="118"/>
    </row>
    <row r="1421" spans="1:8" ht="18.399999999999999" customHeight="1" thickTop="1" thickBot="1">
      <c r="A1421" s="118" t="s">
        <v>33</v>
      </c>
      <c r="B1421" s="118" t="s">
        <v>909</v>
      </c>
      <c r="C1421" s="118"/>
      <c r="D1421" s="118"/>
      <c r="E1421" s="118"/>
      <c r="F1421" s="118"/>
      <c r="G1421" s="118"/>
      <c r="H1421" s="118"/>
    </row>
    <row r="1422" spans="1:8" ht="18.399999999999999" customHeight="1" thickTop="1">
      <c r="A1422" s="118" t="s">
        <v>32</v>
      </c>
      <c r="B1422" s="118" t="s">
        <v>910</v>
      </c>
      <c r="C1422" s="118"/>
      <c r="D1422" s="118"/>
      <c r="E1422" s="118"/>
      <c r="F1422" s="118"/>
      <c r="G1422" s="118"/>
      <c r="H1422" s="118"/>
    </row>
    <row r="1423" spans="1:8" ht="18.399999999999999" customHeight="1">
      <c r="A1423" s="119" t="s">
        <v>31</v>
      </c>
      <c r="B1423" s="119"/>
      <c r="C1423" s="119" t="s">
        <v>30</v>
      </c>
      <c r="D1423" s="119" t="s">
        <v>8</v>
      </c>
      <c r="E1423" s="119" t="s">
        <v>7</v>
      </c>
      <c r="F1423" s="119" t="s">
        <v>17</v>
      </c>
      <c r="G1423" s="119" t="s">
        <v>16</v>
      </c>
      <c r="H1423" s="119" t="s">
        <v>2</v>
      </c>
    </row>
    <row r="1424" spans="1:8" ht="18.399999999999999" customHeight="1">
      <c r="A1424" s="120" t="s">
        <v>3</v>
      </c>
      <c r="B1424" s="120" t="s">
        <v>663</v>
      </c>
      <c r="C1424" s="120" t="s">
        <v>813</v>
      </c>
      <c r="D1424" s="120">
        <v>1.1307</v>
      </c>
      <c r="E1424" s="121" t="s">
        <v>29</v>
      </c>
      <c r="F1424" s="121">
        <f>중기기초자료!G111</f>
        <v>100000</v>
      </c>
      <c r="G1424" s="122">
        <f>TRUNC(F1424*D1424, 1)</f>
        <v>113070</v>
      </c>
      <c r="H1424" s="120" t="s">
        <v>0</v>
      </c>
    </row>
    <row r="1425" spans="1:8" ht="18.399999999999999" customHeight="1">
      <c r="B1425" s="120" t="s">
        <v>28</v>
      </c>
      <c r="G1425" s="121">
        <f>TRUNC(G1424, 0)</f>
        <v>113070</v>
      </c>
    </row>
    <row r="1426" spans="1:8" ht="18.399999999999999" customHeight="1">
      <c r="A1426" s="120" t="s">
        <v>5</v>
      </c>
    </row>
    <row r="1427" spans="1:8" ht="18.399999999999999" customHeight="1">
      <c r="B1427" s="120" t="s">
        <v>28</v>
      </c>
    </row>
    <row r="1428" spans="1:8" ht="18.399999999999999" customHeight="1">
      <c r="A1428" s="120" t="s">
        <v>4</v>
      </c>
    </row>
    <row r="1429" spans="1:8" ht="18.399999999999999" customHeight="1">
      <c r="B1429" s="120" t="s">
        <v>28</v>
      </c>
    </row>
    <row r="1430" spans="1:8" ht="18.399999999999999" customHeight="1" thickBot="1">
      <c r="B1430" s="120" t="s">
        <v>27</v>
      </c>
      <c r="G1430" s="121">
        <f>TRUNC(G1425+G1427+G1429, 0)</f>
        <v>113070</v>
      </c>
    </row>
    <row r="1431" spans="1:8" ht="18.399999999999999" customHeight="1" thickTop="1" thickBot="1">
      <c r="A1431" s="118"/>
      <c r="B1431" s="118"/>
      <c r="C1431" s="118"/>
      <c r="D1431" s="118"/>
      <c r="E1431" s="118"/>
      <c r="F1431" s="118"/>
      <c r="G1431" s="118"/>
      <c r="H1431" s="118"/>
    </row>
    <row r="1432" spans="1:8" ht="18.399999999999999" customHeight="1" thickTop="1" thickBot="1">
      <c r="A1432" s="118" t="s">
        <v>33</v>
      </c>
      <c r="B1432" s="118" t="s">
        <v>911</v>
      </c>
      <c r="C1432" s="118"/>
      <c r="D1432" s="118"/>
      <c r="E1432" s="118"/>
      <c r="F1432" s="118"/>
      <c r="G1432" s="118"/>
      <c r="H1432" s="118"/>
    </row>
    <row r="1433" spans="1:8" ht="18.399999999999999" customHeight="1" thickTop="1">
      <c r="A1433" s="118" t="s">
        <v>32</v>
      </c>
      <c r="B1433" s="118" t="s">
        <v>910</v>
      </c>
      <c r="C1433" s="118"/>
      <c r="D1433" s="118"/>
      <c r="E1433" s="118"/>
      <c r="F1433" s="118"/>
      <c r="G1433" s="118"/>
      <c r="H1433" s="118"/>
    </row>
    <row r="1434" spans="1:8" ht="18.399999999999999" customHeight="1">
      <c r="A1434" s="119" t="s">
        <v>31</v>
      </c>
      <c r="B1434" s="119"/>
      <c r="C1434" s="119" t="s">
        <v>30</v>
      </c>
      <c r="D1434" s="119" t="s">
        <v>8</v>
      </c>
      <c r="E1434" s="119" t="s">
        <v>7</v>
      </c>
      <c r="F1434" s="119" t="s">
        <v>17</v>
      </c>
      <c r="G1434" s="119" t="s">
        <v>16</v>
      </c>
      <c r="H1434" s="119" t="s">
        <v>2</v>
      </c>
    </row>
    <row r="1435" spans="1:8" ht="18.399999999999999" customHeight="1">
      <c r="A1435" s="120" t="s">
        <v>3</v>
      </c>
      <c r="B1435" s="120" t="s">
        <v>663</v>
      </c>
      <c r="C1435" s="120" t="s">
        <v>813</v>
      </c>
      <c r="D1435" s="120">
        <v>1.1043000000000001</v>
      </c>
      <c r="E1435" s="121" t="s">
        <v>29</v>
      </c>
      <c r="F1435" s="121">
        <f>중기기초자료!G111</f>
        <v>100000</v>
      </c>
      <c r="G1435" s="122">
        <f>TRUNC(F1435*D1435, 1)</f>
        <v>110430</v>
      </c>
      <c r="H1435" s="120" t="s">
        <v>0</v>
      </c>
    </row>
    <row r="1436" spans="1:8" ht="18.399999999999999" customHeight="1">
      <c r="B1436" s="120" t="s">
        <v>28</v>
      </c>
      <c r="G1436" s="121">
        <f>TRUNC(G1435, 0)</f>
        <v>110430</v>
      </c>
    </row>
    <row r="1437" spans="1:8" ht="18.399999999999999" customHeight="1">
      <c r="A1437" s="120" t="s">
        <v>5</v>
      </c>
    </row>
    <row r="1438" spans="1:8" ht="18.399999999999999" customHeight="1">
      <c r="B1438" s="120" t="s">
        <v>28</v>
      </c>
    </row>
    <row r="1439" spans="1:8" ht="18.399999999999999" customHeight="1">
      <c r="A1439" s="120" t="s">
        <v>4</v>
      </c>
    </row>
    <row r="1440" spans="1:8" ht="18.399999999999999" customHeight="1">
      <c r="B1440" s="120" t="s">
        <v>28</v>
      </c>
    </row>
    <row r="1441" spans="1:8" ht="18.399999999999999" customHeight="1" thickBot="1">
      <c r="B1441" s="120" t="s">
        <v>27</v>
      </c>
      <c r="G1441" s="121">
        <f>TRUNC(G1436+G1438+G1440, 0)</f>
        <v>110430</v>
      </c>
    </row>
    <row r="1442" spans="1:8" ht="18.399999999999999" customHeight="1" thickTop="1" thickBot="1">
      <c r="A1442" s="118"/>
      <c r="B1442" s="118"/>
      <c r="C1442" s="118"/>
      <c r="D1442" s="118"/>
      <c r="E1442" s="118"/>
      <c r="F1442" s="118"/>
      <c r="G1442" s="118"/>
      <c r="H1442" s="118"/>
    </row>
    <row r="1443" spans="1:8" ht="18.399999999999999" customHeight="1" thickTop="1" thickBot="1">
      <c r="A1443" s="118" t="s">
        <v>33</v>
      </c>
      <c r="B1443" s="118" t="s">
        <v>912</v>
      </c>
      <c r="C1443" s="118"/>
      <c r="D1443" s="118"/>
      <c r="E1443" s="118"/>
      <c r="F1443" s="118"/>
      <c r="G1443" s="118"/>
      <c r="H1443" s="118"/>
    </row>
    <row r="1444" spans="1:8" ht="18.399999999999999" customHeight="1" thickTop="1">
      <c r="A1444" s="118" t="s">
        <v>32</v>
      </c>
      <c r="B1444" s="118" t="s">
        <v>910</v>
      </c>
      <c r="C1444" s="118"/>
      <c r="D1444" s="118"/>
      <c r="E1444" s="118"/>
      <c r="F1444" s="118"/>
      <c r="G1444" s="118"/>
      <c r="H1444" s="118"/>
    </row>
    <row r="1445" spans="1:8" ht="18.399999999999999" customHeight="1">
      <c r="A1445" s="119" t="s">
        <v>31</v>
      </c>
      <c r="B1445" s="119"/>
      <c r="C1445" s="119" t="s">
        <v>30</v>
      </c>
      <c r="D1445" s="119" t="s">
        <v>8</v>
      </c>
      <c r="E1445" s="119" t="s">
        <v>7</v>
      </c>
      <c r="F1445" s="119" t="s">
        <v>17</v>
      </c>
      <c r="G1445" s="119" t="s">
        <v>16</v>
      </c>
      <c r="H1445" s="119" t="s">
        <v>2</v>
      </c>
    </row>
    <row r="1446" spans="1:8" ht="18.399999999999999" customHeight="1">
      <c r="A1446" s="120" t="s">
        <v>3</v>
      </c>
      <c r="B1446" s="120" t="s">
        <v>663</v>
      </c>
      <c r="C1446" s="120" t="s">
        <v>813</v>
      </c>
      <c r="D1446" s="120">
        <v>1.0589</v>
      </c>
      <c r="E1446" s="121" t="s">
        <v>29</v>
      </c>
      <c r="F1446" s="121">
        <f>중기기초자료!G111</f>
        <v>100000</v>
      </c>
      <c r="G1446" s="122">
        <f>TRUNC(F1446*D1446, 1)</f>
        <v>105890</v>
      </c>
      <c r="H1446" s="120" t="s">
        <v>0</v>
      </c>
    </row>
    <row r="1447" spans="1:8" ht="18.399999999999999" customHeight="1">
      <c r="B1447" s="120" t="s">
        <v>28</v>
      </c>
      <c r="G1447" s="121">
        <f>TRUNC(G1446, 0)</f>
        <v>105890</v>
      </c>
    </row>
    <row r="1448" spans="1:8" ht="18.399999999999999" customHeight="1">
      <c r="A1448" s="120" t="s">
        <v>5</v>
      </c>
    </row>
    <row r="1449" spans="1:8" ht="18.399999999999999" customHeight="1">
      <c r="B1449" s="120" t="s">
        <v>28</v>
      </c>
    </row>
    <row r="1450" spans="1:8" ht="18.399999999999999" customHeight="1">
      <c r="A1450" s="120" t="s">
        <v>4</v>
      </c>
    </row>
    <row r="1451" spans="1:8" ht="18.399999999999999" customHeight="1">
      <c r="B1451" s="120" t="s">
        <v>28</v>
      </c>
    </row>
    <row r="1452" spans="1:8" ht="18.399999999999999" customHeight="1" thickBot="1">
      <c r="B1452" s="120" t="s">
        <v>27</v>
      </c>
      <c r="G1452" s="121">
        <f>TRUNC(G1447+G1449+G1451, 0)</f>
        <v>105890</v>
      </c>
    </row>
    <row r="1453" spans="1:8" ht="18.399999999999999" customHeight="1" thickTop="1" thickBot="1">
      <c r="A1453" s="118"/>
      <c r="B1453" s="118"/>
      <c r="C1453" s="118"/>
      <c r="D1453" s="118"/>
      <c r="E1453" s="118"/>
      <c r="F1453" s="118"/>
      <c r="G1453" s="118"/>
      <c r="H1453" s="118"/>
    </row>
    <row r="1454" spans="1:8" ht="18.399999999999999" customHeight="1" thickTop="1" thickBot="1">
      <c r="A1454" s="118" t="s">
        <v>33</v>
      </c>
      <c r="B1454" s="118" t="s">
        <v>913</v>
      </c>
      <c r="C1454" s="118"/>
      <c r="D1454" s="118"/>
      <c r="E1454" s="118"/>
      <c r="F1454" s="118"/>
      <c r="G1454" s="118"/>
      <c r="H1454" s="118"/>
    </row>
    <row r="1455" spans="1:8" ht="18.399999999999999" customHeight="1" thickTop="1">
      <c r="A1455" s="118" t="s">
        <v>32</v>
      </c>
      <c r="B1455" s="118" t="s">
        <v>914</v>
      </c>
      <c r="C1455" s="118"/>
      <c r="D1455" s="118"/>
      <c r="E1455" s="118"/>
      <c r="F1455" s="118"/>
      <c r="G1455" s="118"/>
      <c r="H1455" s="118"/>
    </row>
    <row r="1456" spans="1:8" ht="18.399999999999999" customHeight="1">
      <c r="A1456" s="119" t="s">
        <v>31</v>
      </c>
      <c r="B1456" s="119"/>
      <c r="C1456" s="119" t="s">
        <v>30</v>
      </c>
      <c r="D1456" s="119" t="s">
        <v>8</v>
      </c>
      <c r="E1456" s="119" t="s">
        <v>7</v>
      </c>
      <c r="F1456" s="119" t="s">
        <v>17</v>
      </c>
      <c r="G1456" s="119" t="s">
        <v>16</v>
      </c>
      <c r="H1456" s="119" t="s">
        <v>2</v>
      </c>
    </row>
    <row r="1457" spans="1:8" ht="18.399999999999999" customHeight="1">
      <c r="A1457" s="120" t="s">
        <v>3</v>
      </c>
      <c r="B1457" s="120" t="s">
        <v>663</v>
      </c>
      <c r="C1457" s="120" t="s">
        <v>822</v>
      </c>
      <c r="D1457" s="120">
        <v>1.2198</v>
      </c>
      <c r="E1457" s="121" t="s">
        <v>29</v>
      </c>
      <c r="F1457" s="121">
        <f>중기기초자료!G112</f>
        <v>130000</v>
      </c>
      <c r="G1457" s="122">
        <f>TRUNC(F1457*D1457, 1)</f>
        <v>158574</v>
      </c>
      <c r="H1457" s="120" t="s">
        <v>0</v>
      </c>
    </row>
    <row r="1458" spans="1:8" ht="18.399999999999999" customHeight="1">
      <c r="B1458" s="120" t="s">
        <v>28</v>
      </c>
      <c r="G1458" s="121">
        <f>TRUNC(G1457, 0)</f>
        <v>158574</v>
      </c>
    </row>
    <row r="1459" spans="1:8" ht="18.399999999999999" customHeight="1">
      <c r="A1459" s="120" t="s">
        <v>5</v>
      </c>
    </row>
    <row r="1460" spans="1:8" ht="18.399999999999999" customHeight="1">
      <c r="B1460" s="120" t="s">
        <v>28</v>
      </c>
    </row>
    <row r="1461" spans="1:8" ht="18.399999999999999" customHeight="1">
      <c r="A1461" s="120" t="s">
        <v>4</v>
      </c>
    </row>
    <row r="1462" spans="1:8" ht="18.399999999999999" customHeight="1">
      <c r="B1462" s="120" t="s">
        <v>28</v>
      </c>
    </row>
    <row r="1463" spans="1:8" ht="18.399999999999999" customHeight="1" thickBot="1">
      <c r="B1463" s="120" t="s">
        <v>27</v>
      </c>
      <c r="G1463" s="121">
        <f>TRUNC(G1458+G1460+G1462, 0)</f>
        <v>158574</v>
      </c>
    </row>
    <row r="1464" spans="1:8" ht="18.399999999999999" customHeight="1" thickTop="1" thickBot="1">
      <c r="A1464" s="118"/>
      <c r="B1464" s="118"/>
      <c r="C1464" s="118"/>
      <c r="D1464" s="118"/>
      <c r="E1464" s="118"/>
      <c r="F1464" s="118"/>
      <c r="G1464" s="118"/>
      <c r="H1464" s="118"/>
    </row>
    <row r="1465" spans="1:8" ht="18.399999999999999" customHeight="1" thickTop="1" thickBot="1">
      <c r="A1465" s="118" t="s">
        <v>33</v>
      </c>
      <c r="B1465" s="118" t="s">
        <v>915</v>
      </c>
      <c r="C1465" s="118"/>
      <c r="D1465" s="118"/>
      <c r="E1465" s="118"/>
      <c r="F1465" s="118"/>
      <c r="G1465" s="118"/>
      <c r="H1465" s="118"/>
    </row>
    <row r="1466" spans="1:8" ht="18.399999999999999" customHeight="1" thickTop="1">
      <c r="A1466" s="118" t="s">
        <v>32</v>
      </c>
      <c r="B1466" s="118" t="s">
        <v>914</v>
      </c>
      <c r="C1466" s="118"/>
      <c r="D1466" s="118"/>
      <c r="E1466" s="118"/>
      <c r="F1466" s="118"/>
      <c r="G1466" s="118"/>
      <c r="H1466" s="118"/>
    </row>
    <row r="1467" spans="1:8" ht="18.399999999999999" customHeight="1">
      <c r="A1467" s="119" t="s">
        <v>31</v>
      </c>
      <c r="B1467" s="119"/>
      <c r="C1467" s="119" t="s">
        <v>30</v>
      </c>
      <c r="D1467" s="119" t="s">
        <v>8</v>
      </c>
      <c r="E1467" s="119" t="s">
        <v>7</v>
      </c>
      <c r="F1467" s="119" t="s">
        <v>17</v>
      </c>
      <c r="G1467" s="119" t="s">
        <v>16</v>
      </c>
      <c r="H1467" s="119" t="s">
        <v>2</v>
      </c>
    </row>
    <row r="1468" spans="1:8" ht="18.399999999999999" customHeight="1">
      <c r="A1468" s="120" t="s">
        <v>3</v>
      </c>
      <c r="B1468" s="120" t="s">
        <v>663</v>
      </c>
      <c r="C1468" s="120" t="s">
        <v>822</v>
      </c>
      <c r="D1468" s="120">
        <v>1.1972</v>
      </c>
      <c r="E1468" s="121" t="s">
        <v>29</v>
      </c>
      <c r="F1468" s="121">
        <f>중기기초자료!G112</f>
        <v>130000</v>
      </c>
      <c r="G1468" s="122">
        <f>TRUNC(F1468*D1468, 1)</f>
        <v>155636</v>
      </c>
      <c r="H1468" s="120" t="s">
        <v>0</v>
      </c>
    </row>
    <row r="1469" spans="1:8" ht="18.399999999999999" customHeight="1">
      <c r="B1469" s="120" t="s">
        <v>28</v>
      </c>
      <c r="G1469" s="121">
        <f>TRUNC(G1468, 0)</f>
        <v>155636</v>
      </c>
    </row>
    <row r="1470" spans="1:8" ht="18.399999999999999" customHeight="1">
      <c r="A1470" s="120" t="s">
        <v>5</v>
      </c>
    </row>
    <row r="1471" spans="1:8" ht="18.399999999999999" customHeight="1">
      <c r="B1471" s="120" t="s">
        <v>28</v>
      </c>
    </row>
    <row r="1472" spans="1:8" ht="18.399999999999999" customHeight="1">
      <c r="A1472" s="120" t="s">
        <v>4</v>
      </c>
    </row>
    <row r="1473" spans="1:8" ht="18.399999999999999" customHeight="1">
      <c r="B1473" s="120" t="s">
        <v>28</v>
      </c>
    </row>
    <row r="1474" spans="1:8" ht="18.399999999999999" customHeight="1" thickBot="1">
      <c r="B1474" s="120" t="s">
        <v>27</v>
      </c>
      <c r="G1474" s="121">
        <f>TRUNC(G1469+G1471+G1473, 0)</f>
        <v>155636</v>
      </c>
    </row>
    <row r="1475" spans="1:8" ht="18.399999999999999" customHeight="1" thickTop="1" thickBot="1">
      <c r="A1475" s="118"/>
      <c r="B1475" s="118"/>
      <c r="C1475" s="118"/>
      <c r="D1475" s="118"/>
      <c r="E1475" s="118"/>
      <c r="F1475" s="118"/>
      <c r="G1475" s="118"/>
      <c r="H1475" s="118"/>
    </row>
    <row r="1476" spans="1:8" ht="18.399999999999999" customHeight="1" thickTop="1" thickBot="1">
      <c r="A1476" s="118" t="s">
        <v>33</v>
      </c>
      <c r="B1476" s="118" t="s">
        <v>916</v>
      </c>
      <c r="C1476" s="118"/>
      <c r="D1476" s="118"/>
      <c r="E1476" s="118"/>
      <c r="F1476" s="118"/>
      <c r="G1476" s="118"/>
      <c r="H1476" s="118"/>
    </row>
    <row r="1477" spans="1:8" ht="18.399999999999999" customHeight="1" thickTop="1">
      <c r="A1477" s="118" t="s">
        <v>32</v>
      </c>
      <c r="B1477" s="118" t="s">
        <v>914</v>
      </c>
      <c r="C1477" s="118"/>
      <c r="D1477" s="118"/>
      <c r="E1477" s="118"/>
      <c r="F1477" s="118"/>
      <c r="G1477" s="118"/>
      <c r="H1477" s="118"/>
    </row>
    <row r="1478" spans="1:8" ht="18.399999999999999" customHeight="1">
      <c r="A1478" s="119" t="s">
        <v>31</v>
      </c>
      <c r="B1478" s="119"/>
      <c r="C1478" s="119" t="s">
        <v>30</v>
      </c>
      <c r="D1478" s="119" t="s">
        <v>8</v>
      </c>
      <c r="E1478" s="119" t="s">
        <v>7</v>
      </c>
      <c r="F1478" s="119" t="s">
        <v>17</v>
      </c>
      <c r="G1478" s="119" t="s">
        <v>16</v>
      </c>
      <c r="H1478" s="119" t="s">
        <v>2</v>
      </c>
    </row>
    <row r="1479" spans="1:8" ht="18.399999999999999" customHeight="1">
      <c r="A1479" s="120" t="s">
        <v>3</v>
      </c>
      <c r="B1479" s="120" t="s">
        <v>663</v>
      </c>
      <c r="C1479" s="120" t="s">
        <v>822</v>
      </c>
      <c r="D1479" s="120">
        <v>1.1666000000000001</v>
      </c>
      <c r="E1479" s="121" t="s">
        <v>29</v>
      </c>
      <c r="F1479" s="121">
        <f>중기기초자료!G112</f>
        <v>130000</v>
      </c>
      <c r="G1479" s="122">
        <f>TRUNC(F1479*D1479, 1)</f>
        <v>151658</v>
      </c>
      <c r="H1479" s="120" t="s">
        <v>0</v>
      </c>
    </row>
    <row r="1480" spans="1:8" ht="18.399999999999999" customHeight="1">
      <c r="B1480" s="120" t="s">
        <v>28</v>
      </c>
      <c r="G1480" s="121">
        <f>TRUNC(G1479, 0)</f>
        <v>151658</v>
      </c>
    </row>
    <row r="1481" spans="1:8" ht="18.399999999999999" customHeight="1">
      <c r="A1481" s="120" t="s">
        <v>5</v>
      </c>
    </row>
    <row r="1482" spans="1:8" ht="18.399999999999999" customHeight="1">
      <c r="B1482" s="120" t="s">
        <v>28</v>
      </c>
    </row>
    <row r="1483" spans="1:8" ht="18.399999999999999" customHeight="1">
      <c r="A1483" s="120" t="s">
        <v>4</v>
      </c>
    </row>
    <row r="1484" spans="1:8" ht="18.399999999999999" customHeight="1">
      <c r="B1484" s="120" t="s">
        <v>28</v>
      </c>
    </row>
    <row r="1485" spans="1:8" ht="18.399999999999999" customHeight="1" thickBot="1">
      <c r="B1485" s="120" t="s">
        <v>27</v>
      </c>
      <c r="G1485" s="121">
        <f>TRUNC(G1480+G1482+G1484, 0)</f>
        <v>151658</v>
      </c>
    </row>
    <row r="1486" spans="1:8" ht="18.399999999999999" customHeight="1" thickTop="1" thickBot="1">
      <c r="A1486" s="118"/>
      <c r="B1486" s="118"/>
      <c r="C1486" s="118"/>
      <c r="D1486" s="118"/>
      <c r="E1486" s="118"/>
      <c r="F1486" s="118"/>
      <c r="G1486" s="118"/>
      <c r="H1486" s="118"/>
    </row>
    <row r="1487" spans="1:8" ht="18.399999999999999" customHeight="1" thickTop="1" thickBot="1">
      <c r="A1487" s="118" t="s">
        <v>33</v>
      </c>
      <c r="B1487" s="118" t="s">
        <v>917</v>
      </c>
      <c r="C1487" s="118"/>
      <c r="D1487" s="118"/>
      <c r="E1487" s="118"/>
      <c r="F1487" s="118"/>
      <c r="G1487" s="118"/>
      <c r="H1487" s="118"/>
    </row>
    <row r="1488" spans="1:8" ht="18.399999999999999" customHeight="1" thickTop="1">
      <c r="A1488" s="118" t="s">
        <v>32</v>
      </c>
      <c r="B1488" s="118" t="s">
        <v>914</v>
      </c>
      <c r="C1488" s="118"/>
      <c r="D1488" s="118"/>
      <c r="E1488" s="118"/>
      <c r="F1488" s="118"/>
      <c r="G1488" s="118"/>
      <c r="H1488" s="118"/>
    </row>
    <row r="1489" spans="1:8" ht="18.399999999999999" customHeight="1">
      <c r="A1489" s="119" t="s">
        <v>31</v>
      </c>
      <c r="B1489" s="119"/>
      <c r="C1489" s="119" t="s">
        <v>30</v>
      </c>
      <c r="D1489" s="119" t="s">
        <v>8</v>
      </c>
      <c r="E1489" s="119" t="s">
        <v>7</v>
      </c>
      <c r="F1489" s="119" t="s">
        <v>17</v>
      </c>
      <c r="G1489" s="119" t="s">
        <v>16</v>
      </c>
      <c r="H1489" s="119" t="s">
        <v>2</v>
      </c>
    </row>
    <row r="1490" spans="1:8" ht="18.399999999999999" customHeight="1">
      <c r="A1490" s="120" t="s">
        <v>3</v>
      </c>
      <c r="B1490" s="120" t="s">
        <v>663</v>
      </c>
      <c r="C1490" s="120" t="s">
        <v>822</v>
      </c>
      <c r="D1490" s="120">
        <v>1.1435</v>
      </c>
      <c r="E1490" s="121" t="s">
        <v>29</v>
      </c>
      <c r="F1490" s="121">
        <f>중기기초자료!G112</f>
        <v>130000</v>
      </c>
      <c r="G1490" s="122">
        <f>TRUNC(F1490*D1490, 1)</f>
        <v>148655</v>
      </c>
      <c r="H1490" s="120" t="s">
        <v>0</v>
      </c>
    </row>
    <row r="1491" spans="1:8" ht="18.399999999999999" customHeight="1">
      <c r="B1491" s="120" t="s">
        <v>28</v>
      </c>
      <c r="G1491" s="121">
        <f>TRUNC(G1490, 0)</f>
        <v>148655</v>
      </c>
    </row>
    <row r="1492" spans="1:8" ht="18.399999999999999" customHeight="1">
      <c r="A1492" s="120" t="s">
        <v>5</v>
      </c>
    </row>
    <row r="1493" spans="1:8" ht="18.399999999999999" customHeight="1">
      <c r="B1493" s="120" t="s">
        <v>28</v>
      </c>
    </row>
    <row r="1494" spans="1:8" ht="18.399999999999999" customHeight="1">
      <c r="A1494" s="120" t="s">
        <v>4</v>
      </c>
    </row>
    <row r="1495" spans="1:8" ht="18.399999999999999" customHeight="1">
      <c r="B1495" s="120" t="s">
        <v>28</v>
      </c>
    </row>
    <row r="1496" spans="1:8" ht="18.399999999999999" customHeight="1" thickBot="1">
      <c r="B1496" s="120" t="s">
        <v>27</v>
      </c>
      <c r="G1496" s="121">
        <f>TRUNC(G1491+G1493+G1495, 0)</f>
        <v>148655</v>
      </c>
    </row>
    <row r="1497" spans="1:8" ht="18.399999999999999" customHeight="1" thickTop="1" thickBot="1">
      <c r="A1497" s="118"/>
      <c r="B1497" s="118"/>
      <c r="C1497" s="118"/>
      <c r="D1497" s="118"/>
      <c r="E1497" s="118"/>
      <c r="F1497" s="118"/>
      <c r="G1497" s="118"/>
      <c r="H1497" s="118"/>
    </row>
    <row r="1498" spans="1:8" ht="18.399999999999999" customHeight="1" thickTop="1" thickBot="1">
      <c r="A1498" s="118" t="s">
        <v>33</v>
      </c>
      <c r="B1498" s="118" t="s">
        <v>918</v>
      </c>
      <c r="C1498" s="118"/>
      <c r="D1498" s="118"/>
      <c r="E1498" s="118"/>
      <c r="F1498" s="118"/>
      <c r="G1498" s="118"/>
      <c r="H1498" s="118"/>
    </row>
    <row r="1499" spans="1:8" ht="18.399999999999999" customHeight="1" thickTop="1">
      <c r="A1499" s="118" t="s">
        <v>32</v>
      </c>
      <c r="B1499" s="118" t="s">
        <v>914</v>
      </c>
      <c r="C1499" s="118"/>
      <c r="D1499" s="118"/>
      <c r="E1499" s="118"/>
      <c r="F1499" s="118"/>
      <c r="G1499" s="118"/>
      <c r="H1499" s="118"/>
    </row>
    <row r="1500" spans="1:8" ht="18.399999999999999" customHeight="1">
      <c r="A1500" s="119" t="s">
        <v>31</v>
      </c>
      <c r="B1500" s="119"/>
      <c r="C1500" s="119" t="s">
        <v>30</v>
      </c>
      <c r="D1500" s="119" t="s">
        <v>8</v>
      </c>
      <c r="E1500" s="119" t="s">
        <v>7</v>
      </c>
      <c r="F1500" s="119" t="s">
        <v>17</v>
      </c>
      <c r="G1500" s="119" t="s">
        <v>16</v>
      </c>
      <c r="H1500" s="119" t="s">
        <v>2</v>
      </c>
    </row>
    <row r="1501" spans="1:8" ht="18.399999999999999" customHeight="1">
      <c r="A1501" s="120" t="s">
        <v>3</v>
      </c>
      <c r="B1501" s="120" t="s">
        <v>663</v>
      </c>
      <c r="C1501" s="120" t="s">
        <v>822</v>
      </c>
      <c r="D1501" s="120">
        <v>1.1212</v>
      </c>
      <c r="E1501" s="121" t="s">
        <v>29</v>
      </c>
      <c r="F1501" s="121">
        <f>중기기초자료!G112</f>
        <v>130000</v>
      </c>
      <c r="G1501" s="122">
        <f>TRUNC(F1501*D1501, 1)</f>
        <v>145756</v>
      </c>
      <c r="H1501" s="120" t="s">
        <v>0</v>
      </c>
    </row>
    <row r="1502" spans="1:8" ht="18.399999999999999" customHeight="1">
      <c r="B1502" s="120" t="s">
        <v>28</v>
      </c>
      <c r="G1502" s="121">
        <f>TRUNC(G1501, 0)</f>
        <v>145756</v>
      </c>
    </row>
    <row r="1503" spans="1:8" ht="18.399999999999999" customHeight="1">
      <c r="A1503" s="120" t="s">
        <v>5</v>
      </c>
    </row>
    <row r="1504" spans="1:8" ht="18.399999999999999" customHeight="1">
      <c r="B1504" s="120" t="s">
        <v>28</v>
      </c>
    </row>
    <row r="1505" spans="1:8" ht="18.399999999999999" customHeight="1">
      <c r="A1505" s="120" t="s">
        <v>4</v>
      </c>
    </row>
    <row r="1506" spans="1:8" ht="18.399999999999999" customHeight="1">
      <c r="B1506" s="120" t="s">
        <v>28</v>
      </c>
    </row>
    <row r="1507" spans="1:8" ht="18.399999999999999" customHeight="1" thickBot="1">
      <c r="B1507" s="120" t="s">
        <v>27</v>
      </c>
      <c r="G1507" s="121">
        <f>TRUNC(G1502+G1504+G1506, 0)</f>
        <v>145756</v>
      </c>
    </row>
    <row r="1508" spans="1:8" ht="18.399999999999999" customHeight="1" thickTop="1">
      <c r="A1508" s="118"/>
      <c r="B1508" s="118"/>
      <c r="C1508" s="118"/>
      <c r="D1508" s="118"/>
      <c r="E1508" s="118"/>
      <c r="F1508" s="118"/>
      <c r="G1508" s="118"/>
      <c r="H1508" s="118"/>
    </row>
  </sheetData>
  <autoFilter ref="A5:H1507" xr:uid="{00000000-0009-0000-0000-000006000000}"/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2"/>
  <sheetViews>
    <sheetView workbookViewId="0">
      <selection activeCell="B126" sqref="B126:I126"/>
    </sheetView>
  </sheetViews>
  <sheetFormatPr defaultRowHeight="18.399999999999999" customHeight="1"/>
  <cols>
    <col min="1" max="1" width="25" style="117" customWidth="1"/>
    <col min="2" max="2" width="20" style="117" customWidth="1"/>
    <col min="3" max="3" width="5" style="117" customWidth="1"/>
    <col min="4" max="7" width="13" style="117" customWidth="1"/>
    <col min="8" max="8" width="38" style="117" customWidth="1"/>
    <col min="9" max="16384" width="9.33203125" style="117"/>
  </cols>
  <sheetData>
    <row r="1" spans="1:8" ht="18.399999999999999" customHeight="1" thickBot="1">
      <c r="A1" s="117" t="s">
        <v>37</v>
      </c>
    </row>
    <row r="2" spans="1:8" ht="18.399999999999999" customHeight="1" thickBot="1">
      <c r="A2" s="123" t="s">
        <v>36</v>
      </c>
      <c r="B2" s="124" t="s">
        <v>9</v>
      </c>
      <c r="C2" s="124" t="s">
        <v>7</v>
      </c>
      <c r="D2" s="124" t="s">
        <v>6</v>
      </c>
      <c r="E2" s="124" t="s">
        <v>4</v>
      </c>
      <c r="F2" s="124" t="s">
        <v>5</v>
      </c>
      <c r="G2" s="124" t="s">
        <v>3</v>
      </c>
      <c r="H2" s="125" t="s">
        <v>2</v>
      </c>
    </row>
    <row r="3" spans="1:8" ht="18.399999999999999" customHeight="1">
      <c r="A3" s="126" t="s">
        <v>25</v>
      </c>
      <c r="B3" s="114" t="s">
        <v>190</v>
      </c>
      <c r="C3" s="108" t="s">
        <v>919</v>
      </c>
      <c r="D3" s="127">
        <f>E3+F3+G3</f>
        <v>69255</v>
      </c>
      <c r="E3" s="112">
        <v>49698</v>
      </c>
      <c r="F3" s="111">
        <v>8440</v>
      </c>
      <c r="G3" s="112">
        <v>11117</v>
      </c>
      <c r="H3" s="128" t="s">
        <v>920</v>
      </c>
    </row>
    <row r="4" spans="1:8" ht="18.399999999999999" customHeight="1">
      <c r="A4" s="126" t="s">
        <v>25</v>
      </c>
      <c r="B4" s="114" t="s">
        <v>15</v>
      </c>
      <c r="C4" s="108" t="s">
        <v>919</v>
      </c>
      <c r="D4" s="127">
        <f t="shared" ref="D4:D7" si="0">E4+F4+G4</f>
        <v>90538</v>
      </c>
      <c r="E4" s="112">
        <v>49698</v>
      </c>
      <c r="F4" s="111">
        <v>17045</v>
      </c>
      <c r="G4" s="112">
        <v>23795</v>
      </c>
      <c r="H4" s="128" t="s">
        <v>921</v>
      </c>
    </row>
    <row r="5" spans="1:8" ht="18.399999999999999" customHeight="1">
      <c r="A5" s="126" t="s">
        <v>25</v>
      </c>
      <c r="B5" s="114" t="s">
        <v>922</v>
      </c>
      <c r="C5" s="108" t="s">
        <v>923</v>
      </c>
      <c r="D5" s="127">
        <f t="shared" si="0"/>
        <v>99229</v>
      </c>
      <c r="E5" s="112">
        <v>49698</v>
      </c>
      <c r="F5" s="111">
        <v>18204</v>
      </c>
      <c r="G5" s="112">
        <v>31327</v>
      </c>
      <c r="H5" s="128" t="s">
        <v>924</v>
      </c>
    </row>
    <row r="6" spans="1:8" ht="18.399999999999999" customHeight="1">
      <c r="A6" s="126" t="s">
        <v>25</v>
      </c>
      <c r="B6" s="114" t="s">
        <v>925</v>
      </c>
      <c r="C6" s="108" t="s">
        <v>919</v>
      </c>
      <c r="D6" s="127">
        <f t="shared" si="0"/>
        <v>101726</v>
      </c>
      <c r="E6" s="112">
        <v>49698</v>
      </c>
      <c r="F6" s="111">
        <v>18700</v>
      </c>
      <c r="G6" s="112">
        <v>33328</v>
      </c>
      <c r="H6" s="128" t="s">
        <v>921</v>
      </c>
    </row>
    <row r="7" spans="1:8" ht="18.399999999999999" customHeight="1">
      <c r="A7" s="129" t="s">
        <v>926</v>
      </c>
      <c r="B7" s="130" t="s">
        <v>927</v>
      </c>
      <c r="C7" s="108" t="s">
        <v>214</v>
      </c>
      <c r="D7" s="127">
        <f t="shared" si="0"/>
        <v>99933</v>
      </c>
      <c r="E7" s="127">
        <v>58925</v>
      </c>
      <c r="F7" s="127">
        <v>14232</v>
      </c>
      <c r="G7" s="131">
        <v>26776</v>
      </c>
      <c r="H7" s="128" t="s">
        <v>928</v>
      </c>
    </row>
    <row r="8" spans="1:8" ht="18.399999999999999" customHeight="1">
      <c r="A8" s="129" t="s">
        <v>23</v>
      </c>
      <c r="B8" s="130" t="s">
        <v>929</v>
      </c>
      <c r="C8" s="108" t="s">
        <v>919</v>
      </c>
      <c r="D8" s="127">
        <f>E8+F8+G8</f>
        <v>55756</v>
      </c>
      <c r="E8" s="112">
        <v>36190</v>
      </c>
      <c r="F8" s="111">
        <v>14877</v>
      </c>
      <c r="G8" s="112">
        <v>4689</v>
      </c>
      <c r="H8" s="128" t="s">
        <v>930</v>
      </c>
    </row>
    <row r="9" spans="1:8" ht="18.399999999999999" customHeight="1">
      <c r="A9" s="129" t="s">
        <v>22</v>
      </c>
      <c r="B9" s="130" t="s">
        <v>931</v>
      </c>
      <c r="C9" s="108" t="s">
        <v>919</v>
      </c>
      <c r="D9" s="127">
        <f>E9+F9+G9</f>
        <v>92</v>
      </c>
      <c r="E9" s="132">
        <v>0</v>
      </c>
      <c r="F9" s="127">
        <v>0</v>
      </c>
      <c r="G9" s="112">
        <v>92</v>
      </c>
      <c r="H9" s="128" t="s">
        <v>932</v>
      </c>
    </row>
    <row r="10" spans="1:8" ht="18.399999999999999" customHeight="1">
      <c r="A10" s="126" t="s">
        <v>933</v>
      </c>
      <c r="B10" s="130"/>
      <c r="C10" s="108" t="s">
        <v>919</v>
      </c>
      <c r="D10" s="127">
        <f>E10+F10+G10</f>
        <v>597</v>
      </c>
      <c r="E10" s="132"/>
      <c r="F10" s="127"/>
      <c r="G10" s="112">
        <v>597</v>
      </c>
      <c r="H10" s="128" t="s">
        <v>934</v>
      </c>
    </row>
    <row r="11" spans="1:8" ht="18.399999999999999" customHeight="1">
      <c r="A11" s="129" t="s">
        <v>725</v>
      </c>
      <c r="B11" s="130" t="s">
        <v>664</v>
      </c>
      <c r="C11" s="130" t="s">
        <v>29</v>
      </c>
      <c r="D11" s="127">
        <v>420</v>
      </c>
      <c r="E11" s="132">
        <v>0</v>
      </c>
      <c r="F11" s="127">
        <v>0</v>
      </c>
      <c r="G11" s="131">
        <v>420</v>
      </c>
      <c r="H11" s="133" t="s">
        <v>935</v>
      </c>
    </row>
    <row r="12" spans="1:8" ht="18.399999999999999" customHeight="1">
      <c r="A12" s="129" t="s">
        <v>725</v>
      </c>
      <c r="B12" s="130" t="s">
        <v>665</v>
      </c>
      <c r="C12" s="130" t="s">
        <v>29</v>
      </c>
      <c r="D12" s="127">
        <v>900</v>
      </c>
      <c r="E12" s="132">
        <v>0</v>
      </c>
      <c r="F12" s="127">
        <v>0</v>
      </c>
      <c r="G12" s="131">
        <v>900</v>
      </c>
      <c r="H12" s="133" t="s">
        <v>936</v>
      </c>
    </row>
    <row r="13" spans="1:8" ht="18.399999999999999" customHeight="1">
      <c r="A13" s="129" t="s">
        <v>725</v>
      </c>
      <c r="B13" s="130" t="s">
        <v>666</v>
      </c>
      <c r="C13" s="130" t="s">
        <v>29</v>
      </c>
      <c r="D13" s="127">
        <v>1104</v>
      </c>
      <c r="E13" s="132">
        <v>0</v>
      </c>
      <c r="F13" s="127">
        <v>0</v>
      </c>
      <c r="G13" s="131">
        <v>1104</v>
      </c>
      <c r="H13" s="133" t="s">
        <v>937</v>
      </c>
    </row>
    <row r="14" spans="1:8" ht="18.399999999999999" customHeight="1">
      <c r="A14" s="129" t="s">
        <v>725</v>
      </c>
      <c r="B14" s="130" t="s">
        <v>667</v>
      </c>
      <c r="C14" s="130" t="s">
        <v>29</v>
      </c>
      <c r="D14" s="127">
        <v>1140</v>
      </c>
      <c r="E14" s="132">
        <v>0</v>
      </c>
      <c r="F14" s="127">
        <v>0</v>
      </c>
      <c r="G14" s="131">
        <v>1140</v>
      </c>
      <c r="H14" s="133" t="s">
        <v>938</v>
      </c>
    </row>
    <row r="15" spans="1:8" ht="18.399999999999999" customHeight="1">
      <c r="A15" s="129" t="s">
        <v>725</v>
      </c>
      <c r="B15" s="130" t="s">
        <v>668</v>
      </c>
      <c r="C15" s="130" t="s">
        <v>29</v>
      </c>
      <c r="D15" s="127">
        <v>1584</v>
      </c>
      <c r="E15" s="132">
        <v>0</v>
      </c>
      <c r="F15" s="127">
        <v>0</v>
      </c>
      <c r="G15" s="131">
        <v>1584</v>
      </c>
      <c r="H15" s="133" t="s">
        <v>937</v>
      </c>
    </row>
    <row r="16" spans="1:8" ht="18.399999999999999" customHeight="1">
      <c r="A16" s="129" t="s">
        <v>725</v>
      </c>
      <c r="B16" s="130" t="s">
        <v>669</v>
      </c>
      <c r="C16" s="130" t="s">
        <v>29</v>
      </c>
      <c r="D16" s="127">
        <v>1800</v>
      </c>
      <c r="E16" s="132">
        <v>0</v>
      </c>
      <c r="F16" s="127">
        <v>0</v>
      </c>
      <c r="G16" s="131">
        <v>1800</v>
      </c>
      <c r="H16" s="133" t="s">
        <v>937</v>
      </c>
    </row>
    <row r="17" spans="1:8" ht="18.399999999999999" customHeight="1">
      <c r="A17" s="129" t="s">
        <v>725</v>
      </c>
      <c r="B17" s="130" t="s">
        <v>670</v>
      </c>
      <c r="C17" s="130" t="s">
        <v>29</v>
      </c>
      <c r="D17" s="127">
        <v>2520</v>
      </c>
      <c r="E17" s="132">
        <v>0</v>
      </c>
      <c r="F17" s="127">
        <v>0</v>
      </c>
      <c r="G17" s="131">
        <v>2520</v>
      </c>
      <c r="H17" s="133" t="s">
        <v>939</v>
      </c>
    </row>
    <row r="18" spans="1:8" ht="18.399999999999999" customHeight="1">
      <c r="A18" s="129" t="s">
        <v>725</v>
      </c>
      <c r="B18" s="130" t="s">
        <v>671</v>
      </c>
      <c r="C18" s="130" t="s">
        <v>29</v>
      </c>
      <c r="D18" s="127">
        <v>3000</v>
      </c>
      <c r="E18" s="132">
        <v>0</v>
      </c>
      <c r="F18" s="127">
        <v>0</v>
      </c>
      <c r="G18" s="131">
        <v>3000</v>
      </c>
      <c r="H18" s="133" t="s">
        <v>938</v>
      </c>
    </row>
    <row r="19" spans="1:8" ht="18.399999999999999" customHeight="1">
      <c r="A19" s="129" t="s">
        <v>725</v>
      </c>
      <c r="B19" s="130" t="s">
        <v>672</v>
      </c>
      <c r="C19" s="130" t="s">
        <v>29</v>
      </c>
      <c r="D19" s="127">
        <v>3000</v>
      </c>
      <c r="E19" s="132">
        <v>0</v>
      </c>
      <c r="F19" s="127">
        <v>0</v>
      </c>
      <c r="G19" s="131">
        <v>3000</v>
      </c>
      <c r="H19" s="133" t="s">
        <v>937</v>
      </c>
    </row>
    <row r="20" spans="1:8" ht="18.399999999999999" customHeight="1">
      <c r="A20" s="129" t="s">
        <v>725</v>
      </c>
      <c r="B20" s="130" t="s">
        <v>673</v>
      </c>
      <c r="C20" s="130" t="s">
        <v>29</v>
      </c>
      <c r="D20" s="127">
        <v>3000</v>
      </c>
      <c r="E20" s="132">
        <v>0</v>
      </c>
      <c r="F20" s="127">
        <v>0</v>
      </c>
      <c r="G20" s="131">
        <v>3000</v>
      </c>
      <c r="H20" s="133" t="s">
        <v>938</v>
      </c>
    </row>
    <row r="21" spans="1:8" ht="18.399999999999999" customHeight="1">
      <c r="A21" s="129" t="s">
        <v>725</v>
      </c>
      <c r="B21" s="130" t="s">
        <v>674</v>
      </c>
      <c r="C21" s="130" t="s">
        <v>29</v>
      </c>
      <c r="D21" s="127">
        <v>3000</v>
      </c>
      <c r="E21" s="132">
        <v>0</v>
      </c>
      <c r="F21" s="127">
        <v>0</v>
      </c>
      <c r="G21" s="131">
        <v>3000</v>
      </c>
      <c r="H21" s="133" t="s">
        <v>937</v>
      </c>
    </row>
    <row r="22" spans="1:8" ht="18.399999999999999" customHeight="1">
      <c r="A22" s="129" t="s">
        <v>725</v>
      </c>
      <c r="B22" s="130" t="s">
        <v>675</v>
      </c>
      <c r="C22" s="130" t="s">
        <v>29</v>
      </c>
      <c r="D22" s="127">
        <v>6120</v>
      </c>
      <c r="E22" s="132">
        <v>0</v>
      </c>
      <c r="F22" s="127">
        <v>0</v>
      </c>
      <c r="G22" s="131">
        <v>6120</v>
      </c>
      <c r="H22" s="133" t="s">
        <v>937</v>
      </c>
    </row>
    <row r="23" spans="1:8" ht="18.399999999999999" customHeight="1">
      <c r="A23" s="129" t="s">
        <v>725</v>
      </c>
      <c r="B23" s="130" t="s">
        <v>676</v>
      </c>
      <c r="C23" s="130" t="s">
        <v>29</v>
      </c>
      <c r="D23" s="127">
        <v>6120</v>
      </c>
      <c r="E23" s="132">
        <v>0</v>
      </c>
      <c r="F23" s="127">
        <v>0</v>
      </c>
      <c r="G23" s="131">
        <v>6120</v>
      </c>
      <c r="H23" s="133" t="s">
        <v>937</v>
      </c>
    </row>
    <row r="24" spans="1:8" ht="18.399999999999999" customHeight="1">
      <c r="A24" s="129" t="s">
        <v>725</v>
      </c>
      <c r="B24" s="130" t="s">
        <v>677</v>
      </c>
      <c r="C24" s="130" t="s">
        <v>29</v>
      </c>
      <c r="D24" s="127">
        <v>6120</v>
      </c>
      <c r="E24" s="132">
        <v>0</v>
      </c>
      <c r="F24" s="127">
        <v>0</v>
      </c>
      <c r="G24" s="131">
        <v>6120</v>
      </c>
      <c r="H24" s="133" t="s">
        <v>940</v>
      </c>
    </row>
    <row r="25" spans="1:8" ht="18.399999999999999" customHeight="1">
      <c r="A25" s="129" t="s">
        <v>725</v>
      </c>
      <c r="B25" s="130" t="s">
        <v>678</v>
      </c>
      <c r="C25" s="130" t="s">
        <v>29</v>
      </c>
      <c r="D25" s="127">
        <v>12600</v>
      </c>
      <c r="E25" s="132">
        <v>0</v>
      </c>
      <c r="F25" s="127">
        <v>0</v>
      </c>
      <c r="G25" s="131">
        <v>12600</v>
      </c>
      <c r="H25" s="133" t="s">
        <v>935</v>
      </c>
    </row>
    <row r="26" spans="1:8" ht="18.399999999999999" customHeight="1">
      <c r="A26" s="129" t="s">
        <v>725</v>
      </c>
      <c r="B26" s="130" t="s">
        <v>679</v>
      </c>
      <c r="C26" s="130" t="s">
        <v>29</v>
      </c>
      <c r="D26" s="127">
        <v>12600</v>
      </c>
      <c r="E26" s="132">
        <v>0</v>
      </c>
      <c r="F26" s="127">
        <v>0</v>
      </c>
      <c r="G26" s="131">
        <v>12600</v>
      </c>
      <c r="H26" s="133" t="s">
        <v>937</v>
      </c>
    </row>
    <row r="27" spans="1:8" ht="18.399999999999999" customHeight="1">
      <c r="A27" s="129" t="s">
        <v>725</v>
      </c>
      <c r="B27" s="130" t="s">
        <v>680</v>
      </c>
      <c r="C27" s="130" t="s">
        <v>29</v>
      </c>
      <c r="D27" s="127">
        <v>12600</v>
      </c>
      <c r="E27" s="132">
        <v>0</v>
      </c>
      <c r="F27" s="127">
        <v>0</v>
      </c>
      <c r="G27" s="131">
        <v>12600</v>
      </c>
      <c r="H27" s="133" t="s">
        <v>937</v>
      </c>
    </row>
    <row r="28" spans="1:8" ht="18.399999999999999" customHeight="1">
      <c r="A28" s="129" t="s">
        <v>725</v>
      </c>
      <c r="B28" s="130" t="s">
        <v>681</v>
      </c>
      <c r="C28" s="130" t="s">
        <v>29</v>
      </c>
      <c r="D28" s="127">
        <v>12600</v>
      </c>
      <c r="E28" s="132">
        <v>0</v>
      </c>
      <c r="F28" s="127">
        <v>0</v>
      </c>
      <c r="G28" s="131">
        <v>12600</v>
      </c>
      <c r="H28" s="133" t="s">
        <v>937</v>
      </c>
    </row>
    <row r="29" spans="1:8" ht="18.399999999999999" customHeight="1">
      <c r="A29" s="129" t="s">
        <v>725</v>
      </c>
      <c r="B29" s="130" t="s">
        <v>682</v>
      </c>
      <c r="C29" s="130" t="s">
        <v>29</v>
      </c>
      <c r="D29" s="127">
        <v>14400</v>
      </c>
      <c r="E29" s="132">
        <v>0</v>
      </c>
      <c r="F29" s="127">
        <v>0</v>
      </c>
      <c r="G29" s="131">
        <v>14400</v>
      </c>
      <c r="H29" s="133" t="s">
        <v>938</v>
      </c>
    </row>
    <row r="30" spans="1:8" ht="18.399999999999999" customHeight="1">
      <c r="A30" s="129" t="s">
        <v>725</v>
      </c>
      <c r="B30" s="130" t="s">
        <v>683</v>
      </c>
      <c r="C30" s="130" t="s">
        <v>29</v>
      </c>
      <c r="D30" s="127">
        <v>14400</v>
      </c>
      <c r="E30" s="132">
        <v>0</v>
      </c>
      <c r="F30" s="127">
        <v>0</v>
      </c>
      <c r="G30" s="131">
        <v>14400</v>
      </c>
      <c r="H30" s="133" t="s">
        <v>937</v>
      </c>
    </row>
    <row r="31" spans="1:8" ht="18.399999999999999" customHeight="1">
      <c r="A31" s="129" t="s">
        <v>725</v>
      </c>
      <c r="B31" s="130" t="s">
        <v>684</v>
      </c>
      <c r="C31" s="130" t="s">
        <v>29</v>
      </c>
      <c r="D31" s="127">
        <v>14400</v>
      </c>
      <c r="E31" s="132">
        <v>0</v>
      </c>
      <c r="F31" s="127">
        <v>0</v>
      </c>
      <c r="G31" s="131">
        <v>14400</v>
      </c>
      <c r="H31" s="133" t="s">
        <v>937</v>
      </c>
    </row>
    <row r="32" spans="1:8" ht="18.399999999999999" customHeight="1">
      <c r="A32" s="129" t="s">
        <v>725</v>
      </c>
      <c r="B32" s="130" t="s">
        <v>685</v>
      </c>
      <c r="C32" s="130" t="s">
        <v>29</v>
      </c>
      <c r="D32" s="127">
        <v>24504</v>
      </c>
      <c r="E32" s="132">
        <v>0</v>
      </c>
      <c r="F32" s="127">
        <v>0</v>
      </c>
      <c r="G32" s="131">
        <v>24504</v>
      </c>
      <c r="H32" s="133" t="s">
        <v>938</v>
      </c>
    </row>
    <row r="33" spans="1:8" ht="18.399999999999999" customHeight="1">
      <c r="A33" s="129" t="s">
        <v>725</v>
      </c>
      <c r="B33" s="130" t="s">
        <v>686</v>
      </c>
      <c r="C33" s="130" t="s">
        <v>29</v>
      </c>
      <c r="D33" s="127">
        <v>24504</v>
      </c>
      <c r="E33" s="132">
        <v>0</v>
      </c>
      <c r="F33" s="127">
        <v>0</v>
      </c>
      <c r="G33" s="131">
        <v>24504</v>
      </c>
      <c r="H33" s="133" t="s">
        <v>937</v>
      </c>
    </row>
    <row r="34" spans="1:8" ht="18.399999999999999" customHeight="1">
      <c r="A34" s="129" t="s">
        <v>725</v>
      </c>
      <c r="B34" s="130" t="s">
        <v>687</v>
      </c>
      <c r="C34" s="130" t="s">
        <v>29</v>
      </c>
      <c r="D34" s="127">
        <v>24504</v>
      </c>
      <c r="E34" s="132">
        <v>0</v>
      </c>
      <c r="F34" s="127">
        <v>0</v>
      </c>
      <c r="G34" s="131">
        <v>24504</v>
      </c>
      <c r="H34" s="133" t="s">
        <v>941</v>
      </c>
    </row>
    <row r="35" spans="1:8" ht="18.399999999999999" customHeight="1">
      <c r="A35" s="129" t="s">
        <v>725</v>
      </c>
      <c r="B35" s="130" t="s">
        <v>688</v>
      </c>
      <c r="C35" s="130" t="s">
        <v>29</v>
      </c>
      <c r="D35" s="127">
        <v>24504</v>
      </c>
      <c r="E35" s="132">
        <v>0</v>
      </c>
      <c r="F35" s="127">
        <v>0</v>
      </c>
      <c r="G35" s="131">
        <v>24504</v>
      </c>
      <c r="H35" s="133" t="s">
        <v>940</v>
      </c>
    </row>
    <row r="36" spans="1:8" ht="18.399999999999999" customHeight="1">
      <c r="A36" s="129" t="s">
        <v>725</v>
      </c>
      <c r="B36" s="130" t="s">
        <v>840</v>
      </c>
      <c r="C36" s="130" t="s">
        <v>29</v>
      </c>
      <c r="D36" s="127">
        <v>24504</v>
      </c>
      <c r="E36" s="132">
        <v>0</v>
      </c>
      <c r="F36" s="127">
        <v>0</v>
      </c>
      <c r="G36" s="131">
        <v>24504</v>
      </c>
      <c r="H36" s="133" t="s">
        <v>937</v>
      </c>
    </row>
    <row r="37" spans="1:8" ht="18.399999999999999" customHeight="1">
      <c r="A37" s="129" t="s">
        <v>692</v>
      </c>
      <c r="B37" s="130" t="s">
        <v>664</v>
      </c>
      <c r="C37" s="130" t="s">
        <v>29</v>
      </c>
      <c r="D37" s="127">
        <v>11520</v>
      </c>
      <c r="E37" s="132">
        <v>0</v>
      </c>
      <c r="F37" s="127">
        <v>0</v>
      </c>
      <c r="G37" s="131">
        <v>11520</v>
      </c>
      <c r="H37" s="133" t="s">
        <v>942</v>
      </c>
    </row>
    <row r="38" spans="1:8" ht="18.399999999999999" customHeight="1">
      <c r="A38" s="129" t="s">
        <v>692</v>
      </c>
      <c r="B38" s="130" t="s">
        <v>665</v>
      </c>
      <c r="C38" s="130" t="s">
        <v>29</v>
      </c>
      <c r="D38" s="127">
        <v>11520</v>
      </c>
      <c r="E38" s="132">
        <v>0</v>
      </c>
      <c r="F38" s="127">
        <v>0</v>
      </c>
      <c r="G38" s="131">
        <v>11520</v>
      </c>
      <c r="H38" s="133" t="s">
        <v>942</v>
      </c>
    </row>
    <row r="39" spans="1:8" ht="18.399999999999999" customHeight="1">
      <c r="A39" s="129" t="s">
        <v>692</v>
      </c>
      <c r="B39" s="130" t="s">
        <v>666</v>
      </c>
      <c r="C39" s="130" t="s">
        <v>29</v>
      </c>
      <c r="D39" s="127">
        <v>48000</v>
      </c>
      <c r="E39" s="132">
        <v>0</v>
      </c>
      <c r="F39" s="127">
        <v>0</v>
      </c>
      <c r="G39" s="131">
        <v>48000</v>
      </c>
      <c r="H39" s="133" t="s">
        <v>942</v>
      </c>
    </row>
    <row r="40" spans="1:8" ht="18.399999999999999" customHeight="1">
      <c r="A40" s="129" t="s">
        <v>692</v>
      </c>
      <c r="B40" s="130" t="s">
        <v>667</v>
      </c>
      <c r="C40" s="130" t="s">
        <v>29</v>
      </c>
      <c r="D40" s="127">
        <v>48000</v>
      </c>
      <c r="E40" s="132">
        <v>0</v>
      </c>
      <c r="F40" s="127">
        <v>0</v>
      </c>
      <c r="G40" s="131">
        <v>48000</v>
      </c>
      <c r="H40" s="133" t="s">
        <v>942</v>
      </c>
    </row>
    <row r="41" spans="1:8" ht="18.399999999999999" customHeight="1">
      <c r="A41" s="129" t="s">
        <v>692</v>
      </c>
      <c r="B41" s="130" t="s">
        <v>668</v>
      </c>
      <c r="C41" s="130" t="s">
        <v>29</v>
      </c>
      <c r="D41" s="127">
        <v>48000</v>
      </c>
      <c r="E41" s="132">
        <v>0</v>
      </c>
      <c r="F41" s="127">
        <v>0</v>
      </c>
      <c r="G41" s="131">
        <v>48000</v>
      </c>
      <c r="H41" s="133" t="s">
        <v>943</v>
      </c>
    </row>
    <row r="42" spans="1:8" ht="18.399999999999999" customHeight="1">
      <c r="A42" s="129" t="s">
        <v>692</v>
      </c>
      <c r="B42" s="130" t="s">
        <v>669</v>
      </c>
      <c r="C42" s="130" t="s">
        <v>29</v>
      </c>
      <c r="D42" s="127">
        <v>48000</v>
      </c>
      <c r="E42" s="132">
        <v>0</v>
      </c>
      <c r="F42" s="127">
        <v>0</v>
      </c>
      <c r="G42" s="131">
        <v>48000</v>
      </c>
      <c r="H42" s="133" t="s">
        <v>943</v>
      </c>
    </row>
    <row r="43" spans="1:8" ht="18.399999999999999" customHeight="1">
      <c r="A43" s="129" t="s">
        <v>692</v>
      </c>
      <c r="B43" s="130" t="s">
        <v>670</v>
      </c>
      <c r="C43" s="130" t="s">
        <v>29</v>
      </c>
      <c r="D43" s="127">
        <v>48000</v>
      </c>
      <c r="E43" s="132">
        <v>0</v>
      </c>
      <c r="F43" s="127">
        <v>0</v>
      </c>
      <c r="G43" s="131">
        <v>48000</v>
      </c>
      <c r="H43" s="133" t="s">
        <v>942</v>
      </c>
    </row>
    <row r="44" spans="1:8" ht="18.399999999999999" customHeight="1">
      <c r="A44" s="129" t="s">
        <v>692</v>
      </c>
      <c r="B44" s="130" t="s">
        <v>671</v>
      </c>
      <c r="C44" s="130" t="s">
        <v>29</v>
      </c>
      <c r="D44" s="127">
        <v>120000</v>
      </c>
      <c r="E44" s="132">
        <v>0</v>
      </c>
      <c r="F44" s="127">
        <v>0</v>
      </c>
      <c r="G44" s="131">
        <v>120000</v>
      </c>
      <c r="H44" s="133" t="s">
        <v>942</v>
      </c>
    </row>
    <row r="45" spans="1:8" ht="18.399999999999999" customHeight="1">
      <c r="A45" s="129" t="s">
        <v>692</v>
      </c>
      <c r="B45" s="130" t="s">
        <v>672</v>
      </c>
      <c r="C45" s="130" t="s">
        <v>29</v>
      </c>
      <c r="D45" s="127">
        <v>120000</v>
      </c>
      <c r="E45" s="132">
        <v>0</v>
      </c>
      <c r="F45" s="127">
        <v>0</v>
      </c>
      <c r="G45" s="131">
        <v>120000</v>
      </c>
      <c r="H45" s="133" t="s">
        <v>942</v>
      </c>
    </row>
    <row r="46" spans="1:8" ht="18.399999999999999" customHeight="1">
      <c r="A46" s="129" t="s">
        <v>692</v>
      </c>
      <c r="B46" s="130" t="s">
        <v>673</v>
      </c>
      <c r="C46" s="130" t="s">
        <v>29</v>
      </c>
      <c r="D46" s="127">
        <v>120000</v>
      </c>
      <c r="E46" s="132">
        <v>0</v>
      </c>
      <c r="F46" s="127">
        <v>0</v>
      </c>
      <c r="G46" s="131">
        <v>120000</v>
      </c>
      <c r="H46" s="133" t="s">
        <v>942</v>
      </c>
    </row>
    <row r="47" spans="1:8" ht="18.399999999999999" customHeight="1">
      <c r="A47" s="129" t="s">
        <v>692</v>
      </c>
      <c r="B47" s="130" t="s">
        <v>674</v>
      </c>
      <c r="C47" s="130" t="s">
        <v>29</v>
      </c>
      <c r="D47" s="127">
        <v>120000</v>
      </c>
      <c r="E47" s="132">
        <v>0</v>
      </c>
      <c r="F47" s="127">
        <v>0</v>
      </c>
      <c r="G47" s="131">
        <v>120000</v>
      </c>
      <c r="H47" s="133" t="s">
        <v>944</v>
      </c>
    </row>
    <row r="48" spans="1:8" ht="18.399999999999999" customHeight="1">
      <c r="A48" s="129" t="s">
        <v>692</v>
      </c>
      <c r="B48" s="130" t="s">
        <v>675</v>
      </c>
      <c r="C48" s="130" t="s">
        <v>29</v>
      </c>
      <c r="D48" s="127">
        <v>192000</v>
      </c>
      <c r="E48" s="132">
        <v>0</v>
      </c>
      <c r="F48" s="127">
        <v>0</v>
      </c>
      <c r="G48" s="131">
        <v>192000</v>
      </c>
      <c r="H48" s="133" t="s">
        <v>942</v>
      </c>
    </row>
    <row r="49" spans="1:8" ht="18.399999999999999" customHeight="1">
      <c r="A49" s="129" t="s">
        <v>692</v>
      </c>
      <c r="B49" s="130" t="s">
        <v>676</v>
      </c>
      <c r="C49" s="130" t="s">
        <v>29</v>
      </c>
      <c r="D49" s="127">
        <v>192000</v>
      </c>
      <c r="E49" s="132">
        <v>0</v>
      </c>
      <c r="F49" s="127">
        <v>0</v>
      </c>
      <c r="G49" s="131">
        <v>192000</v>
      </c>
      <c r="H49" s="133" t="s">
        <v>943</v>
      </c>
    </row>
    <row r="50" spans="1:8" ht="18.399999999999999" customHeight="1">
      <c r="A50" s="129" t="s">
        <v>692</v>
      </c>
      <c r="B50" s="130" t="s">
        <v>677</v>
      </c>
      <c r="C50" s="130" t="s">
        <v>29</v>
      </c>
      <c r="D50" s="127">
        <v>192000</v>
      </c>
      <c r="E50" s="132">
        <v>0</v>
      </c>
      <c r="F50" s="127">
        <v>0</v>
      </c>
      <c r="G50" s="131">
        <v>192000</v>
      </c>
      <c r="H50" s="133" t="s">
        <v>943</v>
      </c>
    </row>
    <row r="51" spans="1:8" ht="18.399999999999999" customHeight="1">
      <c r="A51" s="129" t="s">
        <v>692</v>
      </c>
      <c r="B51" s="130" t="s">
        <v>678</v>
      </c>
      <c r="C51" s="130" t="s">
        <v>29</v>
      </c>
      <c r="D51" s="127">
        <v>246000</v>
      </c>
      <c r="E51" s="132">
        <v>0</v>
      </c>
      <c r="F51" s="127">
        <v>0</v>
      </c>
      <c r="G51" s="131">
        <v>246000</v>
      </c>
      <c r="H51" s="133" t="s">
        <v>942</v>
      </c>
    </row>
    <row r="52" spans="1:8" ht="18.399999999999999" customHeight="1">
      <c r="A52" s="129" t="s">
        <v>692</v>
      </c>
      <c r="B52" s="130" t="s">
        <v>679</v>
      </c>
      <c r="C52" s="130" t="s">
        <v>29</v>
      </c>
      <c r="D52" s="127">
        <v>246000</v>
      </c>
      <c r="E52" s="132">
        <v>0</v>
      </c>
      <c r="F52" s="127">
        <v>0</v>
      </c>
      <c r="G52" s="131">
        <v>246000</v>
      </c>
      <c r="H52" s="133" t="s">
        <v>943</v>
      </c>
    </row>
    <row r="53" spans="1:8" ht="18.399999999999999" customHeight="1">
      <c r="A53" s="129" t="s">
        <v>692</v>
      </c>
      <c r="B53" s="130" t="s">
        <v>680</v>
      </c>
      <c r="C53" s="130" t="s">
        <v>29</v>
      </c>
      <c r="D53" s="127">
        <v>246000</v>
      </c>
      <c r="E53" s="132">
        <v>0</v>
      </c>
      <c r="F53" s="127">
        <v>0</v>
      </c>
      <c r="G53" s="131">
        <v>246000</v>
      </c>
      <c r="H53" s="133" t="s">
        <v>945</v>
      </c>
    </row>
    <row r="54" spans="1:8" ht="18.399999999999999" customHeight="1">
      <c r="A54" s="129" t="s">
        <v>692</v>
      </c>
      <c r="B54" s="130" t="s">
        <v>681</v>
      </c>
      <c r="C54" s="130" t="s">
        <v>29</v>
      </c>
      <c r="D54" s="127">
        <v>246000</v>
      </c>
      <c r="E54" s="132">
        <v>0</v>
      </c>
      <c r="F54" s="127">
        <v>0</v>
      </c>
      <c r="G54" s="131">
        <v>246000</v>
      </c>
      <c r="H54" s="133" t="s">
        <v>946</v>
      </c>
    </row>
    <row r="55" spans="1:8" ht="18.399999999999999" customHeight="1">
      <c r="A55" s="129" t="s">
        <v>692</v>
      </c>
      <c r="B55" s="130" t="s">
        <v>682</v>
      </c>
      <c r="C55" s="130" t="s">
        <v>29</v>
      </c>
      <c r="D55" s="127">
        <v>246000</v>
      </c>
      <c r="E55" s="132">
        <v>0</v>
      </c>
      <c r="F55" s="127">
        <v>0</v>
      </c>
      <c r="G55" s="131">
        <v>246000</v>
      </c>
      <c r="H55" s="133" t="s">
        <v>942</v>
      </c>
    </row>
    <row r="56" spans="1:8" ht="18.399999999999999" customHeight="1">
      <c r="A56" s="129" t="s">
        <v>692</v>
      </c>
      <c r="B56" s="130" t="s">
        <v>683</v>
      </c>
      <c r="C56" s="130" t="s">
        <v>29</v>
      </c>
      <c r="D56" s="127">
        <v>246000</v>
      </c>
      <c r="E56" s="132">
        <v>0</v>
      </c>
      <c r="F56" s="127">
        <v>0</v>
      </c>
      <c r="G56" s="131">
        <v>246000</v>
      </c>
      <c r="H56" s="133" t="s">
        <v>942</v>
      </c>
    </row>
    <row r="57" spans="1:8" ht="18.399999999999999" customHeight="1">
      <c r="A57" s="129" t="s">
        <v>692</v>
      </c>
      <c r="B57" s="130" t="s">
        <v>684</v>
      </c>
      <c r="C57" s="130" t="s">
        <v>29</v>
      </c>
      <c r="D57" s="127">
        <v>246000</v>
      </c>
      <c r="E57" s="132">
        <v>0</v>
      </c>
      <c r="F57" s="127">
        <v>0</v>
      </c>
      <c r="G57" s="131">
        <v>246000</v>
      </c>
      <c r="H57" s="133" t="s">
        <v>945</v>
      </c>
    </row>
    <row r="58" spans="1:8" ht="18.399999999999999" customHeight="1">
      <c r="A58" s="129" t="s">
        <v>692</v>
      </c>
      <c r="B58" s="130" t="s">
        <v>685</v>
      </c>
      <c r="C58" s="130" t="s">
        <v>29</v>
      </c>
      <c r="D58" s="127">
        <v>276000</v>
      </c>
      <c r="E58" s="132">
        <v>0</v>
      </c>
      <c r="F58" s="127">
        <v>0</v>
      </c>
      <c r="G58" s="131">
        <v>276000</v>
      </c>
      <c r="H58" s="133" t="s">
        <v>943</v>
      </c>
    </row>
    <row r="59" spans="1:8" ht="18.399999999999999" customHeight="1">
      <c r="A59" s="129" t="s">
        <v>692</v>
      </c>
      <c r="B59" s="130" t="s">
        <v>686</v>
      </c>
      <c r="C59" s="130" t="s">
        <v>29</v>
      </c>
      <c r="D59" s="127">
        <v>276000</v>
      </c>
      <c r="E59" s="132">
        <v>0</v>
      </c>
      <c r="F59" s="127">
        <v>0</v>
      </c>
      <c r="G59" s="131">
        <v>276000</v>
      </c>
      <c r="H59" s="133" t="s">
        <v>942</v>
      </c>
    </row>
    <row r="60" spans="1:8" ht="18.399999999999999" customHeight="1">
      <c r="A60" s="129" t="s">
        <v>692</v>
      </c>
      <c r="B60" s="130" t="s">
        <v>687</v>
      </c>
      <c r="C60" s="130" t="s">
        <v>29</v>
      </c>
      <c r="D60" s="127">
        <v>276000</v>
      </c>
      <c r="E60" s="132">
        <v>0</v>
      </c>
      <c r="F60" s="127">
        <v>0</v>
      </c>
      <c r="G60" s="131">
        <v>276000</v>
      </c>
      <c r="H60" s="133" t="s">
        <v>942</v>
      </c>
    </row>
    <row r="61" spans="1:8" ht="18.399999999999999" customHeight="1">
      <c r="A61" s="129" t="s">
        <v>692</v>
      </c>
      <c r="B61" s="130" t="s">
        <v>688</v>
      </c>
      <c r="C61" s="130" t="s">
        <v>29</v>
      </c>
      <c r="D61" s="127">
        <v>276000</v>
      </c>
      <c r="E61" s="132">
        <v>0</v>
      </c>
      <c r="F61" s="127">
        <v>0</v>
      </c>
      <c r="G61" s="131">
        <v>276000</v>
      </c>
      <c r="H61" s="133" t="s">
        <v>943</v>
      </c>
    </row>
    <row r="62" spans="1:8" ht="18.399999999999999" customHeight="1">
      <c r="A62" s="129" t="s">
        <v>692</v>
      </c>
      <c r="B62" s="130" t="s">
        <v>689</v>
      </c>
      <c r="C62" s="130" t="s">
        <v>29</v>
      </c>
      <c r="D62" s="127">
        <v>276000</v>
      </c>
      <c r="E62" s="132">
        <v>0</v>
      </c>
      <c r="F62" s="127">
        <v>0</v>
      </c>
      <c r="G62" s="131">
        <v>276000</v>
      </c>
      <c r="H62" s="133" t="s">
        <v>943</v>
      </c>
    </row>
    <row r="63" spans="1:8" ht="18.399999999999999" customHeight="1">
      <c r="A63" s="129" t="s">
        <v>764</v>
      </c>
      <c r="B63" s="130" t="s">
        <v>765</v>
      </c>
      <c r="C63" s="130" t="s">
        <v>29</v>
      </c>
      <c r="D63" s="127">
        <v>24010</v>
      </c>
      <c r="E63" s="132">
        <v>0</v>
      </c>
      <c r="F63" s="127">
        <v>0</v>
      </c>
      <c r="G63" s="131">
        <v>24010</v>
      </c>
      <c r="H63" s="133" t="s">
        <v>943</v>
      </c>
    </row>
    <row r="64" spans="1:8" ht="18.399999999999999" customHeight="1">
      <c r="A64" s="129" t="s">
        <v>764</v>
      </c>
      <c r="B64" s="130" t="s">
        <v>768</v>
      </c>
      <c r="C64" s="130" t="s">
        <v>29</v>
      </c>
      <c r="D64" s="127">
        <v>29500</v>
      </c>
      <c r="E64" s="132">
        <v>0</v>
      </c>
      <c r="F64" s="127">
        <v>0</v>
      </c>
      <c r="G64" s="131">
        <v>29500</v>
      </c>
      <c r="H64" s="133" t="s">
        <v>942</v>
      </c>
    </row>
    <row r="65" spans="1:8" ht="18.399999999999999" customHeight="1">
      <c r="A65" s="129" t="s">
        <v>764</v>
      </c>
      <c r="B65" s="130" t="s">
        <v>771</v>
      </c>
      <c r="C65" s="130" t="s">
        <v>29</v>
      </c>
      <c r="D65" s="127">
        <v>30000</v>
      </c>
      <c r="E65" s="132">
        <v>0</v>
      </c>
      <c r="F65" s="127">
        <v>0</v>
      </c>
      <c r="G65" s="131">
        <v>30000</v>
      </c>
      <c r="H65" s="133" t="s">
        <v>942</v>
      </c>
    </row>
    <row r="66" spans="1:8" ht="18.399999999999999" customHeight="1">
      <c r="A66" s="129" t="s">
        <v>764</v>
      </c>
      <c r="B66" s="130" t="s">
        <v>774</v>
      </c>
      <c r="C66" s="130" t="s">
        <v>29</v>
      </c>
      <c r="D66" s="127">
        <v>34000</v>
      </c>
      <c r="E66" s="132">
        <v>0</v>
      </c>
      <c r="F66" s="127">
        <v>0</v>
      </c>
      <c r="G66" s="131">
        <v>34000</v>
      </c>
      <c r="H66" s="133" t="s">
        <v>942</v>
      </c>
    </row>
    <row r="67" spans="1:8" ht="18.399999999999999" customHeight="1">
      <c r="A67" s="129" t="s">
        <v>764</v>
      </c>
      <c r="B67" s="130" t="s">
        <v>777</v>
      </c>
      <c r="C67" s="130" t="s">
        <v>29</v>
      </c>
      <c r="D67" s="127">
        <v>42000</v>
      </c>
      <c r="E67" s="132">
        <v>0</v>
      </c>
      <c r="F67" s="127">
        <v>0</v>
      </c>
      <c r="G67" s="131">
        <v>42000</v>
      </c>
      <c r="H67" s="133" t="s">
        <v>943</v>
      </c>
    </row>
    <row r="68" spans="1:8" ht="18.399999999999999" customHeight="1">
      <c r="A68" s="129" t="s">
        <v>764</v>
      </c>
      <c r="B68" s="130" t="s">
        <v>780</v>
      </c>
      <c r="C68" s="130" t="s">
        <v>29</v>
      </c>
      <c r="D68" s="127">
        <v>45600</v>
      </c>
      <c r="E68" s="132">
        <v>0</v>
      </c>
      <c r="F68" s="127">
        <v>0</v>
      </c>
      <c r="G68" s="131">
        <v>45600</v>
      </c>
      <c r="H68" s="133" t="s">
        <v>942</v>
      </c>
    </row>
    <row r="69" spans="1:8" ht="18.399999999999999" customHeight="1">
      <c r="A69" s="129" t="s">
        <v>764</v>
      </c>
      <c r="B69" s="130" t="s">
        <v>783</v>
      </c>
      <c r="C69" s="130" t="s">
        <v>29</v>
      </c>
      <c r="D69" s="127">
        <v>50500</v>
      </c>
      <c r="E69" s="132">
        <v>0</v>
      </c>
      <c r="F69" s="127">
        <v>0</v>
      </c>
      <c r="G69" s="131">
        <v>50500</v>
      </c>
      <c r="H69" s="133" t="s">
        <v>942</v>
      </c>
    </row>
    <row r="70" spans="1:8" ht="18.399999999999999" customHeight="1">
      <c r="A70" s="129" t="s">
        <v>764</v>
      </c>
      <c r="B70" s="130" t="s">
        <v>786</v>
      </c>
      <c r="C70" s="130" t="s">
        <v>29</v>
      </c>
      <c r="D70" s="127">
        <v>61000</v>
      </c>
      <c r="E70" s="132">
        <v>0</v>
      </c>
      <c r="F70" s="127">
        <v>0</v>
      </c>
      <c r="G70" s="131">
        <v>61000</v>
      </c>
      <c r="H70" s="133" t="s">
        <v>942</v>
      </c>
    </row>
    <row r="71" spans="1:8" ht="18.399999999999999" customHeight="1">
      <c r="A71" s="129" t="s">
        <v>764</v>
      </c>
      <c r="B71" s="130" t="s">
        <v>789</v>
      </c>
      <c r="C71" s="130" t="s">
        <v>29</v>
      </c>
      <c r="D71" s="127">
        <v>63500</v>
      </c>
      <c r="E71" s="132">
        <v>0</v>
      </c>
      <c r="F71" s="127">
        <v>0</v>
      </c>
      <c r="G71" s="131">
        <v>63500</v>
      </c>
      <c r="H71" s="133" t="s">
        <v>942</v>
      </c>
    </row>
    <row r="72" spans="1:8" ht="18.399999999999999" customHeight="1">
      <c r="A72" s="129" t="s">
        <v>764</v>
      </c>
      <c r="B72" s="130" t="s">
        <v>792</v>
      </c>
      <c r="C72" s="130" t="s">
        <v>29</v>
      </c>
      <c r="D72" s="127">
        <v>67500</v>
      </c>
      <c r="E72" s="132">
        <v>0</v>
      </c>
      <c r="F72" s="127">
        <v>0</v>
      </c>
      <c r="G72" s="131">
        <v>67500</v>
      </c>
      <c r="H72" s="133" t="s">
        <v>947</v>
      </c>
    </row>
    <row r="73" spans="1:8" ht="18.399999999999999" customHeight="1">
      <c r="A73" s="129" t="s">
        <v>764</v>
      </c>
      <c r="B73" s="130" t="s">
        <v>795</v>
      </c>
      <c r="C73" s="130" t="s">
        <v>29</v>
      </c>
      <c r="D73" s="127">
        <v>74500</v>
      </c>
      <c r="E73" s="132">
        <v>0</v>
      </c>
      <c r="F73" s="127">
        <v>0</v>
      </c>
      <c r="G73" s="131">
        <v>74500</v>
      </c>
      <c r="H73" s="133" t="s">
        <v>942</v>
      </c>
    </row>
    <row r="74" spans="1:8" ht="18.399999999999999" customHeight="1">
      <c r="A74" s="129" t="s">
        <v>764</v>
      </c>
      <c r="B74" s="130" t="s">
        <v>798</v>
      </c>
      <c r="C74" s="130" t="s">
        <v>29</v>
      </c>
      <c r="D74" s="127">
        <v>87500</v>
      </c>
      <c r="E74" s="132">
        <v>0</v>
      </c>
      <c r="F74" s="127">
        <v>0</v>
      </c>
      <c r="G74" s="131">
        <v>87500</v>
      </c>
      <c r="H74" s="133" t="s">
        <v>943</v>
      </c>
    </row>
    <row r="75" spans="1:8" ht="18.399999999999999" customHeight="1">
      <c r="A75" s="129" t="s">
        <v>764</v>
      </c>
      <c r="B75" s="130" t="s">
        <v>801</v>
      </c>
      <c r="C75" s="130" t="s">
        <v>29</v>
      </c>
      <c r="D75" s="127">
        <v>96400</v>
      </c>
      <c r="E75" s="132">
        <v>0</v>
      </c>
      <c r="F75" s="127">
        <v>0</v>
      </c>
      <c r="G75" s="131">
        <v>96400</v>
      </c>
      <c r="H75" s="133" t="s">
        <v>942</v>
      </c>
    </row>
    <row r="76" spans="1:8" ht="18.399999999999999" customHeight="1">
      <c r="A76" s="129" t="s">
        <v>764</v>
      </c>
      <c r="B76" s="130" t="s">
        <v>804</v>
      </c>
      <c r="C76" s="130" t="s">
        <v>29</v>
      </c>
      <c r="D76" s="127">
        <v>104400</v>
      </c>
      <c r="E76" s="132">
        <v>0</v>
      </c>
      <c r="F76" s="127">
        <v>0</v>
      </c>
      <c r="G76" s="131">
        <v>104400</v>
      </c>
      <c r="H76" s="133" t="s">
        <v>942</v>
      </c>
    </row>
    <row r="77" spans="1:8" ht="18.399999999999999" customHeight="1">
      <c r="A77" s="129" t="s">
        <v>764</v>
      </c>
      <c r="B77" s="130" t="s">
        <v>807</v>
      </c>
      <c r="C77" s="130" t="s">
        <v>29</v>
      </c>
      <c r="D77" s="127">
        <v>116400</v>
      </c>
      <c r="E77" s="132">
        <v>0</v>
      </c>
      <c r="F77" s="127">
        <v>0</v>
      </c>
      <c r="G77" s="131">
        <v>116400</v>
      </c>
      <c r="H77" s="133" t="s">
        <v>942</v>
      </c>
    </row>
    <row r="78" spans="1:8" ht="18.399999999999999" customHeight="1">
      <c r="A78" s="129" t="s">
        <v>764</v>
      </c>
      <c r="B78" s="130" t="s">
        <v>810</v>
      </c>
      <c r="C78" s="130" t="s">
        <v>29</v>
      </c>
      <c r="D78" s="127">
        <v>121300</v>
      </c>
      <c r="E78" s="132">
        <v>0</v>
      </c>
      <c r="F78" s="127">
        <v>0</v>
      </c>
      <c r="G78" s="131">
        <v>121300</v>
      </c>
      <c r="H78" s="133" t="s">
        <v>942</v>
      </c>
    </row>
    <row r="79" spans="1:8" ht="18.399999999999999" customHeight="1">
      <c r="A79" s="129" t="s">
        <v>764</v>
      </c>
      <c r="B79" s="130" t="s">
        <v>813</v>
      </c>
      <c r="C79" s="130" t="s">
        <v>29</v>
      </c>
      <c r="D79" s="127">
        <v>133000</v>
      </c>
      <c r="E79" s="132">
        <v>0</v>
      </c>
      <c r="F79" s="127">
        <v>0</v>
      </c>
      <c r="G79" s="131">
        <v>133000</v>
      </c>
      <c r="H79" s="133" t="s">
        <v>942</v>
      </c>
    </row>
    <row r="80" spans="1:8" ht="18.399999999999999" customHeight="1">
      <c r="A80" s="129" t="s">
        <v>764</v>
      </c>
      <c r="B80" s="130" t="s">
        <v>816</v>
      </c>
      <c r="C80" s="130" t="s">
        <v>29</v>
      </c>
      <c r="D80" s="127">
        <v>145000</v>
      </c>
      <c r="E80" s="132">
        <v>0</v>
      </c>
      <c r="F80" s="127">
        <v>0</v>
      </c>
      <c r="G80" s="131">
        <v>145000</v>
      </c>
      <c r="H80" s="133" t="s">
        <v>948</v>
      </c>
    </row>
    <row r="81" spans="1:8" ht="18.399999999999999" customHeight="1">
      <c r="A81" s="129" t="s">
        <v>764</v>
      </c>
      <c r="B81" s="130" t="s">
        <v>819</v>
      </c>
      <c r="C81" s="130" t="s">
        <v>29</v>
      </c>
      <c r="D81" s="127">
        <v>215000</v>
      </c>
      <c r="E81" s="132">
        <v>0</v>
      </c>
      <c r="F81" s="127">
        <v>0</v>
      </c>
      <c r="G81" s="131">
        <v>215000</v>
      </c>
      <c r="H81" s="133" t="s">
        <v>947</v>
      </c>
    </row>
    <row r="82" spans="1:8" ht="18.399999999999999" customHeight="1">
      <c r="A82" s="129" t="s">
        <v>764</v>
      </c>
      <c r="B82" s="130" t="s">
        <v>822</v>
      </c>
      <c r="C82" s="130" t="s">
        <v>29</v>
      </c>
      <c r="D82" s="127">
        <v>296600</v>
      </c>
      <c r="E82" s="132">
        <v>0</v>
      </c>
      <c r="F82" s="127">
        <v>0</v>
      </c>
      <c r="G82" s="131">
        <v>296600</v>
      </c>
      <c r="H82" s="133" t="s">
        <v>942</v>
      </c>
    </row>
    <row r="83" spans="1:8" ht="18.399999999999999" customHeight="1">
      <c r="A83" s="129" t="s">
        <v>764</v>
      </c>
      <c r="B83" s="130" t="s">
        <v>825</v>
      </c>
      <c r="C83" s="130" t="s">
        <v>29</v>
      </c>
      <c r="D83" s="127">
        <v>333000</v>
      </c>
      <c r="E83" s="132">
        <v>0</v>
      </c>
      <c r="F83" s="127">
        <v>0</v>
      </c>
      <c r="G83" s="131">
        <v>333000</v>
      </c>
      <c r="H83" s="133" t="s">
        <v>943</v>
      </c>
    </row>
    <row r="84" spans="1:8" ht="18.399999999999999" customHeight="1">
      <c r="A84" s="129" t="s">
        <v>764</v>
      </c>
      <c r="B84" s="130" t="s">
        <v>828</v>
      </c>
      <c r="C84" s="130" t="s">
        <v>29</v>
      </c>
      <c r="D84" s="127">
        <v>390000</v>
      </c>
      <c r="E84" s="132">
        <v>0</v>
      </c>
      <c r="F84" s="127">
        <v>0</v>
      </c>
      <c r="G84" s="131">
        <v>390000</v>
      </c>
      <c r="H84" s="133" t="s">
        <v>948</v>
      </c>
    </row>
    <row r="85" spans="1:8" ht="18.399999999999999" customHeight="1">
      <c r="A85" s="129" t="s">
        <v>764</v>
      </c>
      <c r="B85" s="130" t="s">
        <v>831</v>
      </c>
      <c r="C85" s="130" t="s">
        <v>29</v>
      </c>
      <c r="D85" s="127">
        <v>466000</v>
      </c>
      <c r="E85" s="132">
        <v>0</v>
      </c>
      <c r="F85" s="127">
        <v>0</v>
      </c>
      <c r="G85" s="131">
        <v>466000</v>
      </c>
      <c r="H85" s="133" t="s">
        <v>942</v>
      </c>
    </row>
    <row r="86" spans="1:8" ht="18.399999999999999" customHeight="1">
      <c r="A86" s="129" t="s">
        <v>764</v>
      </c>
      <c r="B86" s="130" t="s">
        <v>834</v>
      </c>
      <c r="C86" s="130" t="s">
        <v>29</v>
      </c>
      <c r="D86" s="127">
        <v>488000</v>
      </c>
      <c r="E86" s="132">
        <v>0</v>
      </c>
      <c r="F86" s="127">
        <v>0</v>
      </c>
      <c r="G86" s="131">
        <v>488000</v>
      </c>
      <c r="H86" s="133" t="s">
        <v>942</v>
      </c>
    </row>
    <row r="87" spans="1:8" ht="18.399999999999999" customHeight="1">
      <c r="A87" s="129" t="s">
        <v>764</v>
      </c>
      <c r="B87" s="130" t="s">
        <v>837</v>
      </c>
      <c r="C87" s="130" t="s">
        <v>29</v>
      </c>
      <c r="D87" s="127">
        <v>539000</v>
      </c>
      <c r="E87" s="132">
        <v>0</v>
      </c>
      <c r="F87" s="127">
        <v>0</v>
      </c>
      <c r="G87" s="131">
        <v>539000</v>
      </c>
      <c r="H87" s="133" t="s">
        <v>946</v>
      </c>
    </row>
    <row r="88" spans="1:8" ht="18.399999999999999" customHeight="1">
      <c r="A88" s="129" t="s">
        <v>764</v>
      </c>
      <c r="B88" s="130" t="s">
        <v>840</v>
      </c>
      <c r="C88" s="130" t="s">
        <v>29</v>
      </c>
      <c r="D88" s="127">
        <v>570000</v>
      </c>
      <c r="E88" s="132">
        <v>0</v>
      </c>
      <c r="F88" s="127">
        <v>0</v>
      </c>
      <c r="G88" s="131">
        <v>570000</v>
      </c>
      <c r="H88" s="133" t="s">
        <v>942</v>
      </c>
    </row>
    <row r="89" spans="1:8" ht="18.399999999999999" customHeight="1">
      <c r="A89" s="129" t="s">
        <v>843</v>
      </c>
      <c r="B89" s="130" t="s">
        <v>765</v>
      </c>
      <c r="C89" s="130" t="s">
        <v>29</v>
      </c>
      <c r="D89" s="127">
        <v>3800</v>
      </c>
      <c r="E89" s="132">
        <v>0</v>
      </c>
      <c r="F89" s="127">
        <v>0</v>
      </c>
      <c r="G89" s="131">
        <v>3800</v>
      </c>
      <c r="H89" s="133" t="s">
        <v>943</v>
      </c>
    </row>
    <row r="90" spans="1:8" ht="18.399999999999999" customHeight="1">
      <c r="A90" s="129" t="s">
        <v>843</v>
      </c>
      <c r="B90" s="130" t="s">
        <v>768</v>
      </c>
      <c r="C90" s="130" t="s">
        <v>29</v>
      </c>
      <c r="D90" s="127">
        <v>4000</v>
      </c>
      <c r="E90" s="132">
        <v>0</v>
      </c>
      <c r="F90" s="127">
        <v>0</v>
      </c>
      <c r="G90" s="131">
        <v>4000</v>
      </c>
      <c r="H90" s="133" t="s">
        <v>943</v>
      </c>
    </row>
    <row r="91" spans="1:8" ht="18.399999999999999" customHeight="1">
      <c r="A91" s="129" t="s">
        <v>843</v>
      </c>
      <c r="B91" s="130" t="s">
        <v>771</v>
      </c>
      <c r="C91" s="130" t="s">
        <v>29</v>
      </c>
      <c r="D91" s="127">
        <v>4500</v>
      </c>
      <c r="E91" s="132">
        <v>0</v>
      </c>
      <c r="F91" s="127">
        <v>0</v>
      </c>
      <c r="G91" s="131">
        <v>4500</v>
      </c>
      <c r="H91" s="133" t="s">
        <v>942</v>
      </c>
    </row>
    <row r="92" spans="1:8" ht="18.399999999999999" customHeight="1">
      <c r="A92" s="129" t="s">
        <v>843</v>
      </c>
      <c r="B92" s="130" t="s">
        <v>774</v>
      </c>
      <c r="C92" s="130" t="s">
        <v>29</v>
      </c>
      <c r="D92" s="127">
        <v>5000</v>
      </c>
      <c r="E92" s="132">
        <v>0</v>
      </c>
      <c r="F92" s="127">
        <v>0</v>
      </c>
      <c r="G92" s="131">
        <v>5000</v>
      </c>
      <c r="H92" s="133" t="s">
        <v>942</v>
      </c>
    </row>
    <row r="93" spans="1:8" ht="18.399999999999999" customHeight="1">
      <c r="A93" s="129" t="s">
        <v>843</v>
      </c>
      <c r="B93" s="130" t="s">
        <v>777</v>
      </c>
      <c r="C93" s="130" t="s">
        <v>29</v>
      </c>
      <c r="D93" s="127">
        <v>5600</v>
      </c>
      <c r="E93" s="132">
        <v>0</v>
      </c>
      <c r="F93" s="127">
        <v>0</v>
      </c>
      <c r="G93" s="131">
        <v>5600</v>
      </c>
      <c r="H93" s="133" t="s">
        <v>949</v>
      </c>
    </row>
    <row r="94" spans="1:8" ht="18.399999999999999" customHeight="1">
      <c r="A94" s="129" t="s">
        <v>843</v>
      </c>
      <c r="B94" s="130" t="s">
        <v>780</v>
      </c>
      <c r="C94" s="130" t="s">
        <v>29</v>
      </c>
      <c r="D94" s="127">
        <v>6300</v>
      </c>
      <c r="E94" s="132">
        <v>0</v>
      </c>
      <c r="F94" s="127">
        <v>0</v>
      </c>
      <c r="G94" s="131">
        <v>6300</v>
      </c>
      <c r="H94" s="133" t="s">
        <v>943</v>
      </c>
    </row>
    <row r="95" spans="1:8" ht="18.399999999999999" customHeight="1">
      <c r="A95" s="129" t="s">
        <v>843</v>
      </c>
      <c r="B95" s="130" t="s">
        <v>783</v>
      </c>
      <c r="C95" s="130" t="s">
        <v>29</v>
      </c>
      <c r="D95" s="127">
        <v>6900</v>
      </c>
      <c r="E95" s="132">
        <v>0</v>
      </c>
      <c r="F95" s="127">
        <v>0</v>
      </c>
      <c r="G95" s="131">
        <v>6900</v>
      </c>
      <c r="H95" s="133" t="s">
        <v>942</v>
      </c>
    </row>
    <row r="96" spans="1:8" ht="18.399999999999999" customHeight="1">
      <c r="A96" s="129" t="s">
        <v>843</v>
      </c>
      <c r="B96" s="130" t="s">
        <v>786</v>
      </c>
      <c r="C96" s="130" t="s">
        <v>29</v>
      </c>
      <c r="D96" s="127">
        <v>8200</v>
      </c>
      <c r="E96" s="132">
        <v>0</v>
      </c>
      <c r="F96" s="127">
        <v>0</v>
      </c>
      <c r="G96" s="131">
        <v>8200</v>
      </c>
      <c r="H96" s="133" t="s">
        <v>942</v>
      </c>
    </row>
    <row r="97" spans="1:8" ht="18.399999999999999" customHeight="1">
      <c r="A97" s="129" t="s">
        <v>843</v>
      </c>
      <c r="B97" s="130" t="s">
        <v>795</v>
      </c>
      <c r="C97" s="130" t="s">
        <v>29</v>
      </c>
      <c r="D97" s="127">
        <v>12000</v>
      </c>
      <c r="E97" s="132">
        <v>0</v>
      </c>
      <c r="F97" s="127">
        <v>0</v>
      </c>
      <c r="G97" s="131">
        <v>12000</v>
      </c>
      <c r="H97" s="133" t="s">
        <v>942</v>
      </c>
    </row>
    <row r="98" spans="1:8" ht="18.399999999999999" customHeight="1">
      <c r="A98" s="129" t="s">
        <v>843</v>
      </c>
      <c r="B98" s="130" t="s">
        <v>804</v>
      </c>
      <c r="C98" s="130" t="s">
        <v>29</v>
      </c>
      <c r="D98" s="127">
        <v>16000</v>
      </c>
      <c r="E98" s="132">
        <v>0</v>
      </c>
      <c r="F98" s="127">
        <v>0</v>
      </c>
      <c r="G98" s="131">
        <v>16000</v>
      </c>
      <c r="H98" s="133" t="s">
        <v>942</v>
      </c>
    </row>
    <row r="99" spans="1:8" ht="18.399999999999999" customHeight="1">
      <c r="A99" s="129" t="s">
        <v>843</v>
      </c>
      <c r="B99" s="130" t="s">
        <v>813</v>
      </c>
      <c r="C99" s="130" t="s">
        <v>29</v>
      </c>
      <c r="D99" s="127">
        <v>25000</v>
      </c>
      <c r="E99" s="132">
        <v>0</v>
      </c>
      <c r="F99" s="127">
        <v>0</v>
      </c>
      <c r="G99" s="131">
        <v>25000</v>
      </c>
      <c r="H99" s="133" t="s">
        <v>943</v>
      </c>
    </row>
    <row r="100" spans="1:8" ht="18.399999999999999" customHeight="1">
      <c r="A100" s="129" t="s">
        <v>843</v>
      </c>
      <c r="B100" s="130" t="s">
        <v>822</v>
      </c>
      <c r="C100" s="130" t="s">
        <v>29</v>
      </c>
      <c r="D100" s="127">
        <v>38000</v>
      </c>
      <c r="E100" s="132">
        <v>0</v>
      </c>
      <c r="F100" s="127">
        <v>0</v>
      </c>
      <c r="G100" s="131">
        <v>38000</v>
      </c>
      <c r="H100" s="133" t="s">
        <v>942</v>
      </c>
    </row>
    <row r="101" spans="1:8" ht="18.399999999999999" customHeight="1">
      <c r="A101" s="129" t="s">
        <v>663</v>
      </c>
      <c r="B101" s="130" t="s">
        <v>765</v>
      </c>
      <c r="C101" s="130" t="s">
        <v>29</v>
      </c>
      <c r="D101" s="127">
        <v>2000</v>
      </c>
      <c r="E101" s="132">
        <v>0</v>
      </c>
      <c r="F101" s="127">
        <v>0</v>
      </c>
      <c r="G101" s="131">
        <v>2000</v>
      </c>
      <c r="H101" s="133" t="s">
        <v>941</v>
      </c>
    </row>
    <row r="102" spans="1:8" ht="18.399999999999999" customHeight="1">
      <c r="A102" s="129" t="s">
        <v>663</v>
      </c>
      <c r="B102" s="130" t="s">
        <v>768</v>
      </c>
      <c r="C102" s="130" t="s">
        <v>29</v>
      </c>
      <c r="D102" s="127">
        <v>2800</v>
      </c>
      <c r="E102" s="132">
        <v>0</v>
      </c>
      <c r="F102" s="127">
        <v>0</v>
      </c>
      <c r="G102" s="131">
        <v>2800</v>
      </c>
      <c r="H102" s="133" t="s">
        <v>940</v>
      </c>
    </row>
    <row r="103" spans="1:8" ht="18.399999999999999" customHeight="1">
      <c r="A103" s="129" t="s">
        <v>663</v>
      </c>
      <c r="B103" s="130" t="s">
        <v>771</v>
      </c>
      <c r="C103" s="130" t="s">
        <v>29</v>
      </c>
      <c r="D103" s="127">
        <v>5800</v>
      </c>
      <c r="E103" s="132">
        <v>0</v>
      </c>
      <c r="F103" s="127">
        <v>0</v>
      </c>
      <c r="G103" s="131">
        <v>5800</v>
      </c>
      <c r="H103" s="133" t="s">
        <v>937</v>
      </c>
    </row>
    <row r="104" spans="1:8" ht="18.399999999999999" customHeight="1">
      <c r="A104" s="129" t="s">
        <v>663</v>
      </c>
      <c r="B104" s="130" t="s">
        <v>774</v>
      </c>
      <c r="C104" s="130" t="s">
        <v>29</v>
      </c>
      <c r="D104" s="127">
        <v>8500</v>
      </c>
      <c r="E104" s="132">
        <v>0</v>
      </c>
      <c r="F104" s="127">
        <v>0</v>
      </c>
      <c r="G104" s="131">
        <v>8500</v>
      </c>
      <c r="H104" s="133" t="s">
        <v>937</v>
      </c>
    </row>
    <row r="105" spans="1:8" ht="18.399999999999999" customHeight="1">
      <c r="A105" s="129" t="s">
        <v>663</v>
      </c>
      <c r="B105" s="130" t="s">
        <v>777</v>
      </c>
      <c r="C105" s="130" t="s">
        <v>29</v>
      </c>
      <c r="D105" s="127">
        <v>9500</v>
      </c>
      <c r="E105" s="132">
        <v>0</v>
      </c>
      <c r="F105" s="127">
        <v>0</v>
      </c>
      <c r="G105" s="131">
        <v>9500</v>
      </c>
      <c r="H105" s="133" t="s">
        <v>938</v>
      </c>
    </row>
    <row r="106" spans="1:8" ht="18.399999999999999" customHeight="1">
      <c r="A106" s="129" t="s">
        <v>663</v>
      </c>
      <c r="B106" s="130" t="s">
        <v>780</v>
      </c>
      <c r="C106" s="130" t="s">
        <v>29</v>
      </c>
      <c r="D106" s="127">
        <v>11000</v>
      </c>
      <c r="E106" s="132">
        <v>0</v>
      </c>
      <c r="F106" s="127">
        <v>0</v>
      </c>
      <c r="G106" s="131">
        <v>11000</v>
      </c>
      <c r="H106" s="133" t="s">
        <v>938</v>
      </c>
    </row>
    <row r="107" spans="1:8" ht="18.399999999999999" customHeight="1">
      <c r="A107" s="129" t="s">
        <v>663</v>
      </c>
      <c r="B107" s="130" t="s">
        <v>783</v>
      </c>
      <c r="C107" s="130" t="s">
        <v>29</v>
      </c>
      <c r="D107" s="127">
        <v>13000</v>
      </c>
      <c r="E107" s="132">
        <v>0</v>
      </c>
      <c r="F107" s="127">
        <v>0</v>
      </c>
      <c r="G107" s="131">
        <v>13000</v>
      </c>
      <c r="H107" s="133" t="s">
        <v>937</v>
      </c>
    </row>
    <row r="108" spans="1:8" ht="18.399999999999999" customHeight="1">
      <c r="A108" s="129" t="s">
        <v>663</v>
      </c>
      <c r="B108" s="130" t="s">
        <v>786</v>
      </c>
      <c r="C108" s="130" t="s">
        <v>29</v>
      </c>
      <c r="D108" s="127">
        <v>18000</v>
      </c>
      <c r="E108" s="132">
        <v>0</v>
      </c>
      <c r="F108" s="127">
        <v>0</v>
      </c>
      <c r="G108" s="131">
        <v>18000</v>
      </c>
      <c r="H108" s="133" t="s">
        <v>938</v>
      </c>
    </row>
    <row r="109" spans="1:8" ht="18.399999999999999" customHeight="1">
      <c r="A109" s="129" t="s">
        <v>663</v>
      </c>
      <c r="B109" s="130" t="s">
        <v>795</v>
      </c>
      <c r="C109" s="130" t="s">
        <v>29</v>
      </c>
      <c r="D109" s="127">
        <v>28000</v>
      </c>
      <c r="E109" s="132">
        <v>0</v>
      </c>
      <c r="F109" s="127">
        <v>0</v>
      </c>
      <c r="G109" s="131">
        <v>28000</v>
      </c>
      <c r="H109" s="133" t="s">
        <v>938</v>
      </c>
    </row>
    <row r="110" spans="1:8" ht="18.399999999999999" customHeight="1">
      <c r="A110" s="129" t="s">
        <v>663</v>
      </c>
      <c r="B110" s="130" t="s">
        <v>804</v>
      </c>
      <c r="C110" s="130" t="s">
        <v>29</v>
      </c>
      <c r="D110" s="127">
        <v>55000</v>
      </c>
      <c r="E110" s="132">
        <v>0</v>
      </c>
      <c r="F110" s="127">
        <v>0</v>
      </c>
      <c r="G110" s="131">
        <v>55000</v>
      </c>
      <c r="H110" s="133" t="s">
        <v>935</v>
      </c>
    </row>
    <row r="111" spans="1:8" ht="18.399999999999999" customHeight="1">
      <c r="A111" s="129" t="s">
        <v>663</v>
      </c>
      <c r="B111" s="130" t="s">
        <v>813</v>
      </c>
      <c r="C111" s="130" t="s">
        <v>29</v>
      </c>
      <c r="D111" s="127">
        <v>100000</v>
      </c>
      <c r="E111" s="132">
        <v>0</v>
      </c>
      <c r="F111" s="127">
        <v>0</v>
      </c>
      <c r="G111" s="131">
        <v>100000</v>
      </c>
      <c r="H111" s="133" t="s">
        <v>937</v>
      </c>
    </row>
    <row r="112" spans="1:8" ht="18.399999999999999" customHeight="1" thickBot="1">
      <c r="A112" s="134" t="s">
        <v>663</v>
      </c>
      <c r="B112" s="135" t="s">
        <v>822</v>
      </c>
      <c r="C112" s="135" t="s">
        <v>29</v>
      </c>
      <c r="D112" s="136">
        <v>130000</v>
      </c>
      <c r="E112" s="137">
        <v>0</v>
      </c>
      <c r="F112" s="136">
        <v>0</v>
      </c>
      <c r="G112" s="138">
        <v>130000</v>
      </c>
      <c r="H112" s="139" t="s">
        <v>937</v>
      </c>
    </row>
  </sheetData>
  <autoFilter ref="A2:H112" xr:uid="{00000000-0009-0000-0000-000007000000}"/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workbookViewId="0">
      <selection activeCell="B126" sqref="B126:I126"/>
    </sheetView>
  </sheetViews>
  <sheetFormatPr defaultRowHeight="16.5"/>
  <cols>
    <col min="1" max="1" width="23.83203125" style="141" bestFit="1" customWidth="1"/>
    <col min="2" max="2" width="38.5" style="141" customWidth="1"/>
    <col min="3" max="3" width="8.33203125" style="141" bestFit="1" customWidth="1"/>
    <col min="4" max="4" width="17.1640625" style="141" bestFit="1" customWidth="1"/>
    <col min="5" max="5" width="41.83203125" style="141" bestFit="1" customWidth="1"/>
    <col min="6" max="16384" width="9.33203125" style="141"/>
  </cols>
  <sheetData>
    <row r="1" spans="1:5">
      <c r="A1" s="140" t="s">
        <v>42</v>
      </c>
      <c r="B1" s="140"/>
      <c r="C1" s="140"/>
      <c r="D1" s="140"/>
      <c r="E1" s="140"/>
    </row>
    <row r="2" spans="1:5">
      <c r="A2" s="142" t="s">
        <v>950</v>
      </c>
      <c r="B2" s="142" t="s">
        <v>951</v>
      </c>
      <c r="C2" s="142" t="s">
        <v>952</v>
      </c>
      <c r="D2" s="142" t="s">
        <v>953</v>
      </c>
      <c r="E2" s="142" t="s">
        <v>954</v>
      </c>
    </row>
    <row r="3" spans="1:5">
      <c r="A3" s="143" t="s">
        <v>955</v>
      </c>
      <c r="B3" s="144" t="s">
        <v>956</v>
      </c>
      <c r="C3" s="145" t="s">
        <v>957</v>
      </c>
      <c r="D3" s="146">
        <v>4900</v>
      </c>
      <c r="E3" s="144" t="s">
        <v>958</v>
      </c>
    </row>
    <row r="4" spans="1:5">
      <c r="A4" s="143" t="s">
        <v>959</v>
      </c>
      <c r="B4" s="144" t="s">
        <v>960</v>
      </c>
      <c r="C4" s="145" t="s">
        <v>961</v>
      </c>
      <c r="D4" s="146">
        <v>340</v>
      </c>
      <c r="E4" s="144" t="s">
        <v>962</v>
      </c>
    </row>
    <row r="5" spans="1:5">
      <c r="A5" s="143" t="s">
        <v>963</v>
      </c>
      <c r="B5" s="144" t="s">
        <v>964</v>
      </c>
      <c r="C5" s="145" t="s">
        <v>965</v>
      </c>
      <c r="D5" s="146">
        <f>311200/15</f>
        <v>20746.666666666668</v>
      </c>
      <c r="E5" s="144" t="s">
        <v>966</v>
      </c>
    </row>
    <row r="6" spans="1:5">
      <c r="A6" s="143" t="s">
        <v>967</v>
      </c>
      <c r="B6" s="144" t="s">
        <v>968</v>
      </c>
      <c r="C6" s="145" t="s">
        <v>957</v>
      </c>
      <c r="D6" s="146">
        <f>16800/6</f>
        <v>2800</v>
      </c>
      <c r="E6" s="144" t="s">
        <v>966</v>
      </c>
    </row>
    <row r="7" spans="1:5">
      <c r="A7" s="143" t="s">
        <v>969</v>
      </c>
      <c r="B7" s="144" t="s">
        <v>970</v>
      </c>
      <c r="C7" s="145" t="s">
        <v>961</v>
      </c>
      <c r="D7" s="146">
        <f>23200/30</f>
        <v>773.33333333333337</v>
      </c>
      <c r="E7" s="144" t="s">
        <v>966</v>
      </c>
    </row>
    <row r="8" spans="1:5">
      <c r="A8" s="143" t="s">
        <v>971</v>
      </c>
      <c r="B8" s="144" t="s">
        <v>972</v>
      </c>
      <c r="C8" s="145" t="s">
        <v>973</v>
      </c>
      <c r="D8" s="146">
        <f>22200/30</f>
        <v>740</v>
      </c>
      <c r="E8" s="144" t="s">
        <v>966</v>
      </c>
    </row>
    <row r="9" spans="1:5">
      <c r="A9" s="143" t="s">
        <v>974</v>
      </c>
      <c r="B9" s="143" t="s">
        <v>975</v>
      </c>
      <c r="C9" s="147" t="s">
        <v>976</v>
      </c>
      <c r="D9" s="148">
        <v>1596</v>
      </c>
      <c r="E9" s="144" t="s">
        <v>977</v>
      </c>
    </row>
    <row r="10" spans="1:5">
      <c r="A10" s="143"/>
      <c r="B10" s="143"/>
      <c r="C10" s="147"/>
      <c r="D10" s="148"/>
      <c r="E10" s="144"/>
    </row>
    <row r="11" spans="1:5">
      <c r="A11" s="143"/>
      <c r="B11" s="143"/>
      <c r="C11" s="143"/>
      <c r="D11" s="149"/>
      <c r="E11" s="150"/>
    </row>
    <row r="12" spans="1:5">
      <c r="A12" s="143"/>
      <c r="B12" s="143"/>
      <c r="C12" s="143"/>
      <c r="D12" s="149"/>
      <c r="E12" s="150"/>
    </row>
    <row r="13" spans="1:5">
      <c r="A13" s="143"/>
      <c r="B13" s="143"/>
      <c r="C13" s="143"/>
      <c r="D13" s="149"/>
      <c r="E13" s="150"/>
    </row>
    <row r="14" spans="1:5">
      <c r="A14" s="143"/>
      <c r="B14" s="143"/>
      <c r="C14" s="143"/>
      <c r="D14" s="149"/>
      <c r="E14" s="150"/>
    </row>
    <row r="15" spans="1:5">
      <c r="A15" s="143"/>
      <c r="B15" s="143"/>
      <c r="C15" s="143"/>
      <c r="D15" s="149"/>
      <c r="E15" s="150"/>
    </row>
    <row r="16" spans="1:5">
      <c r="A16" s="143"/>
      <c r="B16" s="143"/>
      <c r="C16" s="143"/>
      <c r="D16" s="149"/>
      <c r="E16" s="150"/>
    </row>
    <row r="17" spans="1:5">
      <c r="A17" s="143"/>
      <c r="B17" s="143"/>
      <c r="C17" s="143"/>
      <c r="D17" s="149"/>
      <c r="E17" s="150"/>
    </row>
    <row r="18" spans="1:5">
      <c r="A18" s="143"/>
      <c r="B18" s="143"/>
      <c r="C18" s="143"/>
      <c r="D18" s="149"/>
      <c r="E18" s="150"/>
    </row>
    <row r="19" spans="1:5">
      <c r="A19" s="143"/>
      <c r="B19" s="143"/>
      <c r="C19" s="143"/>
      <c r="D19" s="149"/>
      <c r="E19" s="150"/>
    </row>
    <row r="20" spans="1:5">
      <c r="A20" s="143"/>
      <c r="B20" s="143"/>
      <c r="C20" s="143"/>
      <c r="D20" s="149"/>
      <c r="E20" s="150"/>
    </row>
    <row r="21" spans="1:5">
      <c r="A21" s="143"/>
      <c r="B21" s="143"/>
      <c r="C21" s="143"/>
      <c r="D21" s="149"/>
      <c r="E21" s="150"/>
    </row>
    <row r="22" spans="1:5">
      <c r="A22" s="143"/>
      <c r="B22" s="143"/>
      <c r="C22" s="143"/>
      <c r="D22" s="149"/>
      <c r="E22" s="150"/>
    </row>
    <row r="23" spans="1:5">
      <c r="A23" s="143"/>
      <c r="B23" s="143"/>
      <c r="C23" s="143"/>
      <c r="D23" s="149"/>
      <c r="E23" s="150"/>
    </row>
    <row r="24" spans="1:5">
      <c r="A24" s="143"/>
      <c r="B24" s="143"/>
      <c r="C24" s="143"/>
      <c r="D24" s="149"/>
      <c r="E24" s="150"/>
    </row>
    <row r="25" spans="1:5">
      <c r="A25" s="143"/>
      <c r="B25" s="143"/>
      <c r="C25" s="143"/>
      <c r="D25" s="149"/>
      <c r="E25" s="150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"/>
  <sheetViews>
    <sheetView workbookViewId="0">
      <selection activeCell="B126" sqref="B126:I126"/>
    </sheetView>
  </sheetViews>
  <sheetFormatPr defaultRowHeight="16.5"/>
  <cols>
    <col min="1" max="1" width="29" style="141" customWidth="1"/>
    <col min="2" max="2" width="25.1640625" style="141" customWidth="1"/>
    <col min="3" max="3" width="7.83203125" style="141" bestFit="1" customWidth="1"/>
    <col min="4" max="4" width="15.1640625" style="141" bestFit="1" customWidth="1"/>
    <col min="5" max="5" width="32.33203125" style="141" customWidth="1"/>
    <col min="6" max="16384" width="9.33203125" style="141"/>
  </cols>
  <sheetData>
    <row r="1" spans="1:5">
      <c r="A1" s="140" t="s">
        <v>46</v>
      </c>
      <c r="B1" s="140"/>
      <c r="C1" s="140"/>
      <c r="D1" s="140"/>
      <c r="E1" s="151" t="s">
        <v>978</v>
      </c>
    </row>
    <row r="2" spans="1:5">
      <c r="A2" s="142" t="s">
        <v>979</v>
      </c>
      <c r="B2" s="142" t="s">
        <v>980</v>
      </c>
      <c r="C2" s="142" t="s">
        <v>981</v>
      </c>
      <c r="D2" s="142" t="s">
        <v>953</v>
      </c>
      <c r="E2" s="142" t="s">
        <v>982</v>
      </c>
    </row>
    <row r="3" spans="1:5">
      <c r="A3" s="143" t="s">
        <v>983</v>
      </c>
      <c r="B3" s="143" t="s">
        <v>984</v>
      </c>
      <c r="C3" s="145" t="s">
        <v>985</v>
      </c>
      <c r="D3" s="152">
        <v>228286</v>
      </c>
      <c r="E3" s="143" t="s">
        <v>0</v>
      </c>
    </row>
    <row r="4" spans="1:5">
      <c r="A4" s="143" t="s">
        <v>45</v>
      </c>
      <c r="B4" s="143" t="s">
        <v>986</v>
      </c>
      <c r="C4" s="145" t="s">
        <v>987</v>
      </c>
      <c r="D4" s="152">
        <v>172068</v>
      </c>
      <c r="E4" s="143" t="s">
        <v>0</v>
      </c>
    </row>
    <row r="5" spans="1:5">
      <c r="A5" s="143" t="s">
        <v>297</v>
      </c>
      <c r="B5" s="143" t="s">
        <v>986</v>
      </c>
      <c r="C5" s="145" t="s">
        <v>985</v>
      </c>
      <c r="D5" s="152">
        <v>282536</v>
      </c>
      <c r="E5" s="143" t="s">
        <v>0</v>
      </c>
    </row>
    <row r="6" spans="1:5">
      <c r="A6" s="143" t="s">
        <v>289</v>
      </c>
      <c r="B6" s="143" t="s">
        <v>988</v>
      </c>
      <c r="C6" s="145" t="s">
        <v>989</v>
      </c>
      <c r="D6" s="152">
        <v>263017</v>
      </c>
      <c r="E6" s="143" t="s">
        <v>0</v>
      </c>
    </row>
    <row r="7" spans="1:5">
      <c r="A7" s="143" t="s">
        <v>34</v>
      </c>
      <c r="B7" s="143" t="s">
        <v>988</v>
      </c>
      <c r="C7" s="145" t="s">
        <v>985</v>
      </c>
      <c r="D7" s="152">
        <v>173995</v>
      </c>
      <c r="E7" s="143" t="s">
        <v>0</v>
      </c>
    </row>
    <row r="8" spans="1:5">
      <c r="A8" s="143" t="s">
        <v>296</v>
      </c>
      <c r="B8" s="143" t="s">
        <v>984</v>
      </c>
      <c r="C8" s="145" t="s">
        <v>985</v>
      </c>
      <c r="D8" s="152">
        <v>262580</v>
      </c>
      <c r="E8" s="143" t="s">
        <v>0</v>
      </c>
    </row>
    <row r="9" spans="1:5">
      <c r="A9" s="143" t="s">
        <v>990</v>
      </c>
      <c r="B9" s="143" t="s">
        <v>991</v>
      </c>
      <c r="C9" s="145" t="s">
        <v>992</v>
      </c>
      <c r="D9" s="152">
        <v>230376</v>
      </c>
      <c r="E9" s="143" t="s">
        <v>0</v>
      </c>
    </row>
    <row r="10" spans="1:5">
      <c r="A10" s="143" t="s">
        <v>993</v>
      </c>
      <c r="B10" s="143" t="s">
        <v>986</v>
      </c>
      <c r="C10" s="145" t="s">
        <v>985</v>
      </c>
      <c r="D10" s="152">
        <v>320480</v>
      </c>
      <c r="E10" s="143" t="s">
        <v>0</v>
      </c>
    </row>
    <row r="11" spans="1:5">
      <c r="A11" s="143" t="s">
        <v>994</v>
      </c>
      <c r="B11" s="143" t="s">
        <v>986</v>
      </c>
      <c r="C11" s="145" t="s">
        <v>985</v>
      </c>
      <c r="D11" s="152">
        <v>292640</v>
      </c>
      <c r="E11" s="143" t="s">
        <v>0</v>
      </c>
    </row>
    <row r="12" spans="1:5">
      <c r="A12" s="143" t="s">
        <v>43</v>
      </c>
      <c r="B12" s="143" t="s">
        <v>995</v>
      </c>
      <c r="C12" s="145" t="s">
        <v>985</v>
      </c>
      <c r="D12" s="152">
        <v>335379</v>
      </c>
      <c r="E12" s="143" t="s">
        <v>996</v>
      </c>
    </row>
    <row r="13" spans="1:5">
      <c r="A13" s="143" t="s">
        <v>44</v>
      </c>
      <c r="B13" s="143" t="s">
        <v>984</v>
      </c>
      <c r="C13" s="145" t="s">
        <v>989</v>
      </c>
      <c r="D13" s="152">
        <v>197788</v>
      </c>
      <c r="E13" s="143" t="s">
        <v>0</v>
      </c>
    </row>
    <row r="14" spans="1:5">
      <c r="A14" s="143"/>
      <c r="B14" s="143"/>
      <c r="C14" s="147"/>
      <c r="D14" s="149"/>
      <c r="E14" s="143" t="s">
        <v>0</v>
      </c>
    </row>
    <row r="15" spans="1:5">
      <c r="A15" s="143"/>
      <c r="B15" s="143"/>
      <c r="C15" s="147"/>
      <c r="D15" s="149"/>
      <c r="E15" s="143" t="s">
        <v>0</v>
      </c>
    </row>
    <row r="16" spans="1:5">
      <c r="A16" s="143"/>
      <c r="B16" s="143"/>
      <c r="C16" s="147"/>
      <c r="D16" s="149"/>
      <c r="E16" s="143" t="s">
        <v>0</v>
      </c>
    </row>
    <row r="17" spans="1:5">
      <c r="A17" s="143"/>
      <c r="B17" s="143"/>
      <c r="C17" s="147"/>
      <c r="D17" s="149"/>
      <c r="E17" s="143" t="s">
        <v>0</v>
      </c>
    </row>
    <row r="18" spans="1:5">
      <c r="A18" s="143"/>
      <c r="B18" s="143"/>
      <c r="C18" s="147"/>
      <c r="D18" s="149"/>
      <c r="E18" s="143" t="s">
        <v>0</v>
      </c>
    </row>
    <row r="19" spans="1:5">
      <c r="A19" s="143"/>
      <c r="B19" s="143"/>
      <c r="C19" s="147"/>
      <c r="D19" s="149"/>
      <c r="E19" s="143" t="s">
        <v>0</v>
      </c>
    </row>
    <row r="20" spans="1:5">
      <c r="A20" s="143"/>
      <c r="B20" s="143"/>
      <c r="C20" s="147"/>
      <c r="D20" s="149"/>
      <c r="E20" s="143" t="s">
        <v>0</v>
      </c>
    </row>
    <row r="21" spans="1:5">
      <c r="A21" s="143"/>
      <c r="B21" s="143"/>
      <c r="C21" s="147"/>
      <c r="D21" s="149"/>
      <c r="E21" s="143" t="s">
        <v>0</v>
      </c>
    </row>
    <row r="22" spans="1:5">
      <c r="A22" s="143"/>
      <c r="B22" s="143"/>
      <c r="C22" s="147"/>
      <c r="D22" s="149"/>
      <c r="E22" s="143" t="s">
        <v>0</v>
      </c>
    </row>
    <row r="23" spans="1:5">
      <c r="A23" s="143"/>
      <c r="B23" s="143"/>
      <c r="C23" s="147"/>
      <c r="D23" s="149"/>
      <c r="E23" s="143" t="s">
        <v>0</v>
      </c>
    </row>
    <row r="24" spans="1:5">
      <c r="A24" s="143"/>
      <c r="B24" s="143"/>
      <c r="C24" s="147"/>
      <c r="D24" s="149"/>
      <c r="E24" s="143" t="s">
        <v>0</v>
      </c>
    </row>
    <row r="25" spans="1:5">
      <c r="A25" s="143"/>
      <c r="B25" s="143"/>
      <c r="C25" s="147"/>
      <c r="D25" s="149"/>
      <c r="E25" s="143" t="s"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workbookViewId="0">
      <selection activeCell="B126" sqref="B126:I126"/>
    </sheetView>
  </sheetViews>
  <sheetFormatPr defaultRowHeight="16.5"/>
  <cols>
    <col min="1" max="1" width="19.6640625" style="141" bestFit="1" customWidth="1"/>
    <col min="2" max="2" width="23" style="141" bestFit="1" customWidth="1"/>
    <col min="3" max="3" width="9.33203125" style="141" customWidth="1"/>
    <col min="4" max="7" width="15.1640625" style="141" customWidth="1"/>
    <col min="8" max="16384" width="9.33203125" style="141"/>
  </cols>
  <sheetData>
    <row r="1" spans="1:8">
      <c r="A1" s="140" t="s">
        <v>54</v>
      </c>
      <c r="B1" s="140"/>
      <c r="C1" s="140"/>
      <c r="D1" s="140"/>
      <c r="E1" s="140"/>
      <c r="F1" s="140"/>
      <c r="G1" s="140"/>
      <c r="H1" s="140"/>
    </row>
    <row r="2" spans="1:8">
      <c r="A2" s="153" t="s">
        <v>950</v>
      </c>
      <c r="B2" s="153" t="s">
        <v>980</v>
      </c>
      <c r="C2" s="153" t="s">
        <v>952</v>
      </c>
      <c r="D2" s="153" t="s">
        <v>997</v>
      </c>
      <c r="E2" s="153" t="s">
        <v>998</v>
      </c>
      <c r="F2" s="153" t="s">
        <v>999</v>
      </c>
      <c r="G2" s="153" t="s">
        <v>1000</v>
      </c>
      <c r="H2" s="153" t="s">
        <v>954</v>
      </c>
    </row>
    <row r="3" spans="1:8">
      <c r="A3" s="114" t="s">
        <v>25</v>
      </c>
      <c r="B3" s="114" t="s">
        <v>1001</v>
      </c>
      <c r="C3" s="108" t="s">
        <v>919</v>
      </c>
      <c r="D3" s="154">
        <f>중기기초자료!F3</f>
        <v>8440</v>
      </c>
      <c r="E3" s="154">
        <f>중기기초자료!E3</f>
        <v>49698</v>
      </c>
      <c r="F3" s="154">
        <f>중기기초자료!G3</f>
        <v>11117</v>
      </c>
      <c r="G3" s="154">
        <f>D3+E3+F3</f>
        <v>69255</v>
      </c>
      <c r="H3" s="143"/>
    </row>
    <row r="4" spans="1:8">
      <c r="A4" s="114" t="s">
        <v>25</v>
      </c>
      <c r="B4" s="114" t="s">
        <v>15</v>
      </c>
      <c r="C4" s="108" t="s">
        <v>919</v>
      </c>
      <c r="D4" s="154">
        <f>중기기초자료!F4</f>
        <v>17045</v>
      </c>
      <c r="E4" s="154">
        <f>중기기초자료!E4</f>
        <v>49698</v>
      </c>
      <c r="F4" s="154">
        <f>중기기초자료!G4</f>
        <v>23795</v>
      </c>
      <c r="G4" s="154">
        <f t="shared" ref="G4:G12" si="0">D4+E4+F4</f>
        <v>90538</v>
      </c>
      <c r="H4" s="143"/>
    </row>
    <row r="5" spans="1:8">
      <c r="A5" s="114" t="s">
        <v>25</v>
      </c>
      <c r="B5" s="114" t="s">
        <v>922</v>
      </c>
      <c r="C5" s="108" t="s">
        <v>214</v>
      </c>
      <c r="D5" s="154">
        <f>중기기초자료!F5</f>
        <v>18204</v>
      </c>
      <c r="E5" s="154">
        <f>중기기초자료!E5</f>
        <v>49698</v>
      </c>
      <c r="F5" s="154">
        <f>중기기초자료!G5</f>
        <v>31327</v>
      </c>
      <c r="G5" s="154">
        <f t="shared" si="0"/>
        <v>99229</v>
      </c>
      <c r="H5" s="143"/>
    </row>
    <row r="6" spans="1:8">
      <c r="A6" s="114" t="s">
        <v>25</v>
      </c>
      <c r="B6" s="114" t="s">
        <v>195</v>
      </c>
      <c r="C6" s="108" t="s">
        <v>919</v>
      </c>
      <c r="D6" s="154">
        <f>중기기초자료!F6</f>
        <v>18700</v>
      </c>
      <c r="E6" s="154">
        <f>중기기초자료!E6</f>
        <v>49698</v>
      </c>
      <c r="F6" s="154">
        <f>중기기초자료!G6</f>
        <v>33328</v>
      </c>
      <c r="G6" s="154">
        <f t="shared" si="0"/>
        <v>101726</v>
      </c>
      <c r="H6" s="143"/>
    </row>
    <row r="7" spans="1:8">
      <c r="A7" s="129" t="s">
        <v>926</v>
      </c>
      <c r="B7" s="130" t="s">
        <v>927</v>
      </c>
      <c r="C7" s="108" t="s">
        <v>1002</v>
      </c>
      <c r="D7" s="154">
        <f>중기기초자료!F7</f>
        <v>14232</v>
      </c>
      <c r="E7" s="154">
        <f>중기기초자료!E7</f>
        <v>58925</v>
      </c>
      <c r="F7" s="154">
        <f>중기기초자료!G7</f>
        <v>26776</v>
      </c>
      <c r="G7" s="154">
        <f t="shared" si="0"/>
        <v>99933</v>
      </c>
      <c r="H7" s="143"/>
    </row>
    <row r="8" spans="1:8">
      <c r="A8" s="114" t="s">
        <v>23</v>
      </c>
      <c r="B8" s="114" t="s">
        <v>24</v>
      </c>
      <c r="C8" s="108" t="s">
        <v>919</v>
      </c>
      <c r="D8" s="154">
        <f>중기기초자료!F8</f>
        <v>14877</v>
      </c>
      <c r="E8" s="154">
        <f>중기기초자료!E8</f>
        <v>36190</v>
      </c>
      <c r="F8" s="154">
        <f>중기기초자료!G8</f>
        <v>4689</v>
      </c>
      <c r="G8" s="154">
        <f t="shared" si="0"/>
        <v>55756</v>
      </c>
      <c r="H8" s="143"/>
    </row>
    <row r="9" spans="1:8">
      <c r="A9" s="114" t="s">
        <v>22</v>
      </c>
      <c r="B9" s="114" t="s">
        <v>21</v>
      </c>
      <c r="C9" s="108" t="s">
        <v>919</v>
      </c>
      <c r="D9" s="154">
        <f>중기기초자료!F9</f>
        <v>0</v>
      </c>
      <c r="E9" s="154">
        <f>중기기초자료!E9</f>
        <v>0</v>
      </c>
      <c r="F9" s="154">
        <f>중기기초자료!G9</f>
        <v>92</v>
      </c>
      <c r="G9" s="154">
        <f t="shared" si="0"/>
        <v>92</v>
      </c>
      <c r="H9" s="143"/>
    </row>
    <row r="10" spans="1:8">
      <c r="A10" s="114" t="s">
        <v>1003</v>
      </c>
      <c r="B10" s="114"/>
      <c r="C10" s="108" t="s">
        <v>214</v>
      </c>
      <c r="D10" s="154">
        <f>중기기초자료!F10</f>
        <v>0</v>
      </c>
      <c r="E10" s="154">
        <f>중기기초자료!E10</f>
        <v>0</v>
      </c>
      <c r="F10" s="154">
        <f>중기기초자료!G10</f>
        <v>597</v>
      </c>
      <c r="G10" s="154">
        <f t="shared" si="0"/>
        <v>597</v>
      </c>
      <c r="H10" s="143"/>
    </row>
    <row r="11" spans="1:8">
      <c r="A11" s="155" t="s">
        <v>1004</v>
      </c>
      <c r="B11" s="155" t="s">
        <v>1005</v>
      </c>
      <c r="C11" s="156" t="s">
        <v>1006</v>
      </c>
      <c r="D11" s="154"/>
      <c r="E11" s="154"/>
      <c r="F11" s="154">
        <v>5500000</v>
      </c>
      <c r="G11" s="154">
        <f t="shared" si="0"/>
        <v>5500000</v>
      </c>
      <c r="H11" s="155"/>
    </row>
    <row r="12" spans="1:8">
      <c r="A12" s="155" t="s">
        <v>1004</v>
      </c>
      <c r="B12" s="155" t="s">
        <v>1007</v>
      </c>
      <c r="C12" s="156" t="s">
        <v>1006</v>
      </c>
      <c r="D12" s="154"/>
      <c r="E12" s="154"/>
      <c r="F12" s="154">
        <v>3380000</v>
      </c>
      <c r="G12" s="154">
        <f t="shared" si="0"/>
        <v>3380000</v>
      </c>
      <c r="H12" s="155"/>
    </row>
    <row r="13" spans="1:8">
      <c r="A13" s="143"/>
      <c r="B13" s="143"/>
      <c r="C13" s="143"/>
      <c r="D13" s="149"/>
      <c r="E13" s="149"/>
      <c r="F13" s="149"/>
      <c r="G13" s="149"/>
      <c r="H13" s="143"/>
    </row>
    <row r="14" spans="1:8">
      <c r="A14" s="143"/>
      <c r="B14" s="143"/>
      <c r="C14" s="143"/>
      <c r="D14" s="149"/>
      <c r="E14" s="149"/>
      <c r="F14" s="149"/>
      <c r="G14" s="149"/>
      <c r="H14" s="143"/>
    </row>
    <row r="15" spans="1:8">
      <c r="A15" s="143"/>
      <c r="B15" s="143"/>
      <c r="C15" s="143"/>
      <c r="D15" s="149"/>
      <c r="E15" s="149"/>
      <c r="F15" s="149"/>
      <c r="G15" s="149"/>
      <c r="H15" s="143"/>
    </row>
    <row r="16" spans="1:8">
      <c r="A16" s="143"/>
      <c r="B16" s="143"/>
      <c r="C16" s="143"/>
      <c r="D16" s="149"/>
      <c r="E16" s="149"/>
      <c r="F16" s="149"/>
      <c r="G16" s="149"/>
      <c r="H16" s="143"/>
    </row>
    <row r="17" spans="1:8">
      <c r="A17" s="143"/>
      <c r="B17" s="143"/>
      <c r="C17" s="143"/>
      <c r="D17" s="149"/>
      <c r="E17" s="149"/>
      <c r="F17" s="149"/>
      <c r="G17" s="149"/>
      <c r="H17" s="143"/>
    </row>
    <row r="18" spans="1:8">
      <c r="A18" s="143"/>
      <c r="B18" s="143"/>
      <c r="C18" s="143"/>
      <c r="D18" s="149"/>
      <c r="E18" s="149"/>
      <c r="F18" s="149"/>
      <c r="G18" s="149"/>
      <c r="H18" s="143"/>
    </row>
    <row r="19" spans="1:8">
      <c r="A19" s="143"/>
      <c r="B19" s="143"/>
      <c r="C19" s="143"/>
      <c r="D19" s="149"/>
      <c r="E19" s="149"/>
      <c r="F19" s="149"/>
      <c r="G19" s="149"/>
      <c r="H19" s="143"/>
    </row>
    <row r="20" spans="1:8">
      <c r="A20" s="143"/>
      <c r="B20" s="143"/>
      <c r="C20" s="143"/>
      <c r="D20" s="149"/>
      <c r="E20" s="149"/>
      <c r="F20" s="149"/>
      <c r="G20" s="149"/>
      <c r="H20" s="143"/>
    </row>
    <row r="21" spans="1:8">
      <c r="A21" s="143"/>
      <c r="B21" s="143"/>
      <c r="C21" s="143"/>
      <c r="D21" s="149"/>
      <c r="E21" s="149"/>
      <c r="F21" s="149"/>
      <c r="G21" s="149"/>
      <c r="H21" s="143"/>
    </row>
    <row r="22" spans="1:8">
      <c r="A22" s="143"/>
      <c r="B22" s="143"/>
      <c r="C22" s="143"/>
      <c r="D22" s="149"/>
      <c r="E22" s="149"/>
      <c r="F22" s="149"/>
      <c r="G22" s="149"/>
      <c r="H22" s="143"/>
    </row>
    <row r="23" spans="1:8">
      <c r="A23" s="143"/>
      <c r="B23" s="143"/>
      <c r="C23" s="143"/>
      <c r="D23" s="149"/>
      <c r="E23" s="149"/>
      <c r="F23" s="149"/>
      <c r="G23" s="149"/>
      <c r="H23" s="143"/>
    </row>
    <row r="24" spans="1:8">
      <c r="A24" s="143"/>
      <c r="B24" s="143"/>
      <c r="C24" s="143"/>
      <c r="D24" s="149"/>
      <c r="E24" s="149"/>
      <c r="F24" s="149"/>
      <c r="G24" s="149"/>
      <c r="H24" s="143"/>
    </row>
    <row r="25" spans="1:8">
      <c r="A25" s="143"/>
      <c r="B25" s="143"/>
      <c r="C25" s="143"/>
      <c r="D25" s="149"/>
      <c r="E25" s="149"/>
      <c r="F25" s="149"/>
      <c r="G25" s="149"/>
      <c r="H25" s="143"/>
    </row>
    <row r="26" spans="1:8">
      <c r="A26" s="143"/>
      <c r="B26" s="143"/>
      <c r="C26" s="143"/>
      <c r="D26" s="149"/>
      <c r="E26" s="149"/>
      <c r="F26" s="149"/>
      <c r="G26" s="149"/>
      <c r="H26" s="143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view="pageBreakPreview" topLeftCell="A10" zoomScale="115" zoomScaleNormal="100" zoomScaleSheetLayoutView="115" workbookViewId="0">
      <selection activeCell="B126" sqref="B126:I126"/>
    </sheetView>
  </sheetViews>
  <sheetFormatPr defaultRowHeight="16.5"/>
  <cols>
    <col min="1" max="9" width="9.33203125" style="141"/>
    <col min="10" max="10" width="18.83203125" style="141" customWidth="1"/>
    <col min="11" max="16384" width="9.33203125" style="141"/>
  </cols>
  <sheetData/>
  <phoneticPr fontId="3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N191"/>
  <sheetViews>
    <sheetView workbookViewId="0">
      <pane ySplit="3" topLeftCell="A150" activePane="bottomLeft" state="frozen"/>
      <selection pane="bottomLeft" activeCell="B171" sqref="B171:M17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7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7" customWidth="1"/>
  </cols>
  <sheetData>
    <row r="1" spans="1:14" ht="15" customHeight="1">
      <c r="A1" s="20" t="s">
        <v>205</v>
      </c>
    </row>
    <row r="2" spans="1:14" ht="15" customHeight="1">
      <c r="A2" s="361" t="s">
        <v>10</v>
      </c>
      <c r="B2" s="362"/>
      <c r="C2" s="363" t="s">
        <v>20</v>
      </c>
      <c r="D2" s="363" t="s">
        <v>19</v>
      </c>
      <c r="E2" s="363" t="s">
        <v>18</v>
      </c>
      <c r="F2" s="363" t="s">
        <v>6</v>
      </c>
      <c r="G2" s="363" t="s">
        <v>0</v>
      </c>
      <c r="H2" s="363" t="s">
        <v>5</v>
      </c>
      <c r="I2" s="363" t="s">
        <v>0</v>
      </c>
      <c r="J2" s="363" t="s">
        <v>4</v>
      </c>
      <c r="K2" s="363" t="s">
        <v>0</v>
      </c>
      <c r="L2" s="363" t="s">
        <v>3</v>
      </c>
      <c r="M2" s="363" t="s">
        <v>0</v>
      </c>
      <c r="N2" s="364" t="s">
        <v>2</v>
      </c>
    </row>
    <row r="3" spans="1:14" ht="15" customHeight="1">
      <c r="A3" s="361"/>
      <c r="B3" s="362"/>
      <c r="C3" s="363" t="s">
        <v>0</v>
      </c>
      <c r="D3" s="363" t="s">
        <v>0</v>
      </c>
      <c r="E3" s="363" t="s">
        <v>0</v>
      </c>
      <c r="F3" s="2" t="s">
        <v>17</v>
      </c>
      <c r="G3" s="2" t="s">
        <v>16</v>
      </c>
      <c r="H3" s="2" t="s">
        <v>17</v>
      </c>
      <c r="I3" s="2" t="s">
        <v>16</v>
      </c>
      <c r="J3" s="2" t="s">
        <v>17</v>
      </c>
      <c r="K3" s="2" t="s">
        <v>16</v>
      </c>
      <c r="L3" s="2" t="s">
        <v>17</v>
      </c>
      <c r="M3" s="2" t="s">
        <v>16</v>
      </c>
      <c r="N3" s="364" t="s">
        <v>0</v>
      </c>
    </row>
    <row r="4" spans="1:14" ht="15" customHeight="1">
      <c r="A4" s="9"/>
      <c r="B4" s="10"/>
      <c r="C4" s="1"/>
      <c r="D4" s="1"/>
      <c r="E4" s="2"/>
      <c r="F4" s="4"/>
      <c r="G4" s="5"/>
      <c r="H4" s="4"/>
      <c r="I4" s="5"/>
      <c r="J4" s="4"/>
      <c r="K4" s="5"/>
      <c r="L4" s="4"/>
      <c r="M4" s="5"/>
      <c r="N4" s="8"/>
    </row>
    <row r="5" spans="1:14" ht="15" customHeight="1">
      <c r="A5" s="18" t="e">
        <f>#REF!+1</f>
        <v>#REF!</v>
      </c>
      <c r="B5" s="13" t="s">
        <v>200</v>
      </c>
      <c r="C5" s="14" t="s">
        <v>169</v>
      </c>
      <c r="D5" s="14">
        <v>1</v>
      </c>
      <c r="E5" s="15" t="s">
        <v>1</v>
      </c>
      <c r="F5" s="19"/>
      <c r="G5" s="16" t="e">
        <f>I5+K5+M5</f>
        <v>#REF!</v>
      </c>
      <c r="H5" s="19"/>
      <c r="I5" s="16">
        <f>TRUNC(I6+I7+I8,0)</f>
        <v>0</v>
      </c>
      <c r="J5" s="19"/>
      <c r="K5" s="16" t="e">
        <f>TRUNC(K6+K7+K8,0)</f>
        <v>#REF!</v>
      </c>
      <c r="L5" s="19"/>
      <c r="M5" s="16" t="e">
        <f>TRUNC(M6+M7+M8,0)</f>
        <v>#REF!</v>
      </c>
      <c r="N5" s="17" t="s">
        <v>196</v>
      </c>
    </row>
    <row r="6" spans="1:14" ht="15" customHeight="1">
      <c r="A6" s="9"/>
      <c r="B6" s="10" t="s">
        <v>197</v>
      </c>
      <c r="C6" s="1" t="s">
        <v>14</v>
      </c>
      <c r="D6" s="3"/>
      <c r="E6" s="2" t="s">
        <v>11</v>
      </c>
      <c r="F6" s="4" t="e">
        <f>H6+J6+L6</f>
        <v>#REF!</v>
      </c>
      <c r="G6" s="5" t="e">
        <f>I6+K6+M6</f>
        <v>#REF!</v>
      </c>
      <c r="H6" s="4">
        <v>0</v>
      </c>
      <c r="I6" s="5"/>
      <c r="J6" s="4" t="e">
        <f>#REF!</f>
        <v>#REF!</v>
      </c>
      <c r="K6" s="5" t="e">
        <f>TRUNC(J6*D6,1)</f>
        <v>#REF!</v>
      </c>
      <c r="L6" s="4">
        <v>0</v>
      </c>
      <c r="M6" s="5"/>
      <c r="N6" s="8" t="s">
        <v>0</v>
      </c>
    </row>
    <row r="7" spans="1:14" ht="15" customHeight="1">
      <c r="A7" s="9"/>
      <c r="B7" s="10" t="s">
        <v>198</v>
      </c>
      <c r="C7" s="1" t="s">
        <v>0</v>
      </c>
      <c r="D7" s="3"/>
      <c r="E7" s="2" t="s">
        <v>11</v>
      </c>
      <c r="F7" s="4" t="e">
        <f>H7+J7+L7</f>
        <v>#REF!</v>
      </c>
      <c r="G7" s="5" t="e">
        <f>I7+K7+M7</f>
        <v>#REF!</v>
      </c>
      <c r="H7" s="4">
        <v>0</v>
      </c>
      <c r="I7" s="5"/>
      <c r="J7" s="4" t="e">
        <f>#REF!</f>
        <v>#REF!</v>
      </c>
      <c r="K7" s="5" t="e">
        <f>TRUNC(J7*D7,1)</f>
        <v>#REF!</v>
      </c>
      <c r="L7" s="4">
        <v>0</v>
      </c>
      <c r="M7" s="5"/>
      <c r="N7" s="8" t="s">
        <v>0</v>
      </c>
    </row>
    <row r="8" spans="1:14" ht="15" customHeight="1">
      <c r="A8" s="9"/>
      <c r="B8" s="10" t="s">
        <v>201</v>
      </c>
      <c r="C8" s="1" t="s">
        <v>172</v>
      </c>
      <c r="D8" s="3">
        <v>2</v>
      </c>
      <c r="E8" s="2" t="s">
        <v>173</v>
      </c>
      <c r="F8" s="4">
        <f>H8+J8+L8</f>
        <v>0</v>
      </c>
      <c r="G8" s="5" t="e">
        <f>I8+K8+M8</f>
        <v>#REF!</v>
      </c>
      <c r="H8" s="4"/>
      <c r="I8" s="5"/>
      <c r="J8" s="4"/>
      <c r="K8" s="5"/>
      <c r="L8" s="4"/>
      <c r="M8" s="5" t="e">
        <f>TRUNC((K6+K7)*D8%,1)</f>
        <v>#REF!</v>
      </c>
      <c r="N8" s="8"/>
    </row>
    <row r="9" spans="1:14" ht="15" customHeight="1">
      <c r="A9" s="12"/>
      <c r="B9" s="1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8"/>
    </row>
    <row r="10" spans="1:14" ht="15" customHeight="1">
      <c r="A10" s="18" t="e">
        <f>A5+1</f>
        <v>#REF!</v>
      </c>
      <c r="B10" s="13" t="s">
        <v>200</v>
      </c>
      <c r="C10" s="14" t="s">
        <v>199</v>
      </c>
      <c r="D10" s="14">
        <v>1</v>
      </c>
      <c r="E10" s="15" t="s">
        <v>1</v>
      </c>
      <c r="F10" s="19"/>
      <c r="G10" s="16" t="e">
        <f>I10+K10+M10</f>
        <v>#REF!</v>
      </c>
      <c r="H10" s="19"/>
      <c r="I10" s="16">
        <f>TRUNC(I11+I12+I13,0)</f>
        <v>0</v>
      </c>
      <c r="J10" s="19"/>
      <c r="K10" s="16" t="e">
        <f>TRUNC(K11+K12+K13,0)</f>
        <v>#REF!</v>
      </c>
      <c r="L10" s="19"/>
      <c r="M10" s="16" t="e">
        <f>TRUNC(M11+M12+M13,0)</f>
        <v>#REF!</v>
      </c>
      <c r="N10" s="17" t="s">
        <v>204</v>
      </c>
    </row>
    <row r="11" spans="1:14" ht="15" customHeight="1">
      <c r="A11" s="9"/>
      <c r="B11" s="10" t="s">
        <v>197</v>
      </c>
      <c r="C11" s="1" t="s">
        <v>14</v>
      </c>
      <c r="D11" s="3">
        <v>0.08</v>
      </c>
      <c r="E11" s="2" t="s">
        <v>11</v>
      </c>
      <c r="F11" s="4" t="e">
        <f>H11+J11+L11</f>
        <v>#REF!</v>
      </c>
      <c r="G11" s="5" t="e">
        <f>I11+K11+M11</f>
        <v>#REF!</v>
      </c>
      <c r="H11" s="4">
        <v>0</v>
      </c>
      <c r="I11" s="5"/>
      <c r="J11" s="4" t="e">
        <f>#REF!</f>
        <v>#REF!</v>
      </c>
      <c r="K11" s="5" t="e">
        <f>TRUNC(J11*D11,1)</f>
        <v>#REF!</v>
      </c>
      <c r="L11" s="4">
        <v>0</v>
      </c>
      <c r="M11" s="5"/>
      <c r="N11" s="8" t="s">
        <v>0</v>
      </c>
    </row>
    <row r="12" spans="1:14" ht="15" customHeight="1">
      <c r="A12" s="9"/>
      <c r="B12" s="10" t="s">
        <v>198</v>
      </c>
      <c r="C12" s="1" t="s">
        <v>0</v>
      </c>
      <c r="D12" s="3">
        <v>0.04</v>
      </c>
      <c r="E12" s="2" t="s">
        <v>11</v>
      </c>
      <c r="F12" s="4" t="e">
        <f>H12+J12+L12</f>
        <v>#REF!</v>
      </c>
      <c r="G12" s="5" t="e">
        <f>I12+K12+M12</f>
        <v>#REF!</v>
      </c>
      <c r="H12" s="4">
        <v>0</v>
      </c>
      <c r="I12" s="5"/>
      <c r="J12" s="4" t="e">
        <f>#REF!</f>
        <v>#REF!</v>
      </c>
      <c r="K12" s="5" t="e">
        <f>TRUNC(J12*D12,1)</f>
        <v>#REF!</v>
      </c>
      <c r="L12" s="4">
        <v>0</v>
      </c>
      <c r="M12" s="5"/>
      <c r="N12" s="8" t="s">
        <v>0</v>
      </c>
    </row>
    <row r="13" spans="1:14" ht="15" customHeight="1">
      <c r="A13" s="9"/>
      <c r="B13" s="10" t="s">
        <v>201</v>
      </c>
      <c r="C13" s="1" t="s">
        <v>172</v>
      </c>
      <c r="D13" s="3">
        <v>2</v>
      </c>
      <c r="E13" s="2" t="s">
        <v>173</v>
      </c>
      <c r="F13" s="4">
        <f>H13+J13+L13</f>
        <v>0</v>
      </c>
      <c r="G13" s="5" t="e">
        <f>I13+K13+M13</f>
        <v>#REF!</v>
      </c>
      <c r="H13" s="4"/>
      <c r="I13" s="5"/>
      <c r="J13" s="4"/>
      <c r="K13" s="5"/>
      <c r="L13" s="4"/>
      <c r="M13" s="5" t="e">
        <f>TRUNC((K11+K12)*D13%,1)</f>
        <v>#REF!</v>
      </c>
      <c r="N13" s="8"/>
    </row>
    <row r="14" spans="1:14" ht="15" customHeight="1">
      <c r="A14" s="12"/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8"/>
    </row>
    <row r="15" spans="1:14" ht="15" customHeight="1">
      <c r="A15" s="18" t="e">
        <f>A10+1</f>
        <v>#REF!</v>
      </c>
      <c r="B15" s="13" t="s">
        <v>200</v>
      </c>
      <c r="C15" s="14" t="s">
        <v>155</v>
      </c>
      <c r="D15" s="14">
        <v>1</v>
      </c>
      <c r="E15" s="15" t="s">
        <v>1</v>
      </c>
      <c r="F15" s="19"/>
      <c r="G15" s="16" t="e">
        <f>I15+K15+M15</f>
        <v>#REF!</v>
      </c>
      <c r="H15" s="19"/>
      <c r="I15" s="16">
        <f>TRUNC(I16+I17+I18,0)</f>
        <v>0</v>
      </c>
      <c r="J15" s="19"/>
      <c r="K15" s="16" t="e">
        <f>TRUNC(K16+K17+K18,0)</f>
        <v>#REF!</v>
      </c>
      <c r="L15" s="19"/>
      <c r="M15" s="16" t="e">
        <f>TRUNC(M16+M17+M18,0)</f>
        <v>#REF!</v>
      </c>
      <c r="N15" s="17" t="str">
        <f>N10</f>
        <v>토목6-2-3</v>
      </c>
    </row>
    <row r="16" spans="1:14" ht="15" customHeight="1">
      <c r="A16" s="9"/>
      <c r="B16" s="10" t="s">
        <v>197</v>
      </c>
      <c r="C16" s="1" t="s">
        <v>14</v>
      </c>
      <c r="D16" s="3">
        <v>0.1</v>
      </c>
      <c r="E16" s="2" t="s">
        <v>11</v>
      </c>
      <c r="F16" s="4" t="e">
        <f>H16+J16+L16</f>
        <v>#REF!</v>
      </c>
      <c r="G16" s="5" t="e">
        <f>I16+K16+M16</f>
        <v>#REF!</v>
      </c>
      <c r="H16" s="4">
        <v>0</v>
      </c>
      <c r="I16" s="5"/>
      <c r="J16" s="4" t="e">
        <f>#REF!</f>
        <v>#REF!</v>
      </c>
      <c r="K16" s="5" t="e">
        <f>TRUNC(J16*D16,1)</f>
        <v>#REF!</v>
      </c>
      <c r="L16" s="4">
        <v>0</v>
      </c>
      <c r="M16" s="5"/>
      <c r="N16" s="8" t="s">
        <v>0</v>
      </c>
    </row>
    <row r="17" spans="1:14" ht="15" customHeight="1">
      <c r="A17" s="9"/>
      <c r="B17" s="10" t="s">
        <v>198</v>
      </c>
      <c r="C17" s="1" t="s">
        <v>0</v>
      </c>
      <c r="D17" s="3">
        <v>0.05</v>
      </c>
      <c r="E17" s="2" t="s">
        <v>11</v>
      </c>
      <c r="F17" s="4" t="e">
        <f>H17+J17+L17</f>
        <v>#REF!</v>
      </c>
      <c r="G17" s="5" t="e">
        <f>I17+K17+M17</f>
        <v>#REF!</v>
      </c>
      <c r="H17" s="4">
        <v>0</v>
      </c>
      <c r="I17" s="5"/>
      <c r="J17" s="4" t="e">
        <f>#REF!</f>
        <v>#REF!</v>
      </c>
      <c r="K17" s="5" t="e">
        <f>TRUNC(J17*D17,1)</f>
        <v>#REF!</v>
      </c>
      <c r="L17" s="4">
        <v>0</v>
      </c>
      <c r="M17" s="5"/>
      <c r="N17" s="8" t="s">
        <v>0</v>
      </c>
    </row>
    <row r="18" spans="1:14" ht="15" customHeight="1">
      <c r="A18" s="9"/>
      <c r="B18" s="10" t="s">
        <v>201</v>
      </c>
      <c r="C18" s="1" t="s">
        <v>172</v>
      </c>
      <c r="D18" s="3">
        <v>2</v>
      </c>
      <c r="E18" s="2" t="s">
        <v>173</v>
      </c>
      <c r="F18" s="4">
        <f>H18+J18+L18</f>
        <v>0</v>
      </c>
      <c r="G18" s="5" t="e">
        <f>I18+K18+M18</f>
        <v>#REF!</v>
      </c>
      <c r="H18" s="4"/>
      <c r="I18" s="5"/>
      <c r="J18" s="4"/>
      <c r="K18" s="5"/>
      <c r="L18" s="4"/>
      <c r="M18" s="5" t="e">
        <f>TRUNC((K16+K17)*D18%,1)</f>
        <v>#REF!</v>
      </c>
      <c r="N18" s="8"/>
    </row>
    <row r="19" spans="1:14" ht="15" customHeight="1">
      <c r="A19" s="12"/>
      <c r="B19" s="1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8"/>
    </row>
    <row r="20" spans="1:14" ht="15" customHeight="1">
      <c r="A20" s="18" t="e">
        <f>A15+1</f>
        <v>#REF!</v>
      </c>
      <c r="B20" s="13" t="s">
        <v>200</v>
      </c>
      <c r="C20" s="14" t="s">
        <v>156</v>
      </c>
      <c r="D20" s="14">
        <v>1</v>
      </c>
      <c r="E20" s="15" t="s">
        <v>1</v>
      </c>
      <c r="F20" s="19"/>
      <c r="G20" s="16" t="e">
        <f>I20+K20+M20</f>
        <v>#REF!</v>
      </c>
      <c r="H20" s="19"/>
      <c r="I20" s="16">
        <f>TRUNC(I21+I22+I23,0)</f>
        <v>0</v>
      </c>
      <c r="J20" s="19"/>
      <c r="K20" s="16" t="e">
        <f>TRUNC(K21+K22+K23,0)</f>
        <v>#REF!</v>
      </c>
      <c r="L20" s="19"/>
      <c r="M20" s="16" t="e">
        <f>TRUNC(M21+M22+M23,0)</f>
        <v>#REF!</v>
      </c>
      <c r="N20" s="17" t="str">
        <f>N15</f>
        <v>토목6-2-3</v>
      </c>
    </row>
    <row r="21" spans="1:14" ht="15" customHeight="1">
      <c r="A21" s="9"/>
      <c r="B21" s="10" t="s">
        <v>197</v>
      </c>
      <c r="C21" s="1" t="s">
        <v>14</v>
      </c>
      <c r="D21" s="3">
        <v>0.13</v>
      </c>
      <c r="E21" s="2" t="s">
        <v>11</v>
      </c>
      <c r="F21" s="4" t="e">
        <f>H21+J21+L21</f>
        <v>#REF!</v>
      </c>
      <c r="G21" s="5" t="e">
        <f>I21+K21+M21</f>
        <v>#REF!</v>
      </c>
      <c r="H21" s="4">
        <v>0</v>
      </c>
      <c r="I21" s="5"/>
      <c r="J21" s="4" t="e">
        <f>#REF!</f>
        <v>#REF!</v>
      </c>
      <c r="K21" s="5" t="e">
        <f>TRUNC(J21*D21,1)</f>
        <v>#REF!</v>
      </c>
      <c r="L21" s="4">
        <v>0</v>
      </c>
      <c r="M21" s="5"/>
      <c r="N21" s="8" t="s">
        <v>0</v>
      </c>
    </row>
    <row r="22" spans="1:14" ht="15" customHeight="1">
      <c r="A22" s="9"/>
      <c r="B22" s="10" t="s">
        <v>198</v>
      </c>
      <c r="C22" s="1" t="s">
        <v>0</v>
      </c>
      <c r="D22" s="3">
        <v>7.0000000000000007E-2</v>
      </c>
      <c r="E22" s="2" t="s">
        <v>11</v>
      </c>
      <c r="F22" s="4" t="e">
        <f>H22+J22+L22</f>
        <v>#REF!</v>
      </c>
      <c r="G22" s="5" t="e">
        <f>I22+K22+M22</f>
        <v>#REF!</v>
      </c>
      <c r="H22" s="4">
        <v>0</v>
      </c>
      <c r="I22" s="5"/>
      <c r="J22" s="4" t="e">
        <f>#REF!</f>
        <v>#REF!</v>
      </c>
      <c r="K22" s="5" t="e">
        <f>TRUNC(J22*D22,1)</f>
        <v>#REF!</v>
      </c>
      <c r="L22" s="4">
        <v>0</v>
      </c>
      <c r="M22" s="5"/>
      <c r="N22" s="8" t="s">
        <v>0</v>
      </c>
    </row>
    <row r="23" spans="1:14" ht="15" customHeight="1">
      <c r="A23" s="9"/>
      <c r="B23" s="10" t="s">
        <v>201</v>
      </c>
      <c r="C23" s="1" t="s">
        <v>172</v>
      </c>
      <c r="D23" s="3">
        <v>2</v>
      </c>
      <c r="E23" s="2" t="s">
        <v>173</v>
      </c>
      <c r="F23" s="4">
        <f>H23+J23+L23</f>
        <v>0</v>
      </c>
      <c r="G23" s="5" t="e">
        <f>I23+K23+M23</f>
        <v>#REF!</v>
      </c>
      <c r="H23" s="4"/>
      <c r="I23" s="5"/>
      <c r="J23" s="4"/>
      <c r="K23" s="5"/>
      <c r="L23" s="4"/>
      <c r="M23" s="5" t="e">
        <f>TRUNC((K21+K22)*D23%,1)</f>
        <v>#REF!</v>
      </c>
      <c r="N23" s="8"/>
    </row>
    <row r="24" spans="1:14" ht="15" customHeight="1">
      <c r="A24" s="12"/>
      <c r="B24" s="1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8"/>
    </row>
    <row r="25" spans="1:14" ht="15" customHeight="1">
      <c r="A25" s="18" t="e">
        <f>A20+1</f>
        <v>#REF!</v>
      </c>
      <c r="B25" s="13" t="s">
        <v>200</v>
      </c>
      <c r="C25" s="14" t="s">
        <v>157</v>
      </c>
      <c r="D25" s="14">
        <v>1</v>
      </c>
      <c r="E25" s="15" t="s">
        <v>1</v>
      </c>
      <c r="F25" s="19"/>
      <c r="G25" s="16" t="e">
        <f>I25+K25+M25</f>
        <v>#REF!</v>
      </c>
      <c r="H25" s="19"/>
      <c r="I25" s="16">
        <f>TRUNC(I26+I27+I28,0)</f>
        <v>0</v>
      </c>
      <c r="J25" s="19"/>
      <c r="K25" s="16" t="e">
        <f>TRUNC(K26+K27+K28,0)</f>
        <v>#REF!</v>
      </c>
      <c r="L25" s="19"/>
      <c r="M25" s="16" t="e">
        <f>TRUNC(M26+M27+M28,0)</f>
        <v>#REF!</v>
      </c>
      <c r="N25" s="17" t="str">
        <f>N20</f>
        <v>토목6-2-3</v>
      </c>
    </row>
    <row r="26" spans="1:14" ht="15" customHeight="1">
      <c r="A26" s="9"/>
      <c r="B26" s="10" t="s">
        <v>197</v>
      </c>
      <c r="C26" s="1" t="s">
        <v>14</v>
      </c>
      <c r="D26" s="3">
        <v>0.15</v>
      </c>
      <c r="E26" s="2" t="s">
        <v>11</v>
      </c>
      <c r="F26" s="4" t="e">
        <f>H26+J26+L26</f>
        <v>#REF!</v>
      </c>
      <c r="G26" s="5" t="e">
        <f>I26+K26+M26</f>
        <v>#REF!</v>
      </c>
      <c r="H26" s="4">
        <v>0</v>
      </c>
      <c r="I26" s="5"/>
      <c r="J26" s="4" t="e">
        <f>#REF!</f>
        <v>#REF!</v>
      </c>
      <c r="K26" s="5" t="e">
        <f>TRUNC(J26*D26,1)</f>
        <v>#REF!</v>
      </c>
      <c r="L26" s="4">
        <v>0</v>
      </c>
      <c r="M26" s="5"/>
      <c r="N26" s="8" t="s">
        <v>0</v>
      </c>
    </row>
    <row r="27" spans="1:14" ht="15" customHeight="1">
      <c r="A27" s="9"/>
      <c r="B27" s="10" t="s">
        <v>198</v>
      </c>
      <c r="C27" s="1" t="s">
        <v>0</v>
      </c>
      <c r="D27" s="3">
        <v>0.08</v>
      </c>
      <c r="E27" s="2" t="s">
        <v>11</v>
      </c>
      <c r="F27" s="4" t="e">
        <f>H27+J27+L27</f>
        <v>#REF!</v>
      </c>
      <c r="G27" s="5" t="e">
        <f>I27+K27+M27</f>
        <v>#REF!</v>
      </c>
      <c r="H27" s="4">
        <v>0</v>
      </c>
      <c r="I27" s="5"/>
      <c r="J27" s="4" t="e">
        <f>#REF!</f>
        <v>#REF!</v>
      </c>
      <c r="K27" s="5" t="e">
        <f>TRUNC(J27*D27,1)</f>
        <v>#REF!</v>
      </c>
      <c r="L27" s="4">
        <v>0</v>
      </c>
      <c r="M27" s="5"/>
      <c r="N27" s="8" t="s">
        <v>0</v>
      </c>
    </row>
    <row r="28" spans="1:14" ht="15" customHeight="1">
      <c r="A28" s="9"/>
      <c r="B28" s="10" t="s">
        <v>201</v>
      </c>
      <c r="C28" s="1" t="s">
        <v>172</v>
      </c>
      <c r="D28" s="3">
        <v>2</v>
      </c>
      <c r="E28" s="2" t="s">
        <v>173</v>
      </c>
      <c r="F28" s="4">
        <f>H28+J28+L28</f>
        <v>0</v>
      </c>
      <c r="G28" s="5" t="e">
        <f>I28+K28+M28</f>
        <v>#REF!</v>
      </c>
      <c r="H28" s="4"/>
      <c r="I28" s="5"/>
      <c r="J28" s="4"/>
      <c r="K28" s="5"/>
      <c r="L28" s="4"/>
      <c r="M28" s="5" t="e">
        <f>TRUNC((K26+K27)*D28%,1)</f>
        <v>#REF!</v>
      </c>
      <c r="N28" s="8"/>
    </row>
    <row r="29" spans="1:14" ht="15" customHeight="1">
      <c r="A29" s="12"/>
      <c r="B29" s="1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8"/>
    </row>
    <row r="30" spans="1:14" ht="15" customHeight="1">
      <c r="A30" s="18" t="e">
        <f>A25+1</f>
        <v>#REF!</v>
      </c>
      <c r="B30" s="13" t="s">
        <v>200</v>
      </c>
      <c r="C30" s="14" t="s">
        <v>158</v>
      </c>
      <c r="D30" s="14">
        <v>1</v>
      </c>
      <c r="E30" s="15" t="s">
        <v>1</v>
      </c>
      <c r="F30" s="19"/>
      <c r="G30" s="16" t="e">
        <f>I30+K30+M30</f>
        <v>#REF!</v>
      </c>
      <c r="H30" s="19"/>
      <c r="I30" s="16">
        <f>TRUNC(I31+I32+I33,0)</f>
        <v>0</v>
      </c>
      <c r="J30" s="19"/>
      <c r="K30" s="16" t="e">
        <f>TRUNC(K31+K32+K33,0)</f>
        <v>#REF!</v>
      </c>
      <c r="L30" s="19"/>
      <c r="M30" s="16" t="e">
        <f>TRUNC(M31+M32+M33,0)</f>
        <v>#REF!</v>
      </c>
      <c r="N30" s="17" t="str">
        <f>N25</f>
        <v>토목6-2-3</v>
      </c>
    </row>
    <row r="31" spans="1:14" ht="15" customHeight="1">
      <c r="A31" s="9"/>
      <c r="B31" s="10" t="s">
        <v>197</v>
      </c>
      <c r="C31" s="1" t="s">
        <v>14</v>
      </c>
      <c r="D31" s="3">
        <v>0.18</v>
      </c>
      <c r="E31" s="2" t="s">
        <v>11</v>
      </c>
      <c r="F31" s="4" t="e">
        <f>H31+J31+L31</f>
        <v>#REF!</v>
      </c>
      <c r="G31" s="5" t="e">
        <f>I31+K31+M31</f>
        <v>#REF!</v>
      </c>
      <c r="H31" s="4">
        <v>0</v>
      </c>
      <c r="I31" s="5"/>
      <c r="J31" s="4" t="e">
        <f>#REF!</f>
        <v>#REF!</v>
      </c>
      <c r="K31" s="5" t="e">
        <f>TRUNC(J31*D31,1)</f>
        <v>#REF!</v>
      </c>
      <c r="L31" s="4">
        <v>0</v>
      </c>
      <c r="M31" s="5"/>
      <c r="N31" s="8" t="s">
        <v>0</v>
      </c>
    </row>
    <row r="32" spans="1:14" ht="15" customHeight="1">
      <c r="A32" s="9"/>
      <c r="B32" s="10" t="s">
        <v>198</v>
      </c>
      <c r="C32" s="1" t="s">
        <v>0</v>
      </c>
      <c r="D32" s="3">
        <v>0.1</v>
      </c>
      <c r="E32" s="2" t="s">
        <v>11</v>
      </c>
      <c r="F32" s="4" t="e">
        <f>H32+J32+L32</f>
        <v>#REF!</v>
      </c>
      <c r="G32" s="5" t="e">
        <f>I32+K32+M32</f>
        <v>#REF!</v>
      </c>
      <c r="H32" s="4">
        <v>0</v>
      </c>
      <c r="I32" s="5"/>
      <c r="J32" s="4" t="e">
        <f>#REF!</f>
        <v>#REF!</v>
      </c>
      <c r="K32" s="5" t="e">
        <f>TRUNC(J32*D32,1)</f>
        <v>#REF!</v>
      </c>
      <c r="L32" s="4">
        <v>0</v>
      </c>
      <c r="M32" s="5"/>
      <c r="N32" s="8" t="s">
        <v>0</v>
      </c>
    </row>
    <row r="33" spans="1:14" ht="15" customHeight="1">
      <c r="A33" s="9"/>
      <c r="B33" s="10" t="s">
        <v>201</v>
      </c>
      <c r="C33" s="1" t="s">
        <v>172</v>
      </c>
      <c r="D33" s="3">
        <v>2</v>
      </c>
      <c r="E33" s="2" t="s">
        <v>173</v>
      </c>
      <c r="F33" s="4">
        <f>H33+J33+L33</f>
        <v>0</v>
      </c>
      <c r="G33" s="5" t="e">
        <f>I33+K33+M33</f>
        <v>#REF!</v>
      </c>
      <c r="H33" s="4"/>
      <c r="I33" s="5"/>
      <c r="J33" s="4"/>
      <c r="K33" s="5"/>
      <c r="L33" s="4"/>
      <c r="M33" s="5" t="e">
        <f>TRUNC((K31+K32)*D33%,1)</f>
        <v>#REF!</v>
      </c>
      <c r="N33" s="8"/>
    </row>
    <row r="34" spans="1:14" ht="15" customHeight="1">
      <c r="A34" s="12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8"/>
    </row>
    <row r="35" spans="1:14" ht="15" customHeight="1">
      <c r="A35" s="18" t="e">
        <f>A30+1</f>
        <v>#REF!</v>
      </c>
      <c r="B35" s="13" t="s">
        <v>200</v>
      </c>
      <c r="C35" s="14" t="s">
        <v>159</v>
      </c>
      <c r="D35" s="14">
        <v>1</v>
      </c>
      <c r="E35" s="15" t="s">
        <v>1</v>
      </c>
      <c r="F35" s="19"/>
      <c r="G35" s="16" t="e">
        <f>I35+K35+M35</f>
        <v>#REF!</v>
      </c>
      <c r="H35" s="19"/>
      <c r="I35" s="16">
        <f>TRUNC(I36+I37+I38,0)</f>
        <v>0</v>
      </c>
      <c r="J35" s="19"/>
      <c r="K35" s="16" t="e">
        <f>TRUNC(K36+K37+K38,0)</f>
        <v>#REF!</v>
      </c>
      <c r="L35" s="19"/>
      <c r="M35" s="16" t="e">
        <f>TRUNC(M36+M37+M38,0)</f>
        <v>#REF!</v>
      </c>
      <c r="N35" s="17" t="str">
        <f>N30</f>
        <v>토목6-2-3</v>
      </c>
    </row>
    <row r="36" spans="1:14" ht="15" customHeight="1">
      <c r="A36" s="9"/>
      <c r="B36" s="10" t="s">
        <v>197</v>
      </c>
      <c r="C36" s="1" t="s">
        <v>14</v>
      </c>
      <c r="D36" s="3">
        <v>0.21</v>
      </c>
      <c r="E36" s="2" t="s">
        <v>11</v>
      </c>
      <c r="F36" s="4" t="e">
        <f>H36+J36+L36</f>
        <v>#REF!</v>
      </c>
      <c r="G36" s="5" t="e">
        <f>I36+K36+M36</f>
        <v>#REF!</v>
      </c>
      <c r="H36" s="4">
        <v>0</v>
      </c>
      <c r="I36" s="5"/>
      <c r="J36" s="4" t="e">
        <f>#REF!</f>
        <v>#REF!</v>
      </c>
      <c r="K36" s="5" t="e">
        <f>TRUNC(J36*D36,1)</f>
        <v>#REF!</v>
      </c>
      <c r="L36" s="4">
        <v>0</v>
      </c>
      <c r="M36" s="5"/>
      <c r="N36" s="8" t="s">
        <v>0</v>
      </c>
    </row>
    <row r="37" spans="1:14" ht="15" customHeight="1">
      <c r="A37" s="9"/>
      <c r="B37" s="10" t="s">
        <v>198</v>
      </c>
      <c r="C37" s="1" t="s">
        <v>0</v>
      </c>
      <c r="D37" s="3">
        <v>0.11</v>
      </c>
      <c r="E37" s="2" t="s">
        <v>11</v>
      </c>
      <c r="F37" s="4" t="e">
        <f>H37+J37+L37</f>
        <v>#REF!</v>
      </c>
      <c r="G37" s="5" t="e">
        <f>I37+K37+M37</f>
        <v>#REF!</v>
      </c>
      <c r="H37" s="4">
        <v>0</v>
      </c>
      <c r="I37" s="5"/>
      <c r="J37" s="4" t="e">
        <f>#REF!</f>
        <v>#REF!</v>
      </c>
      <c r="K37" s="5" t="e">
        <f>TRUNC(J37*D37,1)</f>
        <v>#REF!</v>
      </c>
      <c r="L37" s="4">
        <v>0</v>
      </c>
      <c r="M37" s="5"/>
      <c r="N37" s="8" t="s">
        <v>0</v>
      </c>
    </row>
    <row r="38" spans="1:14" ht="15" customHeight="1">
      <c r="A38" s="9"/>
      <c r="B38" s="10" t="s">
        <v>201</v>
      </c>
      <c r="C38" s="1" t="s">
        <v>172</v>
      </c>
      <c r="D38" s="3">
        <v>2</v>
      </c>
      <c r="E38" s="2" t="s">
        <v>173</v>
      </c>
      <c r="F38" s="4">
        <f>H38+J38+L38</f>
        <v>0</v>
      </c>
      <c r="G38" s="5" t="e">
        <f>I38+K38+M38</f>
        <v>#REF!</v>
      </c>
      <c r="H38" s="4"/>
      <c r="I38" s="5"/>
      <c r="J38" s="4"/>
      <c r="K38" s="5"/>
      <c r="L38" s="4"/>
      <c r="M38" s="5" t="e">
        <f>TRUNC((K36+K37)*D38%,1)</f>
        <v>#REF!</v>
      </c>
      <c r="N38" s="8"/>
    </row>
    <row r="39" spans="1:14" ht="15" customHeight="1">
      <c r="A39" s="12"/>
      <c r="B39" s="1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8"/>
    </row>
    <row r="40" spans="1:14" ht="15" customHeight="1">
      <c r="A40" s="18" t="e">
        <f>A35+1</f>
        <v>#REF!</v>
      </c>
      <c r="B40" s="13" t="s">
        <v>200</v>
      </c>
      <c r="C40" s="14" t="s">
        <v>160</v>
      </c>
      <c r="D40" s="14">
        <v>1</v>
      </c>
      <c r="E40" s="15" t="s">
        <v>1</v>
      </c>
      <c r="F40" s="19"/>
      <c r="G40" s="16" t="e">
        <f>I40+K40+M40</f>
        <v>#REF!</v>
      </c>
      <c r="H40" s="19"/>
      <c r="I40" s="16">
        <f>TRUNC(I41+I42+I43,0)</f>
        <v>0</v>
      </c>
      <c r="J40" s="19"/>
      <c r="K40" s="16" t="e">
        <f>TRUNC(K41+K42+K43,0)</f>
        <v>#REF!</v>
      </c>
      <c r="L40" s="19"/>
      <c r="M40" s="16" t="e">
        <f>TRUNC(M41+M42+M43,0)</f>
        <v>#REF!</v>
      </c>
      <c r="N40" s="17" t="str">
        <f>N35</f>
        <v>토목6-2-3</v>
      </c>
    </row>
    <row r="41" spans="1:14" ht="15" customHeight="1">
      <c r="A41" s="9"/>
      <c r="B41" s="10" t="s">
        <v>197</v>
      </c>
      <c r="C41" s="1" t="s">
        <v>14</v>
      </c>
      <c r="D41" s="3">
        <v>0.23</v>
      </c>
      <c r="E41" s="2" t="s">
        <v>11</v>
      </c>
      <c r="F41" s="4" t="e">
        <f>H41+J41+L41</f>
        <v>#REF!</v>
      </c>
      <c r="G41" s="5" t="e">
        <f>I41+K41+M41</f>
        <v>#REF!</v>
      </c>
      <c r="H41" s="4">
        <v>0</v>
      </c>
      <c r="I41" s="5"/>
      <c r="J41" s="4" t="e">
        <f>#REF!</f>
        <v>#REF!</v>
      </c>
      <c r="K41" s="5" t="e">
        <f>TRUNC(J41*D41,1)</f>
        <v>#REF!</v>
      </c>
      <c r="L41" s="4">
        <v>0</v>
      </c>
      <c r="M41" s="5"/>
      <c r="N41" s="8" t="s">
        <v>0</v>
      </c>
    </row>
    <row r="42" spans="1:14" ht="15" customHeight="1">
      <c r="A42" s="9"/>
      <c r="B42" s="10" t="s">
        <v>198</v>
      </c>
      <c r="C42" s="1" t="s">
        <v>0</v>
      </c>
      <c r="D42" s="3">
        <v>0.12</v>
      </c>
      <c r="E42" s="2" t="s">
        <v>11</v>
      </c>
      <c r="F42" s="4" t="e">
        <f>H42+J42+L42</f>
        <v>#REF!</v>
      </c>
      <c r="G42" s="5" t="e">
        <f>I42+K42+M42</f>
        <v>#REF!</v>
      </c>
      <c r="H42" s="4">
        <v>0</v>
      </c>
      <c r="I42" s="5"/>
      <c r="J42" s="4" t="e">
        <f>#REF!</f>
        <v>#REF!</v>
      </c>
      <c r="K42" s="5" t="e">
        <f>TRUNC(J42*D42,1)</f>
        <v>#REF!</v>
      </c>
      <c r="L42" s="4">
        <v>0</v>
      </c>
      <c r="M42" s="5"/>
      <c r="N42" s="8" t="s">
        <v>0</v>
      </c>
    </row>
    <row r="43" spans="1:14" ht="15" customHeight="1">
      <c r="A43" s="9"/>
      <c r="B43" s="10" t="s">
        <v>201</v>
      </c>
      <c r="C43" s="1" t="s">
        <v>172</v>
      </c>
      <c r="D43" s="3">
        <v>2</v>
      </c>
      <c r="E43" s="2" t="s">
        <v>173</v>
      </c>
      <c r="F43" s="4">
        <f>H43+J43+L43</f>
        <v>0</v>
      </c>
      <c r="G43" s="5" t="e">
        <f>I43+K43+M43</f>
        <v>#REF!</v>
      </c>
      <c r="H43" s="4"/>
      <c r="I43" s="5"/>
      <c r="J43" s="4"/>
      <c r="K43" s="5"/>
      <c r="L43" s="4"/>
      <c r="M43" s="5" t="e">
        <f>TRUNC((K41+K42)*D43%,1)</f>
        <v>#REF!</v>
      </c>
      <c r="N43" s="8"/>
    </row>
    <row r="44" spans="1:14" ht="15" customHeight="1">
      <c r="A44" s="12"/>
      <c r="B44" s="1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8"/>
    </row>
    <row r="45" spans="1:14" ht="15" customHeight="1">
      <c r="A45" s="18" t="e">
        <f>A40+1</f>
        <v>#REF!</v>
      </c>
      <c r="B45" s="13" t="s">
        <v>200</v>
      </c>
      <c r="C45" s="14" t="s">
        <v>162</v>
      </c>
      <c r="D45" s="14">
        <v>1</v>
      </c>
      <c r="E45" s="15" t="s">
        <v>1</v>
      </c>
      <c r="F45" s="19"/>
      <c r="G45" s="16" t="e">
        <f>I45+K45+M45</f>
        <v>#REF!</v>
      </c>
      <c r="H45" s="19"/>
      <c r="I45" s="16">
        <f>TRUNC(I46+I47+I48,0)</f>
        <v>0</v>
      </c>
      <c r="J45" s="19"/>
      <c r="K45" s="16" t="e">
        <f>TRUNC(K46+K47+K48,0)</f>
        <v>#REF!</v>
      </c>
      <c r="L45" s="19"/>
      <c r="M45" s="16" t="e">
        <f>TRUNC(M46+M47+M48,0)</f>
        <v>#REF!</v>
      </c>
      <c r="N45" s="17" t="str">
        <f>N40</f>
        <v>토목6-2-3</v>
      </c>
    </row>
    <row r="46" spans="1:14" ht="15" customHeight="1">
      <c r="A46" s="9"/>
      <c r="B46" s="10" t="s">
        <v>197</v>
      </c>
      <c r="C46" s="1" t="s">
        <v>14</v>
      </c>
      <c r="D46" s="3">
        <v>0.26</v>
      </c>
      <c r="E46" s="2" t="s">
        <v>11</v>
      </c>
      <c r="F46" s="4" t="e">
        <f>H46+J46+L46</f>
        <v>#REF!</v>
      </c>
      <c r="G46" s="5" t="e">
        <f>I46+K46+M46</f>
        <v>#REF!</v>
      </c>
      <c r="H46" s="4">
        <v>0</v>
      </c>
      <c r="I46" s="5"/>
      <c r="J46" s="4" t="e">
        <f>#REF!</f>
        <v>#REF!</v>
      </c>
      <c r="K46" s="5" t="e">
        <f>TRUNC(J46*D46,1)</f>
        <v>#REF!</v>
      </c>
      <c r="L46" s="4">
        <v>0</v>
      </c>
      <c r="M46" s="5"/>
      <c r="N46" s="8" t="s">
        <v>0</v>
      </c>
    </row>
    <row r="47" spans="1:14" ht="15" customHeight="1">
      <c r="A47" s="9"/>
      <c r="B47" s="10" t="s">
        <v>198</v>
      </c>
      <c r="C47" s="1" t="s">
        <v>0</v>
      </c>
      <c r="D47" s="3">
        <v>0.14000000000000001</v>
      </c>
      <c r="E47" s="2" t="s">
        <v>11</v>
      </c>
      <c r="F47" s="4" t="e">
        <f>H47+J47+L47</f>
        <v>#REF!</v>
      </c>
      <c r="G47" s="5" t="e">
        <f>I47+K47+M47</f>
        <v>#REF!</v>
      </c>
      <c r="H47" s="4">
        <v>0</v>
      </c>
      <c r="I47" s="5"/>
      <c r="J47" s="4" t="e">
        <f>#REF!</f>
        <v>#REF!</v>
      </c>
      <c r="K47" s="5" t="e">
        <f>TRUNC(J47*D47,1)</f>
        <v>#REF!</v>
      </c>
      <c r="L47" s="4">
        <v>0</v>
      </c>
      <c r="M47" s="5"/>
      <c r="N47" s="8" t="s">
        <v>0</v>
      </c>
    </row>
    <row r="48" spans="1:14" ht="15" customHeight="1">
      <c r="A48" s="9"/>
      <c r="B48" s="10" t="s">
        <v>201</v>
      </c>
      <c r="C48" s="1" t="s">
        <v>172</v>
      </c>
      <c r="D48" s="3">
        <v>2</v>
      </c>
      <c r="E48" s="2" t="s">
        <v>173</v>
      </c>
      <c r="F48" s="4">
        <f>H48+J48+L48</f>
        <v>0</v>
      </c>
      <c r="G48" s="5" t="e">
        <f>I48+K48+M48</f>
        <v>#REF!</v>
      </c>
      <c r="H48" s="4"/>
      <c r="I48" s="5"/>
      <c r="J48" s="4"/>
      <c r="K48" s="5"/>
      <c r="L48" s="4"/>
      <c r="M48" s="5" t="e">
        <f>TRUNC((K46+K47)*D48%,1)</f>
        <v>#REF!</v>
      </c>
      <c r="N48" s="8"/>
    </row>
    <row r="49" spans="1:14" ht="15" customHeight="1">
      <c r="A49" s="12"/>
      <c r="B49" s="1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8"/>
    </row>
    <row r="50" spans="1:14" ht="15" customHeight="1">
      <c r="A50" s="18" t="e">
        <f>A45+1</f>
        <v>#REF!</v>
      </c>
      <c r="B50" s="13" t="s">
        <v>200</v>
      </c>
      <c r="C50" s="14" t="s">
        <v>161</v>
      </c>
      <c r="D50" s="14">
        <v>1</v>
      </c>
      <c r="E50" s="15" t="s">
        <v>1</v>
      </c>
      <c r="F50" s="19"/>
      <c r="G50" s="16" t="e">
        <f>I50+K50+M50</f>
        <v>#REF!</v>
      </c>
      <c r="H50" s="19"/>
      <c r="I50" s="16">
        <f>TRUNC(I51+I52+I53,0)</f>
        <v>0</v>
      </c>
      <c r="J50" s="19"/>
      <c r="K50" s="16" t="e">
        <f>TRUNC(K51+K52+K53,0)</f>
        <v>#REF!</v>
      </c>
      <c r="L50" s="19"/>
      <c r="M50" s="16" t="e">
        <f>TRUNC(M51+M52+M53,0)</f>
        <v>#REF!</v>
      </c>
      <c r="N50" s="17" t="str">
        <f>N45</f>
        <v>토목6-2-3</v>
      </c>
    </row>
    <row r="51" spans="1:14" ht="15" customHeight="1">
      <c r="A51" s="9"/>
      <c r="B51" s="10" t="s">
        <v>197</v>
      </c>
      <c r="C51" s="1" t="s">
        <v>14</v>
      </c>
      <c r="D51" s="3">
        <v>0.28000000000000003</v>
      </c>
      <c r="E51" s="2" t="s">
        <v>11</v>
      </c>
      <c r="F51" s="4" t="e">
        <f>H51+J51+L51</f>
        <v>#REF!</v>
      </c>
      <c r="G51" s="5" t="e">
        <f>I51+K51+M51</f>
        <v>#REF!</v>
      </c>
      <c r="H51" s="4">
        <v>0</v>
      </c>
      <c r="I51" s="5"/>
      <c r="J51" s="4" t="e">
        <f>#REF!</f>
        <v>#REF!</v>
      </c>
      <c r="K51" s="5" t="e">
        <f>TRUNC(J51*D51,1)</f>
        <v>#REF!</v>
      </c>
      <c r="L51" s="4">
        <v>0</v>
      </c>
      <c r="M51" s="5"/>
      <c r="N51" s="8" t="s">
        <v>0</v>
      </c>
    </row>
    <row r="52" spans="1:14" ht="15" customHeight="1">
      <c r="A52" s="9"/>
      <c r="B52" s="10" t="s">
        <v>198</v>
      </c>
      <c r="C52" s="1" t="s">
        <v>0</v>
      </c>
      <c r="D52" s="3">
        <v>0.15</v>
      </c>
      <c r="E52" s="2" t="s">
        <v>11</v>
      </c>
      <c r="F52" s="4" t="e">
        <f>H52+J52+L52</f>
        <v>#REF!</v>
      </c>
      <c r="G52" s="5" t="e">
        <f>I52+K52+M52</f>
        <v>#REF!</v>
      </c>
      <c r="H52" s="4">
        <v>0</v>
      </c>
      <c r="I52" s="5"/>
      <c r="J52" s="4" t="e">
        <f>#REF!</f>
        <v>#REF!</v>
      </c>
      <c r="K52" s="5" t="e">
        <f>TRUNC(J52*D52,1)</f>
        <v>#REF!</v>
      </c>
      <c r="L52" s="4">
        <v>0</v>
      </c>
      <c r="M52" s="5"/>
      <c r="N52" s="8" t="s">
        <v>0</v>
      </c>
    </row>
    <row r="53" spans="1:14" ht="15" customHeight="1">
      <c r="A53" s="9"/>
      <c r="B53" s="10" t="s">
        <v>201</v>
      </c>
      <c r="C53" s="1" t="s">
        <v>172</v>
      </c>
      <c r="D53" s="3">
        <v>2</v>
      </c>
      <c r="E53" s="2" t="s">
        <v>173</v>
      </c>
      <c r="F53" s="4">
        <f>H53+J53+L53</f>
        <v>0</v>
      </c>
      <c r="G53" s="5" t="e">
        <f>I53+K53+M53</f>
        <v>#REF!</v>
      </c>
      <c r="H53" s="4"/>
      <c r="I53" s="5"/>
      <c r="J53" s="4"/>
      <c r="K53" s="5"/>
      <c r="L53" s="4"/>
      <c r="M53" s="5" t="e">
        <f>TRUNC((K51+K52)*D53%,1)</f>
        <v>#REF!</v>
      </c>
      <c r="N53" s="8"/>
    </row>
    <row r="54" spans="1:14" ht="15" customHeight="1">
      <c r="A54" s="12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8"/>
    </row>
    <row r="55" spans="1:14" ht="15" customHeight="1">
      <c r="A55" s="18" t="e">
        <f>A50+1</f>
        <v>#REF!</v>
      </c>
      <c r="B55" s="13" t="s">
        <v>200</v>
      </c>
      <c r="C55" s="14" t="s">
        <v>163</v>
      </c>
      <c r="D55" s="14">
        <v>1</v>
      </c>
      <c r="E55" s="15" t="s">
        <v>1</v>
      </c>
      <c r="F55" s="19"/>
      <c r="G55" s="16" t="e">
        <f>I55+K55+M55</f>
        <v>#REF!</v>
      </c>
      <c r="H55" s="19"/>
      <c r="I55" s="16">
        <f>TRUNC(I56+I57+I58,0)</f>
        <v>0</v>
      </c>
      <c r="J55" s="19"/>
      <c r="K55" s="16" t="e">
        <f>TRUNC(K56+K57+K58,0)</f>
        <v>#REF!</v>
      </c>
      <c r="L55" s="19"/>
      <c r="M55" s="16" t="e">
        <f>TRUNC(M56+M57+M58,0)</f>
        <v>#REF!</v>
      </c>
      <c r="N55" s="17" t="str">
        <f>N50</f>
        <v>토목6-2-3</v>
      </c>
    </row>
    <row r="56" spans="1:14" ht="15" customHeight="1">
      <c r="A56" s="9"/>
      <c r="B56" s="10" t="s">
        <v>197</v>
      </c>
      <c r="C56" s="1" t="s">
        <v>14</v>
      </c>
      <c r="D56" s="3">
        <v>0.34</v>
      </c>
      <c r="E56" s="2" t="s">
        <v>11</v>
      </c>
      <c r="F56" s="4" t="e">
        <f>H56+J56+L56</f>
        <v>#REF!</v>
      </c>
      <c r="G56" s="5" t="e">
        <f>I56+K56+M56</f>
        <v>#REF!</v>
      </c>
      <c r="H56" s="4">
        <v>0</v>
      </c>
      <c r="I56" s="5"/>
      <c r="J56" s="4" t="e">
        <f>#REF!</f>
        <v>#REF!</v>
      </c>
      <c r="K56" s="5" t="e">
        <f>TRUNC(J56*D56,1)</f>
        <v>#REF!</v>
      </c>
      <c r="L56" s="4">
        <v>0</v>
      </c>
      <c r="M56" s="5"/>
      <c r="N56" s="8" t="s">
        <v>0</v>
      </c>
    </row>
    <row r="57" spans="1:14" ht="15" customHeight="1">
      <c r="A57" s="9"/>
      <c r="B57" s="10" t="s">
        <v>198</v>
      </c>
      <c r="C57" s="1" t="s">
        <v>0</v>
      </c>
      <c r="D57" s="3">
        <v>0.18</v>
      </c>
      <c r="E57" s="2" t="s">
        <v>11</v>
      </c>
      <c r="F57" s="4" t="e">
        <f>H57+J57+L57</f>
        <v>#REF!</v>
      </c>
      <c r="G57" s="5" t="e">
        <f>I57+K57+M57</f>
        <v>#REF!</v>
      </c>
      <c r="H57" s="4">
        <v>0</v>
      </c>
      <c r="I57" s="5"/>
      <c r="J57" s="4" t="e">
        <f>#REF!</f>
        <v>#REF!</v>
      </c>
      <c r="K57" s="5" t="e">
        <f>TRUNC(J57*D57,1)</f>
        <v>#REF!</v>
      </c>
      <c r="L57" s="4">
        <v>0</v>
      </c>
      <c r="M57" s="5"/>
      <c r="N57" s="8" t="s">
        <v>0</v>
      </c>
    </row>
    <row r="58" spans="1:14" ht="15" customHeight="1">
      <c r="A58" s="9"/>
      <c r="B58" s="10" t="s">
        <v>201</v>
      </c>
      <c r="C58" s="1" t="s">
        <v>172</v>
      </c>
      <c r="D58" s="3">
        <v>2</v>
      </c>
      <c r="E58" s="2" t="s">
        <v>173</v>
      </c>
      <c r="F58" s="4">
        <f>H58+J58+L58</f>
        <v>0</v>
      </c>
      <c r="G58" s="5" t="e">
        <f>I58+K58+M58</f>
        <v>#REF!</v>
      </c>
      <c r="H58" s="4"/>
      <c r="I58" s="5"/>
      <c r="J58" s="4"/>
      <c r="K58" s="5"/>
      <c r="L58" s="4"/>
      <c r="M58" s="5" t="e">
        <f>TRUNC((K56+K57)*D58%,1)</f>
        <v>#REF!</v>
      </c>
      <c r="N58" s="8"/>
    </row>
    <row r="59" spans="1:14" ht="15" customHeight="1">
      <c r="A59" s="12"/>
      <c r="B59" s="1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8"/>
    </row>
    <row r="60" spans="1:14" ht="15" customHeight="1">
      <c r="A60" s="18" t="e">
        <f>A55+1</f>
        <v>#REF!</v>
      </c>
      <c r="B60" s="13" t="s">
        <v>200</v>
      </c>
      <c r="C60" s="14" t="s">
        <v>164</v>
      </c>
      <c r="D60" s="14">
        <v>1</v>
      </c>
      <c r="E60" s="15" t="s">
        <v>1</v>
      </c>
      <c r="F60" s="19"/>
      <c r="G60" s="16" t="e">
        <f>I60+K60+M60</f>
        <v>#REF!</v>
      </c>
      <c r="H60" s="19"/>
      <c r="I60" s="16">
        <f>TRUNC(I61+I62+I63,0)</f>
        <v>0</v>
      </c>
      <c r="J60" s="19"/>
      <c r="K60" s="16" t="e">
        <f>TRUNC(K61+K62+K63,0)</f>
        <v>#REF!</v>
      </c>
      <c r="L60" s="19"/>
      <c r="M60" s="16" t="e">
        <f>TRUNC(M61+M62+M63,0)</f>
        <v>#REF!</v>
      </c>
      <c r="N60" s="17" t="str">
        <f>N55</f>
        <v>토목6-2-3</v>
      </c>
    </row>
    <row r="61" spans="1:14" ht="15" customHeight="1">
      <c r="A61" s="9"/>
      <c r="B61" s="10" t="s">
        <v>197</v>
      </c>
      <c r="C61" s="1" t="s">
        <v>14</v>
      </c>
      <c r="D61" s="3">
        <v>0.39</v>
      </c>
      <c r="E61" s="2" t="s">
        <v>11</v>
      </c>
      <c r="F61" s="4" t="e">
        <f>H61+J61+L61</f>
        <v>#REF!</v>
      </c>
      <c r="G61" s="5" t="e">
        <f>I61+K61+M61</f>
        <v>#REF!</v>
      </c>
      <c r="H61" s="4">
        <v>0</v>
      </c>
      <c r="I61" s="5"/>
      <c r="J61" s="4" t="e">
        <f>#REF!</f>
        <v>#REF!</v>
      </c>
      <c r="K61" s="5" t="e">
        <f>TRUNC(J61*D61,1)</f>
        <v>#REF!</v>
      </c>
      <c r="L61" s="4">
        <v>0</v>
      </c>
      <c r="M61" s="5"/>
      <c r="N61" s="8" t="s">
        <v>0</v>
      </c>
    </row>
    <row r="62" spans="1:14" ht="15" customHeight="1">
      <c r="A62" s="9"/>
      <c r="B62" s="10" t="s">
        <v>198</v>
      </c>
      <c r="C62" s="1" t="s">
        <v>0</v>
      </c>
      <c r="D62" s="3">
        <v>0.21</v>
      </c>
      <c r="E62" s="2" t="s">
        <v>11</v>
      </c>
      <c r="F62" s="4" t="e">
        <f>H62+J62+L62</f>
        <v>#REF!</v>
      </c>
      <c r="G62" s="5" t="e">
        <f>I62+K62+M62</f>
        <v>#REF!</v>
      </c>
      <c r="H62" s="4">
        <v>0</v>
      </c>
      <c r="I62" s="5"/>
      <c r="J62" s="4" t="e">
        <f>#REF!</f>
        <v>#REF!</v>
      </c>
      <c r="K62" s="5" t="e">
        <f>TRUNC(J62*D62,1)</f>
        <v>#REF!</v>
      </c>
      <c r="L62" s="4">
        <v>0</v>
      </c>
      <c r="M62" s="5"/>
      <c r="N62" s="8" t="s">
        <v>0</v>
      </c>
    </row>
    <row r="63" spans="1:14" ht="15" customHeight="1">
      <c r="A63" s="9"/>
      <c r="B63" s="10" t="s">
        <v>201</v>
      </c>
      <c r="C63" s="1" t="s">
        <v>172</v>
      </c>
      <c r="D63" s="3">
        <v>2</v>
      </c>
      <c r="E63" s="2" t="s">
        <v>173</v>
      </c>
      <c r="F63" s="4">
        <f>H63+J63+L63</f>
        <v>0</v>
      </c>
      <c r="G63" s="5" t="e">
        <f>I63+K63+M63</f>
        <v>#REF!</v>
      </c>
      <c r="H63" s="4"/>
      <c r="I63" s="5"/>
      <c r="J63" s="4"/>
      <c r="K63" s="5"/>
      <c r="L63" s="4"/>
      <c r="M63" s="5" t="e">
        <f>TRUNC((K61+K62)*D63%,1)</f>
        <v>#REF!</v>
      </c>
      <c r="N63" s="8"/>
    </row>
    <row r="64" spans="1:14" ht="15" customHeight="1">
      <c r="A64" s="12"/>
      <c r="B64" s="1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8"/>
    </row>
    <row r="65" spans="1:14" ht="15" customHeight="1">
      <c r="A65" s="18" t="e">
        <f>A60+1</f>
        <v>#REF!</v>
      </c>
      <c r="B65" s="13" t="s">
        <v>200</v>
      </c>
      <c r="C65" s="14" t="s">
        <v>165</v>
      </c>
      <c r="D65" s="14">
        <v>1</v>
      </c>
      <c r="E65" s="15" t="s">
        <v>1</v>
      </c>
      <c r="F65" s="19"/>
      <c r="G65" s="16" t="e">
        <f>I65+K65+M65</f>
        <v>#REF!</v>
      </c>
      <c r="H65" s="19"/>
      <c r="I65" s="16">
        <f>TRUNC(I66+I67+I68,0)</f>
        <v>0</v>
      </c>
      <c r="J65" s="19"/>
      <c r="K65" s="16" t="e">
        <f>TRUNC(K66+K67+K68,0)</f>
        <v>#REF!</v>
      </c>
      <c r="L65" s="19"/>
      <c r="M65" s="16" t="e">
        <f>TRUNC(M66+M67+M68,0)</f>
        <v>#REF!</v>
      </c>
      <c r="N65" s="17" t="str">
        <f>N60</f>
        <v>토목6-2-3</v>
      </c>
    </row>
    <row r="66" spans="1:14" ht="15" customHeight="1">
      <c r="A66" s="9"/>
      <c r="B66" s="10" t="s">
        <v>197</v>
      </c>
      <c r="C66" s="1" t="s">
        <v>14</v>
      </c>
      <c r="D66" s="3">
        <v>0.44</v>
      </c>
      <c r="E66" s="2" t="s">
        <v>11</v>
      </c>
      <c r="F66" s="4" t="e">
        <f>H66+J66+L66</f>
        <v>#REF!</v>
      </c>
      <c r="G66" s="5" t="e">
        <f>I66+K66+M66</f>
        <v>#REF!</v>
      </c>
      <c r="H66" s="4">
        <v>0</v>
      </c>
      <c r="I66" s="5"/>
      <c r="J66" s="4" t="e">
        <f>#REF!</f>
        <v>#REF!</v>
      </c>
      <c r="K66" s="5" t="e">
        <f>TRUNC(J66*D66,1)</f>
        <v>#REF!</v>
      </c>
      <c r="L66" s="4">
        <v>0</v>
      </c>
      <c r="M66" s="5"/>
      <c r="N66" s="8" t="s">
        <v>0</v>
      </c>
    </row>
    <row r="67" spans="1:14" ht="15" customHeight="1">
      <c r="A67" s="9"/>
      <c r="B67" s="10" t="s">
        <v>198</v>
      </c>
      <c r="C67" s="1" t="s">
        <v>0</v>
      </c>
      <c r="D67" s="3">
        <v>0.24</v>
      </c>
      <c r="E67" s="2" t="s">
        <v>11</v>
      </c>
      <c r="F67" s="4" t="e">
        <f>H67+J67+L67</f>
        <v>#REF!</v>
      </c>
      <c r="G67" s="5" t="e">
        <f>I67+K67+M67</f>
        <v>#REF!</v>
      </c>
      <c r="H67" s="4">
        <v>0</v>
      </c>
      <c r="I67" s="5"/>
      <c r="J67" s="4" t="e">
        <f>#REF!</f>
        <v>#REF!</v>
      </c>
      <c r="K67" s="5" t="e">
        <f>TRUNC(J67*D67,1)</f>
        <v>#REF!</v>
      </c>
      <c r="L67" s="4">
        <v>0</v>
      </c>
      <c r="M67" s="5"/>
      <c r="N67" s="8" t="s">
        <v>0</v>
      </c>
    </row>
    <row r="68" spans="1:14" ht="15" customHeight="1">
      <c r="A68" s="9"/>
      <c r="B68" s="10" t="s">
        <v>201</v>
      </c>
      <c r="C68" s="1" t="s">
        <v>172</v>
      </c>
      <c r="D68" s="3">
        <v>2</v>
      </c>
      <c r="E68" s="2" t="s">
        <v>173</v>
      </c>
      <c r="F68" s="4">
        <f>H68+J68+L68</f>
        <v>0</v>
      </c>
      <c r="G68" s="5" t="e">
        <f>I68+K68+M68</f>
        <v>#REF!</v>
      </c>
      <c r="H68" s="4"/>
      <c r="I68" s="5"/>
      <c r="J68" s="4"/>
      <c r="K68" s="5"/>
      <c r="L68" s="4"/>
      <c r="M68" s="5" t="e">
        <f>TRUNC((K66+K67)*D68%,1)</f>
        <v>#REF!</v>
      </c>
      <c r="N68" s="8"/>
    </row>
    <row r="69" spans="1:14" ht="15" customHeight="1">
      <c r="A69" s="12"/>
      <c r="B69" s="1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8"/>
    </row>
    <row r="70" spans="1:14" ht="15" customHeight="1">
      <c r="A70" s="18" t="e">
        <f>A65+1</f>
        <v>#REF!</v>
      </c>
      <c r="B70" s="13" t="s">
        <v>200</v>
      </c>
      <c r="C70" s="14" t="s">
        <v>154</v>
      </c>
      <c r="D70" s="14">
        <v>1</v>
      </c>
      <c r="E70" s="15" t="s">
        <v>1</v>
      </c>
      <c r="F70" s="19"/>
      <c r="G70" s="16" t="e">
        <f>I70+K70+M70</f>
        <v>#REF!</v>
      </c>
      <c r="H70" s="19"/>
      <c r="I70" s="16">
        <f>TRUNC(I71+I72+I73,0)</f>
        <v>0</v>
      </c>
      <c r="J70" s="19"/>
      <c r="K70" s="16" t="e">
        <f>TRUNC(K71+K72+K73,0)</f>
        <v>#REF!</v>
      </c>
      <c r="L70" s="19"/>
      <c r="M70" s="16" t="e">
        <f>TRUNC(M71+M72+M73,0)</f>
        <v>#REF!</v>
      </c>
      <c r="N70" s="17" t="str">
        <f>N65</f>
        <v>토목6-2-3</v>
      </c>
    </row>
    <row r="71" spans="1:14" ht="15" customHeight="1">
      <c r="A71" s="9"/>
      <c r="B71" s="10" t="s">
        <v>197</v>
      </c>
      <c r="C71" s="1" t="s">
        <v>14</v>
      </c>
      <c r="D71" s="3">
        <v>0.49</v>
      </c>
      <c r="E71" s="2" t="s">
        <v>11</v>
      </c>
      <c r="F71" s="4" t="e">
        <f>H71+J71+L71</f>
        <v>#REF!</v>
      </c>
      <c r="G71" s="5" t="e">
        <f>I71+K71+M71</f>
        <v>#REF!</v>
      </c>
      <c r="H71" s="4">
        <v>0</v>
      </c>
      <c r="I71" s="5"/>
      <c r="J71" s="4" t="e">
        <f>#REF!</f>
        <v>#REF!</v>
      </c>
      <c r="K71" s="5" t="e">
        <f>TRUNC(J71*D71,1)</f>
        <v>#REF!</v>
      </c>
      <c r="L71" s="4">
        <v>0</v>
      </c>
      <c r="M71" s="5"/>
      <c r="N71" s="8" t="s">
        <v>0</v>
      </c>
    </row>
    <row r="72" spans="1:14" ht="15" customHeight="1">
      <c r="A72" s="9"/>
      <c r="B72" s="10" t="s">
        <v>198</v>
      </c>
      <c r="C72" s="1" t="s">
        <v>0</v>
      </c>
      <c r="D72" s="3">
        <v>0.26</v>
      </c>
      <c r="E72" s="2" t="s">
        <v>11</v>
      </c>
      <c r="F72" s="4" t="e">
        <f>H72+J72+L72</f>
        <v>#REF!</v>
      </c>
      <c r="G72" s="5" t="e">
        <f>I72+K72+M72</f>
        <v>#REF!</v>
      </c>
      <c r="H72" s="4">
        <v>0</v>
      </c>
      <c r="I72" s="5"/>
      <c r="J72" s="4" t="e">
        <f>#REF!</f>
        <v>#REF!</v>
      </c>
      <c r="K72" s="5" t="e">
        <f>TRUNC(J72*D72,1)</f>
        <v>#REF!</v>
      </c>
      <c r="L72" s="4">
        <v>0</v>
      </c>
      <c r="M72" s="5"/>
      <c r="N72" s="8" t="s">
        <v>0</v>
      </c>
    </row>
    <row r="73" spans="1:14" ht="15" customHeight="1">
      <c r="A73" s="9"/>
      <c r="B73" s="10" t="s">
        <v>201</v>
      </c>
      <c r="C73" s="1" t="s">
        <v>172</v>
      </c>
      <c r="D73" s="3">
        <v>2</v>
      </c>
      <c r="E73" s="2" t="s">
        <v>173</v>
      </c>
      <c r="F73" s="4">
        <f>H73+J73+L73</f>
        <v>0</v>
      </c>
      <c r="G73" s="5" t="e">
        <f>I73+K73+M73</f>
        <v>#REF!</v>
      </c>
      <c r="H73" s="4"/>
      <c r="I73" s="5"/>
      <c r="J73" s="4"/>
      <c r="K73" s="5"/>
      <c r="L73" s="4"/>
      <c r="M73" s="5" t="e">
        <f>TRUNC((K71+K72)*D73%,1)</f>
        <v>#REF!</v>
      </c>
      <c r="N73" s="8"/>
    </row>
    <row r="74" spans="1:14" ht="15" customHeight="1">
      <c r="A74" s="12"/>
      <c r="B74" s="1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8"/>
    </row>
    <row r="75" spans="1:14" ht="15" customHeight="1">
      <c r="A75" s="18" t="e">
        <f>A70+1</f>
        <v>#REF!</v>
      </c>
      <c r="B75" s="13" t="s">
        <v>200</v>
      </c>
      <c r="C75" s="14" t="s">
        <v>166</v>
      </c>
      <c r="D75" s="14">
        <v>1</v>
      </c>
      <c r="E75" s="15" t="s">
        <v>1</v>
      </c>
      <c r="F75" s="19"/>
      <c r="G75" s="16" t="e">
        <f>I75+K75+M75</f>
        <v>#REF!</v>
      </c>
      <c r="H75" s="19"/>
      <c r="I75" s="16">
        <f>TRUNC(I76+I77+I78,0)</f>
        <v>0</v>
      </c>
      <c r="J75" s="19"/>
      <c r="K75" s="16" t="e">
        <f>TRUNC(K76+K77+K78,0)</f>
        <v>#REF!</v>
      </c>
      <c r="L75" s="19"/>
      <c r="M75" s="16" t="e">
        <f>TRUNC(M76+M77+M78,0)</f>
        <v>#REF!</v>
      </c>
      <c r="N75" s="17" t="str">
        <f>N70</f>
        <v>토목6-2-3</v>
      </c>
    </row>
    <row r="76" spans="1:14" ht="15" customHeight="1">
      <c r="A76" s="9"/>
      <c r="B76" s="10" t="s">
        <v>197</v>
      </c>
      <c r="C76" s="1" t="s">
        <v>14</v>
      </c>
      <c r="D76" s="3">
        <v>0.54</v>
      </c>
      <c r="E76" s="2" t="s">
        <v>11</v>
      </c>
      <c r="F76" s="4" t="e">
        <f>H76+J76+L76</f>
        <v>#REF!</v>
      </c>
      <c r="G76" s="5" t="e">
        <f>I76+K76+M76</f>
        <v>#REF!</v>
      </c>
      <c r="H76" s="4">
        <v>0</v>
      </c>
      <c r="I76" s="5"/>
      <c r="J76" s="4" t="e">
        <f>#REF!</f>
        <v>#REF!</v>
      </c>
      <c r="K76" s="5" t="e">
        <f>TRUNC(J76*D76,1)</f>
        <v>#REF!</v>
      </c>
      <c r="L76" s="4">
        <v>0</v>
      </c>
      <c r="M76" s="5"/>
      <c r="N76" s="8" t="s">
        <v>0</v>
      </c>
    </row>
    <row r="77" spans="1:14" ht="15" customHeight="1">
      <c r="A77" s="9"/>
      <c r="B77" s="10" t="s">
        <v>198</v>
      </c>
      <c r="C77" s="1" t="s">
        <v>0</v>
      </c>
      <c r="D77" s="3">
        <v>0.28999999999999998</v>
      </c>
      <c r="E77" s="2" t="s">
        <v>11</v>
      </c>
      <c r="F77" s="4" t="e">
        <f>H77+J77+L77</f>
        <v>#REF!</v>
      </c>
      <c r="G77" s="5" t="e">
        <f>I77+K77+M77</f>
        <v>#REF!</v>
      </c>
      <c r="H77" s="4">
        <v>0</v>
      </c>
      <c r="I77" s="5"/>
      <c r="J77" s="4" t="e">
        <f>#REF!</f>
        <v>#REF!</v>
      </c>
      <c r="K77" s="5" t="e">
        <f>TRUNC(J77*D77,1)</f>
        <v>#REF!</v>
      </c>
      <c r="L77" s="4">
        <v>0</v>
      </c>
      <c r="M77" s="5"/>
      <c r="N77" s="8" t="s">
        <v>0</v>
      </c>
    </row>
    <row r="78" spans="1:14" ht="15" customHeight="1">
      <c r="A78" s="9"/>
      <c r="B78" s="10" t="s">
        <v>201</v>
      </c>
      <c r="C78" s="1" t="s">
        <v>172</v>
      </c>
      <c r="D78" s="3">
        <v>2</v>
      </c>
      <c r="E78" s="2" t="s">
        <v>173</v>
      </c>
      <c r="F78" s="4">
        <f>H78+J78+L78</f>
        <v>0</v>
      </c>
      <c r="G78" s="5" t="e">
        <f>I78+K78+M78</f>
        <v>#REF!</v>
      </c>
      <c r="H78" s="4"/>
      <c r="I78" s="5"/>
      <c r="J78" s="4"/>
      <c r="K78" s="5"/>
      <c r="L78" s="4"/>
      <c r="M78" s="5" t="e">
        <f>TRUNC((K76+K77)*D78%,1)</f>
        <v>#REF!</v>
      </c>
      <c r="N78" s="8"/>
    </row>
    <row r="79" spans="1:14" ht="15" customHeight="1">
      <c r="A79" s="12"/>
      <c r="B79" s="1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8"/>
    </row>
    <row r="80" spans="1:14" ht="15" customHeight="1">
      <c r="A80" s="18" t="e">
        <f>A75+1</f>
        <v>#REF!</v>
      </c>
      <c r="B80" s="13" t="s">
        <v>200</v>
      </c>
      <c r="C80" s="14" t="s">
        <v>167</v>
      </c>
      <c r="D80" s="14">
        <v>1</v>
      </c>
      <c r="E80" s="15" t="s">
        <v>1</v>
      </c>
      <c r="F80" s="19"/>
      <c r="G80" s="16" t="e">
        <f>I80+K80+M80</f>
        <v>#REF!</v>
      </c>
      <c r="H80" s="19"/>
      <c r="I80" s="16">
        <f>TRUNC(I81+I82+I83,0)</f>
        <v>0</v>
      </c>
      <c r="J80" s="19"/>
      <c r="K80" s="16" t="e">
        <f>TRUNC(K81+K82+K83,0)</f>
        <v>#REF!</v>
      </c>
      <c r="L80" s="19"/>
      <c r="M80" s="16" t="e">
        <f>TRUNC(M81+M82+M83,0)</f>
        <v>#REF!</v>
      </c>
      <c r="N80" s="17" t="str">
        <f>N75</f>
        <v>토목6-2-3</v>
      </c>
    </row>
    <row r="81" spans="1:14" ht="15" customHeight="1">
      <c r="A81" s="9"/>
      <c r="B81" s="10" t="s">
        <v>197</v>
      </c>
      <c r="C81" s="1" t="s">
        <v>14</v>
      </c>
      <c r="D81" s="3">
        <v>0.6</v>
      </c>
      <c r="E81" s="2" t="s">
        <v>11</v>
      </c>
      <c r="F81" s="4" t="e">
        <f>H81+J81+L81</f>
        <v>#REF!</v>
      </c>
      <c r="G81" s="5" t="e">
        <f>I81+K81+M81</f>
        <v>#REF!</v>
      </c>
      <c r="H81" s="4">
        <v>0</v>
      </c>
      <c r="I81" s="5"/>
      <c r="J81" s="4" t="e">
        <f>#REF!</f>
        <v>#REF!</v>
      </c>
      <c r="K81" s="5" t="e">
        <f>TRUNC(J81*D81,1)</f>
        <v>#REF!</v>
      </c>
      <c r="L81" s="4">
        <v>0</v>
      </c>
      <c r="M81" s="5"/>
      <c r="N81" s="8" t="s">
        <v>0</v>
      </c>
    </row>
    <row r="82" spans="1:14" ht="15" customHeight="1">
      <c r="A82" s="9"/>
      <c r="B82" s="10" t="s">
        <v>198</v>
      </c>
      <c r="C82" s="1" t="s">
        <v>0</v>
      </c>
      <c r="D82" s="3">
        <v>0.32</v>
      </c>
      <c r="E82" s="2" t="s">
        <v>11</v>
      </c>
      <c r="F82" s="4" t="e">
        <f>H82+J82+L82</f>
        <v>#REF!</v>
      </c>
      <c r="G82" s="5" t="e">
        <f>I82+K82+M82</f>
        <v>#REF!</v>
      </c>
      <c r="H82" s="4">
        <v>0</v>
      </c>
      <c r="I82" s="5"/>
      <c r="J82" s="4" t="e">
        <f>#REF!</f>
        <v>#REF!</v>
      </c>
      <c r="K82" s="5" t="e">
        <f>TRUNC(J82*D82,1)</f>
        <v>#REF!</v>
      </c>
      <c r="L82" s="4">
        <v>0</v>
      </c>
      <c r="M82" s="5"/>
      <c r="N82" s="8" t="s">
        <v>0</v>
      </c>
    </row>
    <row r="83" spans="1:14" ht="15" customHeight="1">
      <c r="A83" s="9"/>
      <c r="B83" s="10" t="s">
        <v>201</v>
      </c>
      <c r="C83" s="1" t="s">
        <v>172</v>
      </c>
      <c r="D83" s="3">
        <v>2</v>
      </c>
      <c r="E83" s="2" t="s">
        <v>173</v>
      </c>
      <c r="F83" s="4">
        <f>H83+J83+L83</f>
        <v>0</v>
      </c>
      <c r="G83" s="5" t="e">
        <f>I83+K83+M83</f>
        <v>#REF!</v>
      </c>
      <c r="H83" s="4"/>
      <c r="I83" s="5"/>
      <c r="J83" s="4"/>
      <c r="K83" s="5"/>
      <c r="L83" s="4"/>
      <c r="M83" s="5" t="e">
        <f>TRUNC((K81+K82)*D83%,1)</f>
        <v>#REF!</v>
      </c>
      <c r="N83" s="8"/>
    </row>
    <row r="84" spans="1:14" ht="15" customHeight="1">
      <c r="A84" s="12"/>
      <c r="B84" s="1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8"/>
    </row>
    <row r="85" spans="1:14" ht="15" customHeight="1">
      <c r="A85" s="18" t="e">
        <f>A80+1</f>
        <v>#REF!</v>
      </c>
      <c r="B85" s="13" t="s">
        <v>200</v>
      </c>
      <c r="C85" s="14" t="s">
        <v>168</v>
      </c>
      <c r="D85" s="14">
        <v>1</v>
      </c>
      <c r="E85" s="15" t="s">
        <v>1</v>
      </c>
      <c r="F85" s="19"/>
      <c r="G85" s="16" t="e">
        <f>I85+K85+M85</f>
        <v>#REF!</v>
      </c>
      <c r="H85" s="19"/>
      <c r="I85" s="16">
        <f>TRUNC(I86+I87+I88,0)</f>
        <v>0</v>
      </c>
      <c r="J85" s="19"/>
      <c r="K85" s="16" t="e">
        <f>TRUNC(K86+K87+K88,0)</f>
        <v>#REF!</v>
      </c>
      <c r="L85" s="19"/>
      <c r="M85" s="16" t="e">
        <f>TRUNC(M86+M87+M88,0)</f>
        <v>#REF!</v>
      </c>
      <c r="N85" s="17" t="str">
        <f>N80</f>
        <v>토목6-2-3</v>
      </c>
    </row>
    <row r="86" spans="1:14" ht="15" customHeight="1">
      <c r="A86" s="9"/>
      <c r="B86" s="10" t="s">
        <v>197</v>
      </c>
      <c r="C86" s="1" t="s">
        <v>14</v>
      </c>
      <c r="D86" s="3">
        <v>0.65</v>
      </c>
      <c r="E86" s="2" t="s">
        <v>11</v>
      </c>
      <c r="F86" s="4" t="e">
        <f>H86+J86+L86</f>
        <v>#REF!</v>
      </c>
      <c r="G86" s="5" t="e">
        <f>I86+K86+M86</f>
        <v>#REF!</v>
      </c>
      <c r="H86" s="4">
        <v>0</v>
      </c>
      <c r="I86" s="5"/>
      <c r="J86" s="4" t="e">
        <f>#REF!</f>
        <v>#REF!</v>
      </c>
      <c r="K86" s="5" t="e">
        <f>TRUNC(J86*D86,1)</f>
        <v>#REF!</v>
      </c>
      <c r="L86" s="4">
        <v>0</v>
      </c>
      <c r="M86" s="5"/>
      <c r="N86" s="8" t="s">
        <v>0</v>
      </c>
    </row>
    <row r="87" spans="1:14" ht="15" customHeight="1">
      <c r="A87" s="9"/>
      <c r="B87" s="10" t="s">
        <v>198</v>
      </c>
      <c r="C87" s="1" t="s">
        <v>0</v>
      </c>
      <c r="D87" s="3">
        <v>0.35</v>
      </c>
      <c r="E87" s="2" t="s">
        <v>11</v>
      </c>
      <c r="F87" s="4" t="e">
        <f>H87+J87+L87</f>
        <v>#REF!</v>
      </c>
      <c r="G87" s="5" t="e">
        <f>I87+K87+M87</f>
        <v>#REF!</v>
      </c>
      <c r="H87" s="4">
        <v>0</v>
      </c>
      <c r="I87" s="5"/>
      <c r="J87" s="4" t="e">
        <f>#REF!</f>
        <v>#REF!</v>
      </c>
      <c r="K87" s="5" t="e">
        <f>TRUNC(J87*D87,1)</f>
        <v>#REF!</v>
      </c>
      <c r="L87" s="4">
        <v>0</v>
      </c>
      <c r="M87" s="5"/>
      <c r="N87" s="8" t="s">
        <v>0</v>
      </c>
    </row>
    <row r="88" spans="1:14" ht="15" customHeight="1">
      <c r="A88" s="9"/>
      <c r="B88" s="10" t="s">
        <v>201</v>
      </c>
      <c r="C88" s="1" t="s">
        <v>172</v>
      </c>
      <c r="D88" s="3">
        <v>2</v>
      </c>
      <c r="E88" s="2" t="s">
        <v>173</v>
      </c>
      <c r="F88" s="4">
        <f>H88+J88+L88</f>
        <v>0</v>
      </c>
      <c r="G88" s="5" t="e">
        <f>I88+K88+M88</f>
        <v>#REF!</v>
      </c>
      <c r="H88" s="4"/>
      <c r="I88" s="5"/>
      <c r="J88" s="4"/>
      <c r="K88" s="5"/>
      <c r="L88" s="4"/>
      <c r="M88" s="5" t="e">
        <f>TRUNC((K86+K87)*D88%,1)</f>
        <v>#REF!</v>
      </c>
      <c r="N88" s="8"/>
    </row>
    <row r="89" spans="1:14" ht="15" customHeight="1">
      <c r="A89" s="12"/>
      <c r="B89" s="1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8"/>
    </row>
    <row r="90" spans="1:14" ht="15" customHeight="1">
      <c r="A90" s="18" t="e">
        <f>A85+1</f>
        <v>#REF!</v>
      </c>
      <c r="B90" s="13" t="s">
        <v>200</v>
      </c>
      <c r="C90" s="14" t="s">
        <v>174</v>
      </c>
      <c r="D90" s="14">
        <v>1</v>
      </c>
      <c r="E90" s="15" t="s">
        <v>1</v>
      </c>
      <c r="F90" s="19"/>
      <c r="G90" s="16" t="e">
        <f>I90+K90+M90</f>
        <v>#REF!</v>
      </c>
      <c r="H90" s="19"/>
      <c r="I90" s="16">
        <f>TRUNC(I91+I92+I93+I94,0)</f>
        <v>0</v>
      </c>
      <c r="J90" s="19"/>
      <c r="K90" s="16" t="e">
        <f>TRUNC(K91+K92+K93+K94,0)</f>
        <v>#REF!</v>
      </c>
      <c r="L90" s="19"/>
      <c r="M90" s="16" t="e">
        <f>TRUNC(M91+M92+M93+M94,0)</f>
        <v>#REF!</v>
      </c>
      <c r="N90" s="17" t="s">
        <v>196</v>
      </c>
    </row>
    <row r="91" spans="1:14" ht="15" customHeight="1">
      <c r="A91" s="9"/>
      <c r="B91" s="10" t="s">
        <v>197</v>
      </c>
      <c r="C91" s="1" t="s">
        <v>14</v>
      </c>
      <c r="D91" s="3"/>
      <c r="E91" s="2" t="s">
        <v>11</v>
      </c>
      <c r="F91" s="4" t="e">
        <f>H91+J91+L91</f>
        <v>#REF!</v>
      </c>
      <c r="G91" s="5" t="e">
        <f>I91+K91+M91</f>
        <v>#REF!</v>
      </c>
      <c r="H91" s="4">
        <v>0</v>
      </c>
      <c r="I91" s="5"/>
      <c r="J91" s="4" t="e">
        <f>#REF!</f>
        <v>#REF!</v>
      </c>
      <c r="K91" s="5" t="e">
        <f>TRUNC(J91*D91,1)</f>
        <v>#REF!</v>
      </c>
      <c r="L91" s="4">
        <v>0</v>
      </c>
      <c r="M91" s="5"/>
      <c r="N91" s="8" t="s">
        <v>0</v>
      </c>
    </row>
    <row r="92" spans="1:14" ht="15" customHeight="1">
      <c r="A92" s="9"/>
      <c r="B92" s="10" t="s">
        <v>198</v>
      </c>
      <c r="C92" s="1" t="s">
        <v>0</v>
      </c>
      <c r="D92" s="3"/>
      <c r="E92" s="2" t="s">
        <v>11</v>
      </c>
      <c r="F92" s="4" t="e">
        <f>H92+J92+L92</f>
        <v>#REF!</v>
      </c>
      <c r="G92" s="5" t="e">
        <f>I92+K92+M92</f>
        <v>#REF!</v>
      </c>
      <c r="H92" s="4">
        <v>0</v>
      </c>
      <c r="I92" s="5"/>
      <c r="J92" s="4" t="e">
        <f>#REF!</f>
        <v>#REF!</v>
      </c>
      <c r="K92" s="5" t="e">
        <f>TRUNC(J92*D92,1)</f>
        <v>#REF!</v>
      </c>
      <c r="L92" s="4">
        <v>0</v>
      </c>
      <c r="M92" s="5"/>
      <c r="N92" s="8" t="s">
        <v>0</v>
      </c>
    </row>
    <row r="93" spans="1:14" ht="15" customHeight="1">
      <c r="A93" s="9"/>
      <c r="B93" s="10" t="s">
        <v>202</v>
      </c>
      <c r="C93" s="1" t="s">
        <v>172</v>
      </c>
      <c r="D93" s="3">
        <v>30</v>
      </c>
      <c r="E93" s="2" t="s">
        <v>173</v>
      </c>
      <c r="F93" s="4"/>
      <c r="G93" s="5"/>
      <c r="H93" s="4"/>
      <c r="I93" s="5"/>
      <c r="J93" s="4"/>
      <c r="K93" s="5" t="e">
        <f>TRUNC((K91+K92)*D93%,1)</f>
        <v>#REF!</v>
      </c>
      <c r="L93" s="4"/>
      <c r="M93" s="5"/>
      <c r="N93" s="8"/>
    </row>
    <row r="94" spans="1:14" ht="15" customHeight="1">
      <c r="A94" s="9"/>
      <c r="B94" s="10" t="s">
        <v>201</v>
      </c>
      <c r="C94" s="1" t="s">
        <v>172</v>
      </c>
      <c r="D94" s="3">
        <v>2</v>
      </c>
      <c r="E94" s="2" t="s">
        <v>173</v>
      </c>
      <c r="F94" s="4">
        <f>H94+J94+L94</f>
        <v>0</v>
      </c>
      <c r="G94" s="5" t="e">
        <f>I94+K94+M94</f>
        <v>#REF!</v>
      </c>
      <c r="H94" s="4"/>
      <c r="I94" s="5"/>
      <c r="J94" s="4"/>
      <c r="K94" s="5"/>
      <c r="L94" s="4"/>
      <c r="M94" s="5" t="e">
        <f>TRUNC(K90*D94%,1)</f>
        <v>#REF!</v>
      </c>
      <c r="N94" s="8"/>
    </row>
    <row r="95" spans="1:14" ht="15" customHeight="1">
      <c r="A95" s="12"/>
      <c r="B95" s="1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8"/>
    </row>
    <row r="96" spans="1:14" ht="15" customHeight="1">
      <c r="A96" s="18" t="e">
        <f>A90+1</f>
        <v>#REF!</v>
      </c>
      <c r="B96" s="13" t="s">
        <v>200</v>
      </c>
      <c r="C96" s="14" t="s">
        <v>203</v>
      </c>
      <c r="D96" s="14">
        <v>1</v>
      </c>
      <c r="E96" s="15" t="s">
        <v>1</v>
      </c>
      <c r="F96" s="19"/>
      <c r="G96" s="16" t="e">
        <f>I96+K96+M96</f>
        <v>#REF!</v>
      </c>
      <c r="H96" s="19"/>
      <c r="I96" s="16">
        <f>TRUNC(I97+I98+I99+I100,0)</f>
        <v>0</v>
      </c>
      <c r="J96" s="19"/>
      <c r="K96" s="16" t="e">
        <f>TRUNC(K97+K98+K99+K100,0)</f>
        <v>#REF!</v>
      </c>
      <c r="L96" s="19"/>
      <c r="M96" s="16" t="e">
        <f>TRUNC(M97+M98+M99+M100,0)</f>
        <v>#REF!</v>
      </c>
      <c r="N96" s="17" t="str">
        <f>N85</f>
        <v>토목6-2-3</v>
      </c>
    </row>
    <row r="97" spans="1:14" ht="15" customHeight="1">
      <c r="A97" s="9"/>
      <c r="B97" s="10" t="s">
        <v>197</v>
      </c>
      <c r="C97" s="1" t="s">
        <v>14</v>
      </c>
      <c r="D97" s="3">
        <f>D11</f>
        <v>0.08</v>
      </c>
      <c r="E97" s="2" t="s">
        <v>11</v>
      </c>
      <c r="F97" s="4" t="e">
        <f>H97+J97+L97</f>
        <v>#REF!</v>
      </c>
      <c r="G97" s="5" t="e">
        <f>I97+K97+M97</f>
        <v>#REF!</v>
      </c>
      <c r="H97" s="4">
        <v>0</v>
      </c>
      <c r="I97" s="5"/>
      <c r="J97" s="4" t="e">
        <f>#REF!</f>
        <v>#REF!</v>
      </c>
      <c r="K97" s="5" t="e">
        <f>TRUNC(J97*D97,1)</f>
        <v>#REF!</v>
      </c>
      <c r="L97" s="4">
        <v>0</v>
      </c>
      <c r="M97" s="5"/>
      <c r="N97" s="8" t="s">
        <v>0</v>
      </c>
    </row>
    <row r="98" spans="1:14" ht="15" customHeight="1">
      <c r="A98" s="9"/>
      <c r="B98" s="10" t="s">
        <v>198</v>
      </c>
      <c r="C98" s="1" t="s">
        <v>0</v>
      </c>
      <c r="D98" s="3">
        <f>D12</f>
        <v>0.04</v>
      </c>
      <c r="E98" s="2" t="s">
        <v>11</v>
      </c>
      <c r="F98" s="4" t="e">
        <f>H98+J98+L98</f>
        <v>#REF!</v>
      </c>
      <c r="G98" s="5" t="e">
        <f>I98+K98+M98</f>
        <v>#REF!</v>
      </c>
      <c r="H98" s="4">
        <v>0</v>
      </c>
      <c r="I98" s="5"/>
      <c r="J98" s="4" t="e">
        <f>#REF!</f>
        <v>#REF!</v>
      </c>
      <c r="K98" s="5" t="e">
        <f>TRUNC(J98*D98,1)</f>
        <v>#REF!</v>
      </c>
      <c r="L98" s="4">
        <v>0</v>
      </c>
      <c r="M98" s="5"/>
      <c r="N98" s="8" t="s">
        <v>0</v>
      </c>
    </row>
    <row r="99" spans="1:14" ht="15" customHeight="1">
      <c r="A99" s="9"/>
      <c r="B99" s="10" t="s">
        <v>202</v>
      </c>
      <c r="C99" s="1" t="s">
        <v>171</v>
      </c>
      <c r="D99" s="3">
        <v>30</v>
      </c>
      <c r="E99" s="2" t="s">
        <v>13</v>
      </c>
      <c r="F99" s="4"/>
      <c r="G99" s="5"/>
      <c r="H99" s="4"/>
      <c r="I99" s="5"/>
      <c r="J99" s="4"/>
      <c r="K99" s="5" t="e">
        <f>TRUNC((K97+K98)*D99%,1)</f>
        <v>#REF!</v>
      </c>
      <c r="L99" s="4"/>
      <c r="M99" s="5"/>
      <c r="N99" s="8"/>
    </row>
    <row r="100" spans="1:14" ht="15" customHeight="1">
      <c r="A100" s="9"/>
      <c r="B100" s="10" t="s">
        <v>201</v>
      </c>
      <c r="C100" s="1" t="s">
        <v>172</v>
      </c>
      <c r="D100" s="3">
        <v>2</v>
      </c>
      <c r="E100" s="2" t="s">
        <v>173</v>
      </c>
      <c r="F100" s="4">
        <f>H100+J100+L100</f>
        <v>0</v>
      </c>
      <c r="G100" s="5" t="e">
        <f>I100+K100+M100</f>
        <v>#REF!</v>
      </c>
      <c r="H100" s="4"/>
      <c r="I100" s="5"/>
      <c r="J100" s="4"/>
      <c r="K100" s="5"/>
      <c r="L100" s="4"/>
      <c r="M100" s="5" t="e">
        <f>TRUNC(K96*D100%,1)</f>
        <v>#REF!</v>
      </c>
      <c r="N100" s="8"/>
    </row>
    <row r="101" spans="1:14" ht="15" customHeight="1">
      <c r="A101" s="12"/>
      <c r="B101" s="1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8"/>
    </row>
    <row r="102" spans="1:14" ht="15" customHeight="1">
      <c r="A102" s="18" t="e">
        <f>A96+1</f>
        <v>#REF!</v>
      </c>
      <c r="B102" s="13" t="s">
        <v>200</v>
      </c>
      <c r="C102" s="14" t="s">
        <v>175</v>
      </c>
      <c r="D102" s="14">
        <v>1</v>
      </c>
      <c r="E102" s="15" t="s">
        <v>1</v>
      </c>
      <c r="F102" s="19"/>
      <c r="G102" s="16" t="e">
        <f>I102+K102+M102</f>
        <v>#REF!</v>
      </c>
      <c r="H102" s="19"/>
      <c r="I102" s="16">
        <f>TRUNC(I103+I104+I105+I106,0)</f>
        <v>0</v>
      </c>
      <c r="J102" s="19"/>
      <c r="K102" s="16" t="e">
        <f>TRUNC(K103+K104+K105+K106,0)</f>
        <v>#REF!</v>
      </c>
      <c r="L102" s="19"/>
      <c r="M102" s="16" t="e">
        <f>TRUNC(M103+M104+M105+M106,0)</f>
        <v>#REF!</v>
      </c>
      <c r="N102" s="17" t="str">
        <f>N96</f>
        <v>토목6-2-3</v>
      </c>
    </row>
    <row r="103" spans="1:14" ht="15" customHeight="1">
      <c r="A103" s="9"/>
      <c r="B103" s="10" t="s">
        <v>197</v>
      </c>
      <c r="C103" s="1" t="s">
        <v>14</v>
      </c>
      <c r="D103" s="3">
        <f>D16</f>
        <v>0.1</v>
      </c>
      <c r="E103" s="2" t="s">
        <v>11</v>
      </c>
      <c r="F103" s="4" t="e">
        <f>H103+J103+L103</f>
        <v>#REF!</v>
      </c>
      <c r="G103" s="5" t="e">
        <f>I103+K103+M103</f>
        <v>#REF!</v>
      </c>
      <c r="H103" s="4">
        <v>0</v>
      </c>
      <c r="I103" s="5"/>
      <c r="J103" s="4" t="e">
        <f>#REF!</f>
        <v>#REF!</v>
      </c>
      <c r="K103" s="5" t="e">
        <f>TRUNC(J103*D103,1)</f>
        <v>#REF!</v>
      </c>
      <c r="L103" s="4">
        <v>0</v>
      </c>
      <c r="M103" s="5"/>
      <c r="N103" s="8" t="s">
        <v>0</v>
      </c>
    </row>
    <row r="104" spans="1:14" ht="15" customHeight="1">
      <c r="A104" s="9"/>
      <c r="B104" s="10" t="s">
        <v>198</v>
      </c>
      <c r="C104" s="1" t="s">
        <v>0</v>
      </c>
      <c r="D104" s="3">
        <f>D17</f>
        <v>0.05</v>
      </c>
      <c r="E104" s="2" t="s">
        <v>11</v>
      </c>
      <c r="F104" s="4" t="e">
        <f>H104+J104+L104</f>
        <v>#REF!</v>
      </c>
      <c r="G104" s="5" t="e">
        <f>I104+K104+M104</f>
        <v>#REF!</v>
      </c>
      <c r="H104" s="4">
        <v>0</v>
      </c>
      <c r="I104" s="5"/>
      <c r="J104" s="4" t="e">
        <f>#REF!</f>
        <v>#REF!</v>
      </c>
      <c r="K104" s="5" t="e">
        <f>TRUNC(J104*D104,1)</f>
        <v>#REF!</v>
      </c>
      <c r="L104" s="4">
        <v>0</v>
      </c>
      <c r="M104" s="5"/>
      <c r="N104" s="8" t="s">
        <v>0</v>
      </c>
    </row>
    <row r="105" spans="1:14" ht="15" customHeight="1">
      <c r="A105" s="9"/>
      <c r="B105" s="10" t="s">
        <v>202</v>
      </c>
      <c r="C105" s="1" t="s">
        <v>171</v>
      </c>
      <c r="D105" s="3">
        <v>30</v>
      </c>
      <c r="E105" s="2" t="s">
        <v>13</v>
      </c>
      <c r="F105" s="4"/>
      <c r="G105" s="5"/>
      <c r="H105" s="4"/>
      <c r="I105" s="5"/>
      <c r="J105" s="4"/>
      <c r="K105" s="5" t="e">
        <f>TRUNC((K103+K104)*D105%,1)</f>
        <v>#REF!</v>
      </c>
      <c r="L105" s="4"/>
      <c r="M105" s="5"/>
      <c r="N105" s="8"/>
    </row>
    <row r="106" spans="1:14" ht="15" customHeight="1">
      <c r="A106" s="9"/>
      <c r="B106" s="10" t="s">
        <v>201</v>
      </c>
      <c r="C106" s="1" t="s">
        <v>172</v>
      </c>
      <c r="D106" s="3">
        <v>2</v>
      </c>
      <c r="E106" s="2" t="s">
        <v>173</v>
      </c>
      <c r="F106" s="4">
        <f>H106+J106+L106</f>
        <v>0</v>
      </c>
      <c r="G106" s="5" t="e">
        <f>I106+K106+M106</f>
        <v>#REF!</v>
      </c>
      <c r="H106" s="4"/>
      <c r="I106" s="5"/>
      <c r="J106" s="4"/>
      <c r="K106" s="5"/>
      <c r="L106" s="4"/>
      <c r="M106" s="5" t="e">
        <f>TRUNC(K102*D106%,1)</f>
        <v>#REF!</v>
      </c>
      <c r="N106" s="8"/>
    </row>
    <row r="107" spans="1:14" ht="15" customHeight="1">
      <c r="A107" s="12"/>
      <c r="B107" s="1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8"/>
    </row>
    <row r="108" spans="1:14" ht="15" customHeight="1">
      <c r="A108" s="18" t="e">
        <f>A102+1</f>
        <v>#REF!</v>
      </c>
      <c r="B108" s="13" t="s">
        <v>200</v>
      </c>
      <c r="C108" s="14" t="s">
        <v>176</v>
      </c>
      <c r="D108" s="14">
        <v>1</v>
      </c>
      <c r="E108" s="15" t="s">
        <v>1</v>
      </c>
      <c r="F108" s="19"/>
      <c r="G108" s="16" t="e">
        <f>I108+K108+M108</f>
        <v>#REF!</v>
      </c>
      <c r="H108" s="19"/>
      <c r="I108" s="16">
        <f>TRUNC(I109+I110+I111+I112,0)</f>
        <v>0</v>
      </c>
      <c r="J108" s="19"/>
      <c r="K108" s="16" t="e">
        <f>TRUNC(K109+K110+K111+K112,0)</f>
        <v>#REF!</v>
      </c>
      <c r="L108" s="19"/>
      <c r="M108" s="16" t="e">
        <f>TRUNC(M109+M110+M111+M112,0)</f>
        <v>#REF!</v>
      </c>
      <c r="N108" s="17" t="str">
        <f>N102</f>
        <v>토목6-2-3</v>
      </c>
    </row>
    <row r="109" spans="1:14" ht="15" customHeight="1">
      <c r="A109" s="9"/>
      <c r="B109" s="10" t="s">
        <v>197</v>
      </c>
      <c r="C109" s="1" t="s">
        <v>14</v>
      </c>
      <c r="D109" s="3">
        <f>D21</f>
        <v>0.13</v>
      </c>
      <c r="E109" s="2" t="s">
        <v>11</v>
      </c>
      <c r="F109" s="4" t="e">
        <f>H109+J109+L109</f>
        <v>#REF!</v>
      </c>
      <c r="G109" s="5" t="e">
        <f>I109+K109+M109</f>
        <v>#REF!</v>
      </c>
      <c r="H109" s="4">
        <v>0</v>
      </c>
      <c r="I109" s="5"/>
      <c r="J109" s="4" t="e">
        <f>#REF!</f>
        <v>#REF!</v>
      </c>
      <c r="K109" s="5" t="e">
        <f>TRUNC(J109*D109,1)</f>
        <v>#REF!</v>
      </c>
      <c r="L109" s="4">
        <v>0</v>
      </c>
      <c r="M109" s="5"/>
      <c r="N109" s="8" t="s">
        <v>0</v>
      </c>
    </row>
    <row r="110" spans="1:14" ht="15" customHeight="1">
      <c r="A110" s="9"/>
      <c r="B110" s="10" t="s">
        <v>198</v>
      </c>
      <c r="C110" s="1" t="s">
        <v>0</v>
      </c>
      <c r="D110" s="3">
        <f>D22</f>
        <v>7.0000000000000007E-2</v>
      </c>
      <c r="E110" s="2" t="s">
        <v>11</v>
      </c>
      <c r="F110" s="4" t="e">
        <f>H110+J110+L110</f>
        <v>#REF!</v>
      </c>
      <c r="G110" s="5" t="e">
        <f>I110+K110+M110</f>
        <v>#REF!</v>
      </c>
      <c r="H110" s="4">
        <v>0</v>
      </c>
      <c r="I110" s="5"/>
      <c r="J110" s="4" t="e">
        <f>#REF!</f>
        <v>#REF!</v>
      </c>
      <c r="K110" s="5" t="e">
        <f>TRUNC(J110*D110,1)</f>
        <v>#REF!</v>
      </c>
      <c r="L110" s="4">
        <v>0</v>
      </c>
      <c r="M110" s="5"/>
      <c r="N110" s="8" t="s">
        <v>0</v>
      </c>
    </row>
    <row r="111" spans="1:14" ht="15" customHeight="1">
      <c r="A111" s="9"/>
      <c r="B111" s="10" t="s">
        <v>202</v>
      </c>
      <c r="C111" s="1" t="s">
        <v>172</v>
      </c>
      <c r="D111" s="3">
        <v>30</v>
      </c>
      <c r="E111" s="2" t="s">
        <v>173</v>
      </c>
      <c r="F111" s="4"/>
      <c r="G111" s="5"/>
      <c r="H111" s="4"/>
      <c r="I111" s="5"/>
      <c r="J111" s="4"/>
      <c r="K111" s="5" t="e">
        <f>TRUNC((K109+K110)*D111%,1)</f>
        <v>#REF!</v>
      </c>
      <c r="L111" s="4"/>
      <c r="M111" s="5"/>
      <c r="N111" s="8"/>
    </row>
    <row r="112" spans="1:14" ht="15" customHeight="1">
      <c r="A112" s="9"/>
      <c r="B112" s="10" t="s">
        <v>201</v>
      </c>
      <c r="C112" s="1" t="s">
        <v>172</v>
      </c>
      <c r="D112" s="3">
        <v>2</v>
      </c>
      <c r="E112" s="2" t="s">
        <v>173</v>
      </c>
      <c r="F112" s="4">
        <f>H112+J112+L112</f>
        <v>0</v>
      </c>
      <c r="G112" s="5" t="e">
        <f>I112+K112+M112</f>
        <v>#REF!</v>
      </c>
      <c r="H112" s="4"/>
      <c r="I112" s="5"/>
      <c r="J112" s="4"/>
      <c r="K112" s="5"/>
      <c r="L112" s="4"/>
      <c r="M112" s="5" t="e">
        <f>TRUNC(K108*D112%,1)</f>
        <v>#REF!</v>
      </c>
      <c r="N112" s="8"/>
    </row>
    <row r="113" spans="1:14" ht="15" customHeight="1">
      <c r="A113" s="12"/>
      <c r="B113" s="1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8"/>
    </row>
    <row r="114" spans="1:14" ht="15" customHeight="1">
      <c r="A114" s="18" t="e">
        <f>A108+1</f>
        <v>#REF!</v>
      </c>
      <c r="B114" s="13" t="s">
        <v>200</v>
      </c>
      <c r="C114" s="14" t="s">
        <v>177</v>
      </c>
      <c r="D114" s="14">
        <v>1</v>
      </c>
      <c r="E114" s="15" t="s">
        <v>1</v>
      </c>
      <c r="F114" s="19"/>
      <c r="G114" s="16" t="e">
        <f>I114+K114+M114</f>
        <v>#REF!</v>
      </c>
      <c r="H114" s="19"/>
      <c r="I114" s="16">
        <f>TRUNC(I115+I116+I117+I118,0)</f>
        <v>0</v>
      </c>
      <c r="J114" s="19"/>
      <c r="K114" s="16" t="e">
        <f>TRUNC(K115+K116+K117+K118,0)</f>
        <v>#REF!</v>
      </c>
      <c r="L114" s="19"/>
      <c r="M114" s="16" t="e">
        <f>TRUNC(M115+M116+M117+M118,0)</f>
        <v>#REF!</v>
      </c>
      <c r="N114" s="17" t="str">
        <f>N108</f>
        <v>토목6-2-3</v>
      </c>
    </row>
    <row r="115" spans="1:14" ht="15" customHeight="1">
      <c r="A115" s="9"/>
      <c r="B115" s="10" t="s">
        <v>197</v>
      </c>
      <c r="C115" s="1" t="s">
        <v>14</v>
      </c>
      <c r="D115" s="3">
        <f>D26</f>
        <v>0.15</v>
      </c>
      <c r="E115" s="2" t="s">
        <v>11</v>
      </c>
      <c r="F115" s="4" t="e">
        <f>H115+J115+L115</f>
        <v>#REF!</v>
      </c>
      <c r="G115" s="5" t="e">
        <f>I115+K115+M115</f>
        <v>#REF!</v>
      </c>
      <c r="H115" s="4">
        <v>0</v>
      </c>
      <c r="I115" s="5"/>
      <c r="J115" s="4" t="e">
        <f>#REF!</f>
        <v>#REF!</v>
      </c>
      <c r="K115" s="5" t="e">
        <f>TRUNC(J115*D115,1)</f>
        <v>#REF!</v>
      </c>
      <c r="L115" s="4">
        <v>0</v>
      </c>
      <c r="M115" s="5"/>
      <c r="N115" s="8" t="s">
        <v>0</v>
      </c>
    </row>
    <row r="116" spans="1:14" ht="15" customHeight="1">
      <c r="A116" s="9"/>
      <c r="B116" s="10" t="s">
        <v>198</v>
      </c>
      <c r="C116" s="1" t="s">
        <v>0</v>
      </c>
      <c r="D116" s="3">
        <f>D27</f>
        <v>0.08</v>
      </c>
      <c r="E116" s="2" t="s">
        <v>11</v>
      </c>
      <c r="F116" s="4" t="e">
        <f>H116+J116+L116</f>
        <v>#REF!</v>
      </c>
      <c r="G116" s="5" t="e">
        <f>I116+K116+M116</f>
        <v>#REF!</v>
      </c>
      <c r="H116" s="4">
        <v>0</v>
      </c>
      <c r="I116" s="5"/>
      <c r="J116" s="4" t="e">
        <f>#REF!</f>
        <v>#REF!</v>
      </c>
      <c r="K116" s="5" t="e">
        <f>TRUNC(J116*D116,1)</f>
        <v>#REF!</v>
      </c>
      <c r="L116" s="4">
        <v>0</v>
      </c>
      <c r="M116" s="5"/>
      <c r="N116" s="8" t="s">
        <v>0</v>
      </c>
    </row>
    <row r="117" spans="1:14" ht="15" customHeight="1">
      <c r="A117" s="9"/>
      <c r="B117" s="10" t="s">
        <v>202</v>
      </c>
      <c r="C117" s="1" t="s">
        <v>172</v>
      </c>
      <c r="D117" s="3">
        <v>30</v>
      </c>
      <c r="E117" s="2" t="s">
        <v>173</v>
      </c>
      <c r="F117" s="4"/>
      <c r="G117" s="5"/>
      <c r="H117" s="4"/>
      <c r="I117" s="5"/>
      <c r="J117" s="4"/>
      <c r="K117" s="5" t="e">
        <f>TRUNC((K115+K116)*D117%,1)</f>
        <v>#REF!</v>
      </c>
      <c r="L117" s="4"/>
      <c r="M117" s="5"/>
      <c r="N117" s="8"/>
    </row>
    <row r="118" spans="1:14" ht="15" customHeight="1">
      <c r="A118" s="9"/>
      <c r="B118" s="10" t="s">
        <v>201</v>
      </c>
      <c r="C118" s="1" t="s">
        <v>172</v>
      </c>
      <c r="D118" s="3">
        <v>2</v>
      </c>
      <c r="E118" s="2" t="s">
        <v>173</v>
      </c>
      <c r="F118" s="4">
        <f>H118+J118+L118</f>
        <v>0</v>
      </c>
      <c r="G118" s="5" t="e">
        <f>I118+K118+M118</f>
        <v>#REF!</v>
      </c>
      <c r="H118" s="4"/>
      <c r="I118" s="5"/>
      <c r="J118" s="4"/>
      <c r="K118" s="5"/>
      <c r="L118" s="4"/>
      <c r="M118" s="5" t="e">
        <f>TRUNC(K114*D118%,1)</f>
        <v>#REF!</v>
      </c>
      <c r="N118" s="8"/>
    </row>
    <row r="119" spans="1:14" ht="15" customHeight="1">
      <c r="A119" s="12"/>
      <c r="B119" s="1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8"/>
    </row>
    <row r="120" spans="1:14" ht="15" customHeight="1">
      <c r="A120" s="18" t="e">
        <f>A114+1</f>
        <v>#REF!</v>
      </c>
      <c r="B120" s="13" t="s">
        <v>200</v>
      </c>
      <c r="C120" s="14" t="s">
        <v>178</v>
      </c>
      <c r="D120" s="14">
        <v>1</v>
      </c>
      <c r="E120" s="15" t="s">
        <v>1</v>
      </c>
      <c r="F120" s="19"/>
      <c r="G120" s="16" t="e">
        <f>I120+K120+M120</f>
        <v>#REF!</v>
      </c>
      <c r="H120" s="19"/>
      <c r="I120" s="16">
        <f>TRUNC(I121+I122+I123+I124,0)</f>
        <v>0</v>
      </c>
      <c r="J120" s="19"/>
      <c r="K120" s="16" t="e">
        <f>TRUNC(K121+K122+K123+K124,0)</f>
        <v>#REF!</v>
      </c>
      <c r="L120" s="19"/>
      <c r="M120" s="16" t="e">
        <f>TRUNC(M121+M122+M123+M124,0)</f>
        <v>#REF!</v>
      </c>
      <c r="N120" s="17" t="str">
        <f>N114</f>
        <v>토목6-2-3</v>
      </c>
    </row>
    <row r="121" spans="1:14" ht="15" customHeight="1">
      <c r="A121" s="9"/>
      <c r="B121" s="10" t="s">
        <v>197</v>
      </c>
      <c r="C121" s="1" t="s">
        <v>14</v>
      </c>
      <c r="D121" s="3">
        <f>D31</f>
        <v>0.18</v>
      </c>
      <c r="E121" s="2" t="s">
        <v>11</v>
      </c>
      <c r="F121" s="4" t="e">
        <f>H121+J121+L121</f>
        <v>#REF!</v>
      </c>
      <c r="G121" s="5" t="e">
        <f>I121+K121+M121</f>
        <v>#REF!</v>
      </c>
      <c r="H121" s="4">
        <v>0</v>
      </c>
      <c r="I121" s="5"/>
      <c r="J121" s="4" t="e">
        <f>#REF!</f>
        <v>#REF!</v>
      </c>
      <c r="K121" s="5" t="e">
        <f>TRUNC(J121*D121,1)</f>
        <v>#REF!</v>
      </c>
      <c r="L121" s="4">
        <v>0</v>
      </c>
      <c r="M121" s="5"/>
      <c r="N121" s="8" t="s">
        <v>0</v>
      </c>
    </row>
    <row r="122" spans="1:14" ht="15" customHeight="1">
      <c r="A122" s="9"/>
      <c r="B122" s="10" t="s">
        <v>198</v>
      </c>
      <c r="C122" s="1" t="s">
        <v>0</v>
      </c>
      <c r="D122" s="3">
        <f>D32</f>
        <v>0.1</v>
      </c>
      <c r="E122" s="2" t="s">
        <v>11</v>
      </c>
      <c r="F122" s="4" t="e">
        <f>H122+J122+L122</f>
        <v>#REF!</v>
      </c>
      <c r="G122" s="5" t="e">
        <f>I122+K122+M122</f>
        <v>#REF!</v>
      </c>
      <c r="H122" s="4">
        <v>0</v>
      </c>
      <c r="I122" s="5"/>
      <c r="J122" s="4" t="e">
        <f>#REF!</f>
        <v>#REF!</v>
      </c>
      <c r="K122" s="5" t="e">
        <f>TRUNC(J122*D122,1)</f>
        <v>#REF!</v>
      </c>
      <c r="L122" s="4">
        <v>0</v>
      </c>
      <c r="M122" s="5"/>
      <c r="N122" s="8" t="s">
        <v>0</v>
      </c>
    </row>
    <row r="123" spans="1:14" ht="15" customHeight="1">
      <c r="A123" s="9"/>
      <c r="B123" s="10" t="s">
        <v>202</v>
      </c>
      <c r="C123" s="1" t="s">
        <v>172</v>
      </c>
      <c r="D123" s="3">
        <v>30</v>
      </c>
      <c r="E123" s="2" t="s">
        <v>173</v>
      </c>
      <c r="F123" s="4"/>
      <c r="G123" s="5"/>
      <c r="H123" s="4"/>
      <c r="I123" s="5"/>
      <c r="J123" s="4"/>
      <c r="K123" s="5" t="e">
        <f>TRUNC((K121+K122)*D123%,1)</f>
        <v>#REF!</v>
      </c>
      <c r="L123" s="4"/>
      <c r="M123" s="5"/>
      <c r="N123" s="8"/>
    </row>
    <row r="124" spans="1:14" ht="15" customHeight="1">
      <c r="A124" s="9"/>
      <c r="B124" s="10" t="s">
        <v>201</v>
      </c>
      <c r="C124" s="1" t="s">
        <v>172</v>
      </c>
      <c r="D124" s="3">
        <v>2</v>
      </c>
      <c r="E124" s="2" t="s">
        <v>173</v>
      </c>
      <c r="F124" s="4">
        <f>H124+J124+L124</f>
        <v>0</v>
      </c>
      <c r="G124" s="5" t="e">
        <f>I124+K124+M124</f>
        <v>#REF!</v>
      </c>
      <c r="H124" s="4"/>
      <c r="I124" s="5"/>
      <c r="J124" s="4"/>
      <c r="K124" s="5"/>
      <c r="L124" s="4"/>
      <c r="M124" s="5" t="e">
        <f>TRUNC(K120*D124%,1)</f>
        <v>#REF!</v>
      </c>
      <c r="N124" s="8"/>
    </row>
    <row r="125" spans="1:14" ht="15" customHeight="1">
      <c r="A125" s="12"/>
      <c r="B125" s="1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8"/>
    </row>
    <row r="126" spans="1:14" ht="15" customHeight="1">
      <c r="A126" s="18" t="e">
        <f>A120+1</f>
        <v>#REF!</v>
      </c>
      <c r="B126" s="13" t="s">
        <v>200</v>
      </c>
      <c r="C126" s="14" t="s">
        <v>179</v>
      </c>
      <c r="D126" s="14">
        <v>1</v>
      </c>
      <c r="E126" s="15" t="s">
        <v>1</v>
      </c>
      <c r="F126" s="19"/>
      <c r="G126" s="16" t="e">
        <f>I126+K126+M126</f>
        <v>#REF!</v>
      </c>
      <c r="H126" s="19"/>
      <c r="I126" s="16">
        <f>TRUNC(I127+I128+I129+I130,0)</f>
        <v>0</v>
      </c>
      <c r="J126" s="19"/>
      <c r="K126" s="16" t="e">
        <f>TRUNC(K127+K128+K129+K130,0)</f>
        <v>#REF!</v>
      </c>
      <c r="L126" s="19"/>
      <c r="M126" s="16" t="e">
        <f>TRUNC(M127+M128+M129+M130,0)</f>
        <v>#REF!</v>
      </c>
      <c r="N126" s="17" t="str">
        <f>N120</f>
        <v>토목6-2-3</v>
      </c>
    </row>
    <row r="127" spans="1:14" ht="15" customHeight="1">
      <c r="A127" s="9"/>
      <c r="B127" s="10" t="s">
        <v>197</v>
      </c>
      <c r="C127" s="1" t="s">
        <v>14</v>
      </c>
      <c r="D127" s="3">
        <f>D36</f>
        <v>0.21</v>
      </c>
      <c r="E127" s="2" t="s">
        <v>11</v>
      </c>
      <c r="F127" s="4" t="e">
        <f>H127+J127+L127</f>
        <v>#REF!</v>
      </c>
      <c r="G127" s="5" t="e">
        <f>I127+K127+M127</f>
        <v>#REF!</v>
      </c>
      <c r="H127" s="4">
        <v>0</v>
      </c>
      <c r="I127" s="5"/>
      <c r="J127" s="4" t="e">
        <f>#REF!</f>
        <v>#REF!</v>
      </c>
      <c r="K127" s="5" t="e">
        <f>TRUNC(J127*D127,1)</f>
        <v>#REF!</v>
      </c>
      <c r="L127" s="4">
        <v>0</v>
      </c>
      <c r="M127" s="5"/>
      <c r="N127" s="8" t="s">
        <v>0</v>
      </c>
    </row>
    <row r="128" spans="1:14" ht="15" customHeight="1">
      <c r="A128" s="9"/>
      <c r="B128" s="10" t="s">
        <v>198</v>
      </c>
      <c r="C128" s="1" t="s">
        <v>0</v>
      </c>
      <c r="D128" s="3">
        <f>D37</f>
        <v>0.11</v>
      </c>
      <c r="E128" s="2" t="s">
        <v>11</v>
      </c>
      <c r="F128" s="4" t="e">
        <f>H128+J128+L128</f>
        <v>#REF!</v>
      </c>
      <c r="G128" s="5" t="e">
        <f>I128+K128+M128</f>
        <v>#REF!</v>
      </c>
      <c r="H128" s="4">
        <v>0</v>
      </c>
      <c r="I128" s="5"/>
      <c r="J128" s="4" t="e">
        <f>#REF!</f>
        <v>#REF!</v>
      </c>
      <c r="K128" s="5" t="e">
        <f>TRUNC(J128*D128,1)</f>
        <v>#REF!</v>
      </c>
      <c r="L128" s="4">
        <v>0</v>
      </c>
      <c r="M128" s="5"/>
      <c r="N128" s="8" t="s">
        <v>0</v>
      </c>
    </row>
    <row r="129" spans="1:14" ht="15" customHeight="1">
      <c r="A129" s="9"/>
      <c r="B129" s="10" t="s">
        <v>202</v>
      </c>
      <c r="C129" s="1" t="s">
        <v>172</v>
      </c>
      <c r="D129" s="3">
        <v>30</v>
      </c>
      <c r="E129" s="2" t="s">
        <v>173</v>
      </c>
      <c r="F129" s="4"/>
      <c r="G129" s="5"/>
      <c r="H129" s="4"/>
      <c r="I129" s="5"/>
      <c r="J129" s="4"/>
      <c r="K129" s="5" t="e">
        <f>TRUNC((K127+K128)*D129%,1)</f>
        <v>#REF!</v>
      </c>
      <c r="L129" s="4"/>
      <c r="M129" s="5"/>
      <c r="N129" s="8"/>
    </row>
    <row r="130" spans="1:14" ht="15" customHeight="1">
      <c r="A130" s="9"/>
      <c r="B130" s="10" t="s">
        <v>201</v>
      </c>
      <c r="C130" s="1" t="s">
        <v>172</v>
      </c>
      <c r="D130" s="3">
        <v>2</v>
      </c>
      <c r="E130" s="2" t="s">
        <v>173</v>
      </c>
      <c r="F130" s="4">
        <f>H130+J130+L130</f>
        <v>0</v>
      </c>
      <c r="G130" s="5" t="e">
        <f>I130+K130+M130</f>
        <v>#REF!</v>
      </c>
      <c r="H130" s="4"/>
      <c r="I130" s="5"/>
      <c r="J130" s="4"/>
      <c r="K130" s="5"/>
      <c r="L130" s="4"/>
      <c r="M130" s="5" t="e">
        <f>TRUNC(K126*D130%,1)</f>
        <v>#REF!</v>
      </c>
      <c r="N130" s="8"/>
    </row>
    <row r="131" spans="1:14" ht="15" customHeight="1">
      <c r="A131" s="12"/>
      <c r="B131" s="1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8"/>
    </row>
    <row r="132" spans="1:14" ht="15" customHeight="1">
      <c r="A132" s="18" t="e">
        <f>A126+1</f>
        <v>#REF!</v>
      </c>
      <c r="B132" s="13" t="s">
        <v>200</v>
      </c>
      <c r="C132" s="14" t="s">
        <v>180</v>
      </c>
      <c r="D132" s="14">
        <v>1</v>
      </c>
      <c r="E132" s="15" t="s">
        <v>1</v>
      </c>
      <c r="F132" s="19"/>
      <c r="G132" s="16" t="e">
        <f>I132+K132+M132</f>
        <v>#REF!</v>
      </c>
      <c r="H132" s="19"/>
      <c r="I132" s="16">
        <f>TRUNC(I133+I134+I135+I136,0)</f>
        <v>0</v>
      </c>
      <c r="J132" s="19"/>
      <c r="K132" s="16" t="e">
        <f>TRUNC(K133+K134+K135+K136,0)</f>
        <v>#REF!</v>
      </c>
      <c r="L132" s="19"/>
      <c r="M132" s="16" t="e">
        <f>TRUNC(M133+M134+M135+M136,0)</f>
        <v>#REF!</v>
      </c>
      <c r="N132" s="17" t="str">
        <f>N126</f>
        <v>토목6-2-3</v>
      </c>
    </row>
    <row r="133" spans="1:14" ht="15" customHeight="1">
      <c r="A133" s="9"/>
      <c r="B133" s="10" t="s">
        <v>197</v>
      </c>
      <c r="C133" s="1" t="s">
        <v>14</v>
      </c>
      <c r="D133" s="3">
        <f>D41</f>
        <v>0.23</v>
      </c>
      <c r="E133" s="2" t="s">
        <v>11</v>
      </c>
      <c r="F133" s="4" t="e">
        <f>H133+J133+L133</f>
        <v>#REF!</v>
      </c>
      <c r="G133" s="5" t="e">
        <f>I133+K133+M133</f>
        <v>#REF!</v>
      </c>
      <c r="H133" s="4">
        <v>0</v>
      </c>
      <c r="I133" s="5"/>
      <c r="J133" s="4" t="e">
        <f>#REF!</f>
        <v>#REF!</v>
      </c>
      <c r="K133" s="5" t="e">
        <f>TRUNC(J133*D133,1)</f>
        <v>#REF!</v>
      </c>
      <c r="L133" s="4">
        <v>0</v>
      </c>
      <c r="M133" s="5"/>
      <c r="N133" s="8" t="s">
        <v>0</v>
      </c>
    </row>
    <row r="134" spans="1:14" ht="15" customHeight="1">
      <c r="A134" s="9"/>
      <c r="B134" s="10" t="s">
        <v>198</v>
      </c>
      <c r="C134" s="1" t="s">
        <v>0</v>
      </c>
      <c r="D134" s="3">
        <f>D42</f>
        <v>0.12</v>
      </c>
      <c r="E134" s="2" t="s">
        <v>11</v>
      </c>
      <c r="F134" s="4" t="e">
        <f>H134+J134+L134</f>
        <v>#REF!</v>
      </c>
      <c r="G134" s="5" t="e">
        <f>I134+K134+M134</f>
        <v>#REF!</v>
      </c>
      <c r="H134" s="4">
        <v>0</v>
      </c>
      <c r="I134" s="5"/>
      <c r="J134" s="4" t="e">
        <f>#REF!</f>
        <v>#REF!</v>
      </c>
      <c r="K134" s="5" t="e">
        <f>TRUNC(J134*D134,1)</f>
        <v>#REF!</v>
      </c>
      <c r="L134" s="4">
        <v>0</v>
      </c>
      <c r="M134" s="5"/>
      <c r="N134" s="8" t="s">
        <v>0</v>
      </c>
    </row>
    <row r="135" spans="1:14" ht="15" customHeight="1">
      <c r="A135" s="9"/>
      <c r="B135" s="10" t="s">
        <v>202</v>
      </c>
      <c r="C135" s="1" t="s">
        <v>172</v>
      </c>
      <c r="D135" s="3">
        <v>30</v>
      </c>
      <c r="E135" s="2" t="s">
        <v>173</v>
      </c>
      <c r="F135" s="4"/>
      <c r="G135" s="5"/>
      <c r="H135" s="4"/>
      <c r="I135" s="5"/>
      <c r="J135" s="4"/>
      <c r="K135" s="5" t="e">
        <f>TRUNC((K133+K134)*D135%,1)</f>
        <v>#REF!</v>
      </c>
      <c r="L135" s="4"/>
      <c r="M135" s="5"/>
      <c r="N135" s="8"/>
    </row>
    <row r="136" spans="1:14" ht="15" customHeight="1">
      <c r="A136" s="9"/>
      <c r="B136" s="10" t="s">
        <v>201</v>
      </c>
      <c r="C136" s="1" t="s">
        <v>172</v>
      </c>
      <c r="D136" s="3">
        <v>2</v>
      </c>
      <c r="E136" s="2" t="s">
        <v>173</v>
      </c>
      <c r="F136" s="4">
        <f>H136+J136+L136</f>
        <v>0</v>
      </c>
      <c r="G136" s="5" t="e">
        <f>I136+K136+M136</f>
        <v>#REF!</v>
      </c>
      <c r="H136" s="4"/>
      <c r="I136" s="5"/>
      <c r="J136" s="4"/>
      <c r="K136" s="5"/>
      <c r="L136" s="4"/>
      <c r="M136" s="5" t="e">
        <f>TRUNC(K132*D136%,1)</f>
        <v>#REF!</v>
      </c>
      <c r="N136" s="8"/>
    </row>
    <row r="137" spans="1:14" ht="15" customHeight="1">
      <c r="A137" s="12"/>
      <c r="B137" s="1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8"/>
    </row>
    <row r="138" spans="1:14" ht="15" customHeight="1">
      <c r="A138" s="18" t="e">
        <f>A132+1</f>
        <v>#REF!</v>
      </c>
      <c r="B138" s="13" t="s">
        <v>200</v>
      </c>
      <c r="C138" s="14" t="s">
        <v>181</v>
      </c>
      <c r="D138" s="14">
        <v>1</v>
      </c>
      <c r="E138" s="15" t="s">
        <v>1</v>
      </c>
      <c r="F138" s="19"/>
      <c r="G138" s="16" t="e">
        <f>I138+K138+M138</f>
        <v>#REF!</v>
      </c>
      <c r="H138" s="19"/>
      <c r="I138" s="16">
        <f>TRUNC(I139+I140+I141+I142,0)</f>
        <v>0</v>
      </c>
      <c r="J138" s="19"/>
      <c r="K138" s="16" t="e">
        <f>TRUNC(K139+K140+K141+K142,0)</f>
        <v>#REF!</v>
      </c>
      <c r="L138" s="19"/>
      <c r="M138" s="16" t="e">
        <f>TRUNC(M139+M140+M141+M142,0)</f>
        <v>#REF!</v>
      </c>
      <c r="N138" s="17" t="str">
        <f>N132</f>
        <v>토목6-2-3</v>
      </c>
    </row>
    <row r="139" spans="1:14" ht="15" customHeight="1">
      <c r="A139" s="9"/>
      <c r="B139" s="10" t="s">
        <v>197</v>
      </c>
      <c r="C139" s="1" t="s">
        <v>14</v>
      </c>
      <c r="D139" s="3">
        <f>D46</f>
        <v>0.26</v>
      </c>
      <c r="E139" s="2" t="s">
        <v>11</v>
      </c>
      <c r="F139" s="4" t="e">
        <f>H139+J139+L139</f>
        <v>#REF!</v>
      </c>
      <c r="G139" s="5" t="e">
        <f>I139+K139+M139</f>
        <v>#REF!</v>
      </c>
      <c r="H139" s="4">
        <v>0</v>
      </c>
      <c r="I139" s="5"/>
      <c r="J139" s="4" t="e">
        <f>#REF!</f>
        <v>#REF!</v>
      </c>
      <c r="K139" s="5" t="e">
        <f>TRUNC(J139*D139,1)</f>
        <v>#REF!</v>
      </c>
      <c r="L139" s="4">
        <v>0</v>
      </c>
      <c r="M139" s="5"/>
      <c r="N139" s="8" t="s">
        <v>0</v>
      </c>
    </row>
    <row r="140" spans="1:14" ht="15" customHeight="1">
      <c r="A140" s="9"/>
      <c r="B140" s="10" t="s">
        <v>198</v>
      </c>
      <c r="C140" s="1" t="s">
        <v>0</v>
      </c>
      <c r="D140" s="3">
        <f>D47</f>
        <v>0.14000000000000001</v>
      </c>
      <c r="E140" s="2" t="s">
        <v>11</v>
      </c>
      <c r="F140" s="4" t="e">
        <f>H140+J140+L140</f>
        <v>#REF!</v>
      </c>
      <c r="G140" s="5" t="e">
        <f>I140+K140+M140</f>
        <v>#REF!</v>
      </c>
      <c r="H140" s="4">
        <v>0</v>
      </c>
      <c r="I140" s="5"/>
      <c r="J140" s="4" t="e">
        <f>#REF!</f>
        <v>#REF!</v>
      </c>
      <c r="K140" s="5" t="e">
        <f>TRUNC(J140*D140,1)</f>
        <v>#REF!</v>
      </c>
      <c r="L140" s="4">
        <v>0</v>
      </c>
      <c r="M140" s="5"/>
      <c r="N140" s="8" t="s">
        <v>0</v>
      </c>
    </row>
    <row r="141" spans="1:14" ht="15" customHeight="1">
      <c r="A141" s="9"/>
      <c r="B141" s="10" t="s">
        <v>202</v>
      </c>
      <c r="C141" s="1" t="s">
        <v>172</v>
      </c>
      <c r="D141" s="3">
        <v>30</v>
      </c>
      <c r="E141" s="2" t="s">
        <v>173</v>
      </c>
      <c r="F141" s="4"/>
      <c r="G141" s="5"/>
      <c r="H141" s="4"/>
      <c r="I141" s="5"/>
      <c r="J141" s="4"/>
      <c r="K141" s="5" t="e">
        <f>TRUNC((K139+K140)*D141%,1)</f>
        <v>#REF!</v>
      </c>
      <c r="L141" s="4"/>
      <c r="M141" s="5"/>
      <c r="N141" s="8"/>
    </row>
    <row r="142" spans="1:14" ht="15" customHeight="1">
      <c r="A142" s="9"/>
      <c r="B142" s="10" t="s">
        <v>201</v>
      </c>
      <c r="C142" s="1" t="s">
        <v>172</v>
      </c>
      <c r="D142" s="3">
        <v>2</v>
      </c>
      <c r="E142" s="2" t="s">
        <v>173</v>
      </c>
      <c r="F142" s="4">
        <f>H142+J142+L142</f>
        <v>0</v>
      </c>
      <c r="G142" s="5" t="e">
        <f>I142+K142+M142</f>
        <v>#REF!</v>
      </c>
      <c r="H142" s="4"/>
      <c r="I142" s="5"/>
      <c r="J142" s="4"/>
      <c r="K142" s="5"/>
      <c r="L142" s="4"/>
      <c r="M142" s="5" t="e">
        <f>TRUNC(K138*D142%,1)</f>
        <v>#REF!</v>
      </c>
      <c r="N142" s="8"/>
    </row>
    <row r="143" spans="1:14" ht="15" customHeight="1">
      <c r="A143" s="12"/>
      <c r="B143" s="1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8"/>
    </row>
    <row r="144" spans="1:14" ht="15" customHeight="1">
      <c r="A144" s="18" t="e">
        <f>A138+1</f>
        <v>#REF!</v>
      </c>
      <c r="B144" s="13" t="s">
        <v>200</v>
      </c>
      <c r="C144" s="14" t="s">
        <v>182</v>
      </c>
      <c r="D144" s="14">
        <v>1</v>
      </c>
      <c r="E144" s="15" t="s">
        <v>1</v>
      </c>
      <c r="F144" s="19"/>
      <c r="G144" s="16" t="e">
        <f>I144+K144+M144</f>
        <v>#REF!</v>
      </c>
      <c r="H144" s="19"/>
      <c r="I144" s="16">
        <f>TRUNC(I145+I146+I147+I148,0)</f>
        <v>0</v>
      </c>
      <c r="J144" s="19"/>
      <c r="K144" s="16" t="e">
        <f>TRUNC(K145+K146+K147+K148,0)</f>
        <v>#REF!</v>
      </c>
      <c r="L144" s="19"/>
      <c r="M144" s="16" t="e">
        <f>TRUNC(M145+M146+M147+M148,0)</f>
        <v>#REF!</v>
      </c>
      <c r="N144" s="17" t="str">
        <f>N138</f>
        <v>토목6-2-3</v>
      </c>
    </row>
    <row r="145" spans="1:14" ht="15" customHeight="1">
      <c r="A145" s="9"/>
      <c r="B145" s="10" t="s">
        <v>197</v>
      </c>
      <c r="C145" s="1" t="s">
        <v>14</v>
      </c>
      <c r="D145" s="3">
        <f>D51</f>
        <v>0.28000000000000003</v>
      </c>
      <c r="E145" s="2" t="s">
        <v>11</v>
      </c>
      <c r="F145" s="4" t="e">
        <f>H145+J145+L145</f>
        <v>#REF!</v>
      </c>
      <c r="G145" s="5" t="e">
        <f>I145+K145+M145</f>
        <v>#REF!</v>
      </c>
      <c r="H145" s="4">
        <v>0</v>
      </c>
      <c r="I145" s="5"/>
      <c r="J145" s="4" t="e">
        <f>#REF!</f>
        <v>#REF!</v>
      </c>
      <c r="K145" s="5" t="e">
        <f>TRUNC(J145*D145,1)</f>
        <v>#REF!</v>
      </c>
      <c r="L145" s="4">
        <v>0</v>
      </c>
      <c r="M145" s="5"/>
      <c r="N145" s="8" t="s">
        <v>0</v>
      </c>
    </row>
    <row r="146" spans="1:14" ht="15" customHeight="1">
      <c r="A146" s="9"/>
      <c r="B146" s="10" t="s">
        <v>198</v>
      </c>
      <c r="C146" s="1" t="s">
        <v>0</v>
      </c>
      <c r="D146" s="3">
        <f>D52</f>
        <v>0.15</v>
      </c>
      <c r="E146" s="2" t="s">
        <v>11</v>
      </c>
      <c r="F146" s="4" t="e">
        <f>H146+J146+L146</f>
        <v>#REF!</v>
      </c>
      <c r="G146" s="5" t="e">
        <f>I146+K146+M146</f>
        <v>#REF!</v>
      </c>
      <c r="H146" s="4">
        <v>0</v>
      </c>
      <c r="I146" s="5"/>
      <c r="J146" s="4" t="e">
        <f>#REF!</f>
        <v>#REF!</v>
      </c>
      <c r="K146" s="5" t="e">
        <f>TRUNC(J146*D146,1)</f>
        <v>#REF!</v>
      </c>
      <c r="L146" s="4">
        <v>0</v>
      </c>
      <c r="M146" s="5"/>
      <c r="N146" s="8" t="s">
        <v>0</v>
      </c>
    </row>
    <row r="147" spans="1:14" ht="15" customHeight="1">
      <c r="A147" s="9"/>
      <c r="B147" s="10" t="s">
        <v>202</v>
      </c>
      <c r="C147" s="1" t="s">
        <v>172</v>
      </c>
      <c r="D147" s="3">
        <v>30</v>
      </c>
      <c r="E147" s="2" t="s">
        <v>173</v>
      </c>
      <c r="F147" s="4"/>
      <c r="G147" s="5"/>
      <c r="H147" s="4"/>
      <c r="I147" s="5"/>
      <c r="J147" s="4"/>
      <c r="K147" s="5" t="e">
        <f>TRUNC((K145+K146)*D147%,1)</f>
        <v>#REF!</v>
      </c>
      <c r="L147" s="4"/>
      <c r="M147" s="5"/>
      <c r="N147" s="8"/>
    </row>
    <row r="148" spans="1:14" ht="15" customHeight="1">
      <c r="A148" s="9"/>
      <c r="B148" s="10" t="s">
        <v>201</v>
      </c>
      <c r="C148" s="1" t="s">
        <v>172</v>
      </c>
      <c r="D148" s="3">
        <v>2</v>
      </c>
      <c r="E148" s="2" t="s">
        <v>173</v>
      </c>
      <c r="F148" s="4">
        <f>H148+J148+L148</f>
        <v>0</v>
      </c>
      <c r="G148" s="5" t="e">
        <f>I148+K148+M148</f>
        <v>#REF!</v>
      </c>
      <c r="H148" s="4"/>
      <c r="I148" s="5"/>
      <c r="J148" s="4"/>
      <c r="K148" s="5"/>
      <c r="L148" s="4"/>
      <c r="M148" s="5" t="e">
        <f>TRUNC(K144*D148%,1)</f>
        <v>#REF!</v>
      </c>
      <c r="N148" s="8"/>
    </row>
    <row r="149" spans="1:14" ht="15" customHeight="1">
      <c r="A149" s="12"/>
      <c r="B149" s="1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8"/>
    </row>
    <row r="150" spans="1:14" ht="15" customHeight="1">
      <c r="A150" s="18" t="e">
        <f>A144+1</f>
        <v>#REF!</v>
      </c>
      <c r="B150" s="13" t="s">
        <v>200</v>
      </c>
      <c r="C150" s="14" t="s">
        <v>183</v>
      </c>
      <c r="D150" s="14">
        <v>1</v>
      </c>
      <c r="E150" s="15" t="s">
        <v>1</v>
      </c>
      <c r="F150" s="19"/>
      <c r="G150" s="16" t="e">
        <f>I150+K150+M150</f>
        <v>#REF!</v>
      </c>
      <c r="H150" s="19"/>
      <c r="I150" s="16">
        <f>TRUNC(I151+I152+I153+I154,0)</f>
        <v>0</v>
      </c>
      <c r="J150" s="19"/>
      <c r="K150" s="16" t="e">
        <f>TRUNC(K151+K152+K153+K154,0)</f>
        <v>#REF!</v>
      </c>
      <c r="L150" s="19"/>
      <c r="M150" s="16" t="e">
        <f>TRUNC(M151+M152+M153+M154,0)</f>
        <v>#REF!</v>
      </c>
      <c r="N150" s="17" t="str">
        <f>N144</f>
        <v>토목6-2-3</v>
      </c>
    </row>
    <row r="151" spans="1:14" ht="15" customHeight="1">
      <c r="A151" s="9"/>
      <c r="B151" s="10" t="s">
        <v>197</v>
      </c>
      <c r="C151" s="1" t="s">
        <v>14</v>
      </c>
      <c r="D151" s="3">
        <f>D56</f>
        <v>0.34</v>
      </c>
      <c r="E151" s="2" t="s">
        <v>11</v>
      </c>
      <c r="F151" s="4" t="e">
        <f>H151+J151+L151</f>
        <v>#REF!</v>
      </c>
      <c r="G151" s="5" t="e">
        <f>I151+K151+M151</f>
        <v>#REF!</v>
      </c>
      <c r="H151" s="4">
        <v>0</v>
      </c>
      <c r="I151" s="5"/>
      <c r="J151" s="4" t="e">
        <f>#REF!</f>
        <v>#REF!</v>
      </c>
      <c r="K151" s="5" t="e">
        <f>TRUNC(J151*D151,1)</f>
        <v>#REF!</v>
      </c>
      <c r="L151" s="4">
        <v>0</v>
      </c>
      <c r="M151" s="5"/>
      <c r="N151" s="8" t="s">
        <v>0</v>
      </c>
    </row>
    <row r="152" spans="1:14" ht="15" customHeight="1">
      <c r="A152" s="9"/>
      <c r="B152" s="10" t="s">
        <v>198</v>
      </c>
      <c r="C152" s="1" t="s">
        <v>0</v>
      </c>
      <c r="D152" s="3">
        <f>D57</f>
        <v>0.18</v>
      </c>
      <c r="E152" s="2" t="s">
        <v>11</v>
      </c>
      <c r="F152" s="4" t="e">
        <f>H152+J152+L152</f>
        <v>#REF!</v>
      </c>
      <c r="G152" s="5" t="e">
        <f>I152+K152+M152</f>
        <v>#REF!</v>
      </c>
      <c r="H152" s="4">
        <v>0</v>
      </c>
      <c r="I152" s="5"/>
      <c r="J152" s="4" t="e">
        <f>#REF!</f>
        <v>#REF!</v>
      </c>
      <c r="K152" s="5" t="e">
        <f>TRUNC(J152*D152,1)</f>
        <v>#REF!</v>
      </c>
      <c r="L152" s="4">
        <v>0</v>
      </c>
      <c r="M152" s="5"/>
      <c r="N152" s="8" t="s">
        <v>0</v>
      </c>
    </row>
    <row r="153" spans="1:14" ht="15" customHeight="1">
      <c r="A153" s="9"/>
      <c r="B153" s="10" t="s">
        <v>202</v>
      </c>
      <c r="C153" s="1" t="s">
        <v>172</v>
      </c>
      <c r="D153" s="3">
        <v>30</v>
      </c>
      <c r="E153" s="2" t="s">
        <v>173</v>
      </c>
      <c r="F153" s="4"/>
      <c r="G153" s="5"/>
      <c r="H153" s="4"/>
      <c r="I153" s="5"/>
      <c r="J153" s="4"/>
      <c r="K153" s="5" t="e">
        <f>TRUNC((K151+K152)*D153%,1)</f>
        <v>#REF!</v>
      </c>
      <c r="L153" s="4"/>
      <c r="M153" s="5"/>
      <c r="N153" s="8"/>
    </row>
    <row r="154" spans="1:14" ht="15" customHeight="1">
      <c r="A154" s="9"/>
      <c r="B154" s="10" t="s">
        <v>201</v>
      </c>
      <c r="C154" s="1" t="s">
        <v>172</v>
      </c>
      <c r="D154" s="3">
        <v>2</v>
      </c>
      <c r="E154" s="2" t="s">
        <v>173</v>
      </c>
      <c r="F154" s="4">
        <f>H154+J154+L154</f>
        <v>0</v>
      </c>
      <c r="G154" s="5" t="e">
        <f>I154+K154+M154</f>
        <v>#REF!</v>
      </c>
      <c r="H154" s="4"/>
      <c r="I154" s="5"/>
      <c r="J154" s="4"/>
      <c r="K154" s="5"/>
      <c r="L154" s="4"/>
      <c r="M154" s="5" t="e">
        <f>TRUNC(K150*D154%,1)</f>
        <v>#REF!</v>
      </c>
      <c r="N154" s="8"/>
    </row>
    <row r="155" spans="1:14" ht="15" customHeight="1">
      <c r="A155" s="12"/>
      <c r="B155" s="1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8"/>
    </row>
    <row r="156" spans="1:14" ht="15" customHeight="1">
      <c r="A156" s="18" t="e">
        <f>A150+1</f>
        <v>#REF!</v>
      </c>
      <c r="B156" s="13" t="s">
        <v>200</v>
      </c>
      <c r="C156" s="14" t="s">
        <v>184</v>
      </c>
      <c r="D156" s="14">
        <v>1</v>
      </c>
      <c r="E156" s="15" t="s">
        <v>1</v>
      </c>
      <c r="F156" s="19"/>
      <c r="G156" s="16" t="e">
        <f>I156+K156+M156</f>
        <v>#REF!</v>
      </c>
      <c r="H156" s="19"/>
      <c r="I156" s="16">
        <f>TRUNC(I157+I158+I159+I160,0)</f>
        <v>0</v>
      </c>
      <c r="J156" s="19"/>
      <c r="K156" s="16" t="e">
        <f>TRUNC(K157+K158+K159+K160,0)</f>
        <v>#REF!</v>
      </c>
      <c r="L156" s="19"/>
      <c r="M156" s="16" t="e">
        <f>TRUNC(M157+M158+M159+M160,0)</f>
        <v>#REF!</v>
      </c>
      <c r="N156" s="17" t="str">
        <f>N150</f>
        <v>토목6-2-3</v>
      </c>
    </row>
    <row r="157" spans="1:14" ht="15" customHeight="1">
      <c r="A157" s="9"/>
      <c r="B157" s="10" t="s">
        <v>197</v>
      </c>
      <c r="C157" s="1" t="s">
        <v>14</v>
      </c>
      <c r="D157" s="3">
        <f>D61</f>
        <v>0.39</v>
      </c>
      <c r="E157" s="2" t="s">
        <v>11</v>
      </c>
      <c r="F157" s="4" t="e">
        <f>H157+J157+L157</f>
        <v>#REF!</v>
      </c>
      <c r="G157" s="5" t="e">
        <f>I157+K157+M157</f>
        <v>#REF!</v>
      </c>
      <c r="H157" s="4">
        <v>0</v>
      </c>
      <c r="I157" s="5"/>
      <c r="J157" s="4" t="e">
        <f>#REF!</f>
        <v>#REF!</v>
      </c>
      <c r="K157" s="5" t="e">
        <f>TRUNC(J157*D157,1)</f>
        <v>#REF!</v>
      </c>
      <c r="L157" s="4">
        <v>0</v>
      </c>
      <c r="M157" s="5"/>
      <c r="N157" s="8" t="s">
        <v>0</v>
      </c>
    </row>
    <row r="158" spans="1:14" ht="15" customHeight="1">
      <c r="A158" s="9"/>
      <c r="B158" s="10" t="s">
        <v>198</v>
      </c>
      <c r="C158" s="1" t="s">
        <v>0</v>
      </c>
      <c r="D158" s="3">
        <f>D62</f>
        <v>0.21</v>
      </c>
      <c r="E158" s="2" t="s">
        <v>11</v>
      </c>
      <c r="F158" s="4" t="e">
        <f>H158+J158+L158</f>
        <v>#REF!</v>
      </c>
      <c r="G158" s="5" t="e">
        <f>I158+K158+M158</f>
        <v>#REF!</v>
      </c>
      <c r="H158" s="4">
        <v>0</v>
      </c>
      <c r="I158" s="5"/>
      <c r="J158" s="4" t="e">
        <f>#REF!</f>
        <v>#REF!</v>
      </c>
      <c r="K158" s="5" t="e">
        <f>TRUNC(J158*D158,1)</f>
        <v>#REF!</v>
      </c>
      <c r="L158" s="4">
        <v>0</v>
      </c>
      <c r="M158" s="5"/>
      <c r="N158" s="8" t="s">
        <v>0</v>
      </c>
    </row>
    <row r="159" spans="1:14" ht="15" customHeight="1">
      <c r="A159" s="9"/>
      <c r="B159" s="10" t="s">
        <v>202</v>
      </c>
      <c r="C159" s="1" t="s">
        <v>172</v>
      </c>
      <c r="D159" s="3">
        <v>30</v>
      </c>
      <c r="E159" s="2" t="s">
        <v>173</v>
      </c>
      <c r="F159" s="4"/>
      <c r="G159" s="5"/>
      <c r="H159" s="4"/>
      <c r="I159" s="5"/>
      <c r="J159" s="4"/>
      <c r="K159" s="5" t="e">
        <f>TRUNC((K157+K158)*D159%,1)</f>
        <v>#REF!</v>
      </c>
      <c r="L159" s="4"/>
      <c r="M159" s="5"/>
      <c r="N159" s="8"/>
    </row>
    <row r="160" spans="1:14" ht="15" customHeight="1">
      <c r="A160" s="9"/>
      <c r="B160" s="10" t="s">
        <v>201</v>
      </c>
      <c r="C160" s="1" t="s">
        <v>172</v>
      </c>
      <c r="D160" s="3">
        <v>2</v>
      </c>
      <c r="E160" s="2" t="s">
        <v>173</v>
      </c>
      <c r="F160" s="4">
        <f>H160+J160+L160</f>
        <v>0</v>
      </c>
      <c r="G160" s="5" t="e">
        <f>I160+K160+M160</f>
        <v>#REF!</v>
      </c>
      <c r="H160" s="4"/>
      <c r="I160" s="5"/>
      <c r="J160" s="4"/>
      <c r="K160" s="5"/>
      <c r="L160" s="4"/>
      <c r="M160" s="5" t="e">
        <f>TRUNC(K156*D160%,1)</f>
        <v>#REF!</v>
      </c>
      <c r="N160" s="8"/>
    </row>
    <row r="161" spans="1:14" ht="15" customHeight="1">
      <c r="A161" s="12"/>
      <c r="B161" s="1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8"/>
    </row>
    <row r="162" spans="1:14" ht="15" customHeight="1">
      <c r="A162" s="18" t="e">
        <f>A156+1</f>
        <v>#REF!</v>
      </c>
      <c r="B162" s="13" t="s">
        <v>200</v>
      </c>
      <c r="C162" s="14" t="s">
        <v>185</v>
      </c>
      <c r="D162" s="14">
        <v>1</v>
      </c>
      <c r="E162" s="15" t="s">
        <v>1</v>
      </c>
      <c r="F162" s="19"/>
      <c r="G162" s="16" t="e">
        <f>I162+K162+M162</f>
        <v>#REF!</v>
      </c>
      <c r="H162" s="19"/>
      <c r="I162" s="16">
        <f>TRUNC(I163+I164+I165+I166,0)</f>
        <v>0</v>
      </c>
      <c r="J162" s="19"/>
      <c r="K162" s="16" t="e">
        <f>TRUNC(K163+K164+K165+K166,0)</f>
        <v>#REF!</v>
      </c>
      <c r="L162" s="19"/>
      <c r="M162" s="16" t="e">
        <f>TRUNC(M163+M164+M165+M166,0)</f>
        <v>#REF!</v>
      </c>
      <c r="N162" s="17" t="str">
        <f>N156</f>
        <v>토목6-2-3</v>
      </c>
    </row>
    <row r="163" spans="1:14" ht="15" customHeight="1">
      <c r="A163" s="9"/>
      <c r="B163" s="10" t="s">
        <v>197</v>
      </c>
      <c r="C163" s="1" t="s">
        <v>14</v>
      </c>
      <c r="D163" s="3">
        <f>D66</f>
        <v>0.44</v>
      </c>
      <c r="E163" s="2" t="s">
        <v>11</v>
      </c>
      <c r="F163" s="4" t="e">
        <f>H163+J163+L163</f>
        <v>#REF!</v>
      </c>
      <c r="G163" s="5" t="e">
        <f>I163+K163+M163</f>
        <v>#REF!</v>
      </c>
      <c r="H163" s="4">
        <v>0</v>
      </c>
      <c r="I163" s="5"/>
      <c r="J163" s="4" t="e">
        <f>#REF!</f>
        <v>#REF!</v>
      </c>
      <c r="K163" s="5" t="e">
        <f>TRUNC(J163*D163,1)</f>
        <v>#REF!</v>
      </c>
      <c r="L163" s="4">
        <v>0</v>
      </c>
      <c r="M163" s="5"/>
      <c r="N163" s="8" t="s">
        <v>0</v>
      </c>
    </row>
    <row r="164" spans="1:14" ht="15" customHeight="1">
      <c r="A164" s="9"/>
      <c r="B164" s="10" t="s">
        <v>198</v>
      </c>
      <c r="C164" s="1" t="s">
        <v>0</v>
      </c>
      <c r="D164" s="3">
        <f>D67</f>
        <v>0.24</v>
      </c>
      <c r="E164" s="2" t="s">
        <v>11</v>
      </c>
      <c r="F164" s="4" t="e">
        <f>H164+J164+L164</f>
        <v>#REF!</v>
      </c>
      <c r="G164" s="5" t="e">
        <f>I164+K164+M164</f>
        <v>#REF!</v>
      </c>
      <c r="H164" s="4">
        <v>0</v>
      </c>
      <c r="I164" s="5"/>
      <c r="J164" s="4" t="e">
        <f>#REF!</f>
        <v>#REF!</v>
      </c>
      <c r="K164" s="5" t="e">
        <f>TRUNC(J164*D164,1)</f>
        <v>#REF!</v>
      </c>
      <c r="L164" s="4">
        <v>0</v>
      </c>
      <c r="M164" s="5"/>
      <c r="N164" s="8" t="s">
        <v>0</v>
      </c>
    </row>
    <row r="165" spans="1:14" ht="15" customHeight="1">
      <c r="A165" s="9"/>
      <c r="B165" s="10" t="s">
        <v>202</v>
      </c>
      <c r="C165" s="1" t="s">
        <v>172</v>
      </c>
      <c r="D165" s="3">
        <v>30</v>
      </c>
      <c r="E165" s="2" t="s">
        <v>173</v>
      </c>
      <c r="F165" s="4"/>
      <c r="G165" s="5"/>
      <c r="H165" s="4"/>
      <c r="I165" s="5"/>
      <c r="J165" s="4"/>
      <c r="K165" s="5" t="e">
        <f>TRUNC((K163+K164)*D165%,1)</f>
        <v>#REF!</v>
      </c>
      <c r="L165" s="4"/>
      <c r="M165" s="5"/>
      <c r="N165" s="8"/>
    </row>
    <row r="166" spans="1:14" ht="15" customHeight="1">
      <c r="A166" s="9"/>
      <c r="B166" s="10" t="s">
        <v>201</v>
      </c>
      <c r="C166" s="1" t="s">
        <v>172</v>
      </c>
      <c r="D166" s="3">
        <v>2</v>
      </c>
      <c r="E166" s="2" t="s">
        <v>173</v>
      </c>
      <c r="F166" s="4">
        <f>H166+J166+L166</f>
        <v>0</v>
      </c>
      <c r="G166" s="5" t="e">
        <f>I166+K166+M166</f>
        <v>#REF!</v>
      </c>
      <c r="H166" s="4"/>
      <c r="I166" s="5"/>
      <c r="J166" s="4"/>
      <c r="K166" s="5"/>
      <c r="L166" s="4"/>
      <c r="M166" s="5" t="e">
        <f>TRUNC(K162*D166%,1)</f>
        <v>#REF!</v>
      </c>
      <c r="N166" s="8"/>
    </row>
    <row r="167" spans="1:14" ht="15" customHeight="1">
      <c r="A167" s="12"/>
      <c r="B167" s="1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8"/>
    </row>
    <row r="168" spans="1:14" ht="15" customHeight="1">
      <c r="A168" s="18" t="e">
        <f>A162+1</f>
        <v>#REF!</v>
      </c>
      <c r="B168" s="13" t="s">
        <v>200</v>
      </c>
      <c r="C168" s="14" t="s">
        <v>186</v>
      </c>
      <c r="D168" s="14">
        <v>1</v>
      </c>
      <c r="E168" s="15" t="s">
        <v>1</v>
      </c>
      <c r="F168" s="19"/>
      <c r="G168" s="16" t="e">
        <f>I168+K168+M168</f>
        <v>#REF!</v>
      </c>
      <c r="H168" s="19"/>
      <c r="I168" s="16">
        <f>TRUNC(I169+I170+I171+I172,0)</f>
        <v>0</v>
      </c>
      <c r="J168" s="19"/>
      <c r="K168" s="16" t="e">
        <f>TRUNC(K169+K170+K171+K172,0)</f>
        <v>#REF!</v>
      </c>
      <c r="L168" s="19"/>
      <c r="M168" s="16" t="e">
        <f>TRUNC(M169+M170+M171+M172,0)</f>
        <v>#REF!</v>
      </c>
      <c r="N168" s="17" t="str">
        <f>N162</f>
        <v>토목6-2-3</v>
      </c>
    </row>
    <row r="169" spans="1:14" ht="15" customHeight="1">
      <c r="A169" s="9"/>
      <c r="B169" s="10" t="s">
        <v>197</v>
      </c>
      <c r="C169" s="1" t="s">
        <v>14</v>
      </c>
      <c r="D169" s="3">
        <f>D71</f>
        <v>0.49</v>
      </c>
      <c r="E169" s="2" t="s">
        <v>11</v>
      </c>
      <c r="F169" s="4" t="e">
        <f>H169+J169+L169</f>
        <v>#REF!</v>
      </c>
      <c r="G169" s="5" t="e">
        <f>I169+K169+M169</f>
        <v>#REF!</v>
      </c>
      <c r="H169" s="4">
        <v>0</v>
      </c>
      <c r="I169" s="5"/>
      <c r="J169" s="4" t="e">
        <f>#REF!</f>
        <v>#REF!</v>
      </c>
      <c r="K169" s="5" t="e">
        <f>TRUNC(J169*D169,1)</f>
        <v>#REF!</v>
      </c>
      <c r="L169" s="4">
        <v>0</v>
      </c>
      <c r="M169" s="5"/>
      <c r="N169" s="8" t="s">
        <v>0</v>
      </c>
    </row>
    <row r="170" spans="1:14" ht="15" customHeight="1">
      <c r="A170" s="9"/>
      <c r="B170" s="10" t="s">
        <v>198</v>
      </c>
      <c r="C170" s="1" t="s">
        <v>0</v>
      </c>
      <c r="D170" s="3">
        <f>D72</f>
        <v>0.26</v>
      </c>
      <c r="E170" s="2" t="s">
        <v>11</v>
      </c>
      <c r="F170" s="4" t="e">
        <f>H170+J170+L170</f>
        <v>#REF!</v>
      </c>
      <c r="G170" s="5" t="e">
        <f>I170+K170+M170</f>
        <v>#REF!</v>
      </c>
      <c r="H170" s="4">
        <v>0</v>
      </c>
      <c r="I170" s="5"/>
      <c r="J170" s="4" t="e">
        <f>#REF!</f>
        <v>#REF!</v>
      </c>
      <c r="K170" s="5" t="e">
        <f>TRUNC(J170*D170,1)</f>
        <v>#REF!</v>
      </c>
      <c r="L170" s="4">
        <v>0</v>
      </c>
      <c r="M170" s="5"/>
      <c r="N170" s="8" t="s">
        <v>0</v>
      </c>
    </row>
    <row r="171" spans="1:14" ht="15" customHeight="1">
      <c r="A171" s="9"/>
      <c r="B171" s="10" t="s">
        <v>202</v>
      </c>
      <c r="C171" s="1" t="s">
        <v>172</v>
      </c>
      <c r="D171" s="3">
        <v>30</v>
      </c>
      <c r="E171" s="2" t="s">
        <v>173</v>
      </c>
      <c r="F171" s="4"/>
      <c r="G171" s="5"/>
      <c r="H171" s="4"/>
      <c r="I171" s="5"/>
      <c r="J171" s="4"/>
      <c r="K171" s="5" t="e">
        <f>TRUNC((K169+K170)*D171%,1)</f>
        <v>#REF!</v>
      </c>
      <c r="L171" s="4"/>
      <c r="M171" s="5"/>
      <c r="N171" s="8"/>
    </row>
    <row r="172" spans="1:14" ht="15" customHeight="1">
      <c r="A172" s="9"/>
      <c r="B172" s="10" t="s">
        <v>201</v>
      </c>
      <c r="C172" s="1" t="s">
        <v>172</v>
      </c>
      <c r="D172" s="3">
        <v>2</v>
      </c>
      <c r="E172" s="2" t="s">
        <v>173</v>
      </c>
      <c r="F172" s="4">
        <f>H172+J172+L172</f>
        <v>0</v>
      </c>
      <c r="G172" s="5" t="e">
        <f>I172+K172+M172</f>
        <v>#REF!</v>
      </c>
      <c r="H172" s="4"/>
      <c r="I172" s="5"/>
      <c r="J172" s="4"/>
      <c r="K172" s="5"/>
      <c r="L172" s="4"/>
      <c r="M172" s="5" t="e">
        <f>TRUNC(K168*D172%,1)</f>
        <v>#REF!</v>
      </c>
      <c r="N172" s="8"/>
    </row>
    <row r="173" spans="1:14" ht="15" customHeight="1">
      <c r="A173" s="12"/>
      <c r="B173" s="1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8"/>
    </row>
    <row r="174" spans="1:14" ht="15" customHeight="1">
      <c r="A174" s="18" t="e">
        <f>A168+1</f>
        <v>#REF!</v>
      </c>
      <c r="B174" s="13" t="s">
        <v>200</v>
      </c>
      <c r="C174" s="14" t="s">
        <v>187</v>
      </c>
      <c r="D174" s="14">
        <v>1</v>
      </c>
      <c r="E174" s="15" t="s">
        <v>1</v>
      </c>
      <c r="F174" s="19"/>
      <c r="G174" s="16" t="e">
        <f>I174+K174+M174</f>
        <v>#REF!</v>
      </c>
      <c r="H174" s="19"/>
      <c r="I174" s="16">
        <f>TRUNC(I175+I176+I177+I178,0)</f>
        <v>0</v>
      </c>
      <c r="J174" s="19"/>
      <c r="K174" s="16" t="e">
        <f>TRUNC(K175+K176+K177+K178,0)</f>
        <v>#REF!</v>
      </c>
      <c r="L174" s="19"/>
      <c r="M174" s="16" t="e">
        <f>TRUNC(M175+M176+M177+M178,0)</f>
        <v>#REF!</v>
      </c>
      <c r="N174" s="17" t="str">
        <f>N168</f>
        <v>토목6-2-3</v>
      </c>
    </row>
    <row r="175" spans="1:14" ht="15" customHeight="1">
      <c r="A175" s="9"/>
      <c r="B175" s="10" t="s">
        <v>197</v>
      </c>
      <c r="C175" s="1" t="s">
        <v>14</v>
      </c>
      <c r="D175" s="3">
        <f>D76</f>
        <v>0.54</v>
      </c>
      <c r="E175" s="2" t="s">
        <v>11</v>
      </c>
      <c r="F175" s="4" t="e">
        <f>H175+J175+L175</f>
        <v>#REF!</v>
      </c>
      <c r="G175" s="5" t="e">
        <f>I175+K175+M175</f>
        <v>#REF!</v>
      </c>
      <c r="H175" s="4">
        <v>0</v>
      </c>
      <c r="I175" s="5"/>
      <c r="J175" s="4" t="e">
        <f>#REF!</f>
        <v>#REF!</v>
      </c>
      <c r="K175" s="5" t="e">
        <f>TRUNC(J175*D175,1)</f>
        <v>#REF!</v>
      </c>
      <c r="L175" s="4">
        <v>0</v>
      </c>
      <c r="M175" s="5"/>
      <c r="N175" s="8" t="s">
        <v>0</v>
      </c>
    </row>
    <row r="176" spans="1:14" ht="15" customHeight="1">
      <c r="A176" s="9"/>
      <c r="B176" s="10" t="s">
        <v>198</v>
      </c>
      <c r="C176" s="1" t="s">
        <v>0</v>
      </c>
      <c r="D176" s="3">
        <f>D77</f>
        <v>0.28999999999999998</v>
      </c>
      <c r="E176" s="2" t="s">
        <v>11</v>
      </c>
      <c r="F176" s="4" t="e">
        <f>H176+J176+L176</f>
        <v>#REF!</v>
      </c>
      <c r="G176" s="5" t="e">
        <f>I176+K176+M176</f>
        <v>#REF!</v>
      </c>
      <c r="H176" s="4">
        <v>0</v>
      </c>
      <c r="I176" s="5"/>
      <c r="J176" s="4" t="e">
        <f>#REF!</f>
        <v>#REF!</v>
      </c>
      <c r="K176" s="5" t="e">
        <f>TRUNC(J176*D176,1)</f>
        <v>#REF!</v>
      </c>
      <c r="L176" s="4">
        <v>0</v>
      </c>
      <c r="M176" s="5"/>
      <c r="N176" s="8" t="s">
        <v>0</v>
      </c>
    </row>
    <row r="177" spans="1:14" ht="15" customHeight="1">
      <c r="A177" s="9"/>
      <c r="B177" s="10" t="s">
        <v>202</v>
      </c>
      <c r="C177" s="1" t="s">
        <v>172</v>
      </c>
      <c r="D177" s="3">
        <v>30</v>
      </c>
      <c r="E177" s="2" t="s">
        <v>173</v>
      </c>
      <c r="F177" s="4"/>
      <c r="G177" s="5"/>
      <c r="H177" s="4"/>
      <c r="I177" s="5"/>
      <c r="J177" s="4"/>
      <c r="K177" s="5" t="e">
        <f>TRUNC((K175+K176)*D177%,1)</f>
        <v>#REF!</v>
      </c>
      <c r="L177" s="4"/>
      <c r="M177" s="5"/>
      <c r="N177" s="8"/>
    </row>
    <row r="178" spans="1:14" ht="15" customHeight="1">
      <c r="A178" s="9"/>
      <c r="B178" s="10" t="s">
        <v>201</v>
      </c>
      <c r="C178" s="1" t="s">
        <v>172</v>
      </c>
      <c r="D178" s="3">
        <v>2</v>
      </c>
      <c r="E178" s="2" t="s">
        <v>173</v>
      </c>
      <c r="F178" s="4">
        <f>H178+J178+L178</f>
        <v>0</v>
      </c>
      <c r="G178" s="5" t="e">
        <f>I178+K178+M178</f>
        <v>#REF!</v>
      </c>
      <c r="H178" s="4"/>
      <c r="I178" s="5"/>
      <c r="J178" s="4"/>
      <c r="K178" s="5"/>
      <c r="L178" s="4"/>
      <c r="M178" s="5" t="e">
        <f>TRUNC(K174*D178%,1)</f>
        <v>#REF!</v>
      </c>
      <c r="N178" s="8"/>
    </row>
    <row r="179" spans="1:14" ht="15" customHeight="1">
      <c r="A179" s="12"/>
      <c r="B179" s="1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8"/>
    </row>
    <row r="180" spans="1:14" ht="15" customHeight="1">
      <c r="A180" s="18" t="e">
        <f>A174+1</f>
        <v>#REF!</v>
      </c>
      <c r="B180" s="13" t="s">
        <v>200</v>
      </c>
      <c r="C180" s="14" t="s">
        <v>188</v>
      </c>
      <c r="D180" s="14">
        <v>1</v>
      </c>
      <c r="E180" s="15" t="s">
        <v>1</v>
      </c>
      <c r="F180" s="19"/>
      <c r="G180" s="16" t="e">
        <f>I180+K180+M180</f>
        <v>#REF!</v>
      </c>
      <c r="H180" s="19"/>
      <c r="I180" s="16">
        <f>TRUNC(I181+I182+I183+I184,0)</f>
        <v>0</v>
      </c>
      <c r="J180" s="19"/>
      <c r="K180" s="16" t="e">
        <f>TRUNC(K181+K182+K183+K184,0)</f>
        <v>#REF!</v>
      </c>
      <c r="L180" s="19"/>
      <c r="M180" s="16" t="e">
        <f>TRUNC(M181+M182+M183+M184,0)</f>
        <v>#REF!</v>
      </c>
      <c r="N180" s="17" t="str">
        <f>N174</f>
        <v>토목6-2-3</v>
      </c>
    </row>
    <row r="181" spans="1:14" ht="15" customHeight="1">
      <c r="A181" s="9"/>
      <c r="B181" s="10" t="s">
        <v>197</v>
      </c>
      <c r="C181" s="1" t="s">
        <v>14</v>
      </c>
      <c r="D181" s="3">
        <f>D81</f>
        <v>0.6</v>
      </c>
      <c r="E181" s="2" t="s">
        <v>11</v>
      </c>
      <c r="F181" s="4" t="e">
        <f>H181+J181+L181</f>
        <v>#REF!</v>
      </c>
      <c r="G181" s="5" t="e">
        <f>I181+K181+M181</f>
        <v>#REF!</v>
      </c>
      <c r="H181" s="4">
        <v>0</v>
      </c>
      <c r="I181" s="5"/>
      <c r="J181" s="4" t="e">
        <f>#REF!</f>
        <v>#REF!</v>
      </c>
      <c r="K181" s="5" t="e">
        <f>TRUNC(J181*D181,1)</f>
        <v>#REF!</v>
      </c>
      <c r="L181" s="4">
        <v>0</v>
      </c>
      <c r="M181" s="5"/>
      <c r="N181" s="8" t="s">
        <v>0</v>
      </c>
    </row>
    <row r="182" spans="1:14" ht="15" customHeight="1">
      <c r="A182" s="9"/>
      <c r="B182" s="10" t="s">
        <v>198</v>
      </c>
      <c r="C182" s="1" t="s">
        <v>0</v>
      </c>
      <c r="D182" s="3">
        <f>D82</f>
        <v>0.32</v>
      </c>
      <c r="E182" s="2" t="s">
        <v>11</v>
      </c>
      <c r="F182" s="4" t="e">
        <f>H182+J182+L182</f>
        <v>#REF!</v>
      </c>
      <c r="G182" s="5" t="e">
        <f>I182+K182+M182</f>
        <v>#REF!</v>
      </c>
      <c r="H182" s="4">
        <v>0</v>
      </c>
      <c r="I182" s="5"/>
      <c r="J182" s="4" t="e">
        <f>#REF!</f>
        <v>#REF!</v>
      </c>
      <c r="K182" s="5" t="e">
        <f>TRUNC(J182*D182,1)</f>
        <v>#REF!</v>
      </c>
      <c r="L182" s="4">
        <v>0</v>
      </c>
      <c r="M182" s="5"/>
      <c r="N182" s="8" t="s">
        <v>0</v>
      </c>
    </row>
    <row r="183" spans="1:14" ht="15" customHeight="1">
      <c r="A183" s="9"/>
      <c r="B183" s="10" t="s">
        <v>202</v>
      </c>
      <c r="C183" s="1" t="s">
        <v>172</v>
      </c>
      <c r="D183" s="3">
        <v>30</v>
      </c>
      <c r="E183" s="2" t="s">
        <v>173</v>
      </c>
      <c r="F183" s="4"/>
      <c r="G183" s="5"/>
      <c r="H183" s="4"/>
      <c r="I183" s="5"/>
      <c r="J183" s="4"/>
      <c r="K183" s="5" t="e">
        <f>TRUNC((K181+K182)*D183%,1)</f>
        <v>#REF!</v>
      </c>
      <c r="L183" s="4"/>
      <c r="M183" s="5"/>
      <c r="N183" s="8"/>
    </row>
    <row r="184" spans="1:14" ht="15" customHeight="1">
      <c r="A184" s="9"/>
      <c r="B184" s="10" t="s">
        <v>201</v>
      </c>
      <c r="C184" s="1" t="s">
        <v>172</v>
      </c>
      <c r="D184" s="3">
        <v>2</v>
      </c>
      <c r="E184" s="2" t="s">
        <v>173</v>
      </c>
      <c r="F184" s="4">
        <f>H184+J184+L184</f>
        <v>0</v>
      </c>
      <c r="G184" s="5" t="e">
        <f>I184+K184+M184</f>
        <v>#REF!</v>
      </c>
      <c r="H184" s="4"/>
      <c r="I184" s="5"/>
      <c r="J184" s="4"/>
      <c r="K184" s="5"/>
      <c r="L184" s="4"/>
      <c r="M184" s="5" t="e">
        <f>TRUNC(K180*D184%,1)</f>
        <v>#REF!</v>
      </c>
      <c r="N184" s="8"/>
    </row>
    <row r="185" spans="1:14" ht="15" customHeight="1">
      <c r="A185" s="12"/>
      <c r="B185" s="1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8"/>
    </row>
    <row r="186" spans="1:14" ht="15" customHeight="1">
      <c r="A186" s="18" t="e">
        <f>A180+1</f>
        <v>#REF!</v>
      </c>
      <c r="B186" s="13" t="s">
        <v>200</v>
      </c>
      <c r="C186" s="14" t="s">
        <v>189</v>
      </c>
      <c r="D186" s="14">
        <v>1</v>
      </c>
      <c r="E186" s="15" t="s">
        <v>1</v>
      </c>
      <c r="F186" s="19"/>
      <c r="G186" s="16" t="e">
        <f>I186+K186+M186</f>
        <v>#REF!</v>
      </c>
      <c r="H186" s="19"/>
      <c r="I186" s="16">
        <f>TRUNC(I187+I188+I189+I190,0)</f>
        <v>0</v>
      </c>
      <c r="J186" s="19"/>
      <c r="K186" s="16" t="e">
        <f>TRUNC(K187+K188+K189+K190,0)</f>
        <v>#REF!</v>
      </c>
      <c r="L186" s="19"/>
      <c r="M186" s="16" t="e">
        <f>TRUNC(M187+M188+M189+M190,0)</f>
        <v>#REF!</v>
      </c>
      <c r="N186" s="17" t="str">
        <f>N180</f>
        <v>토목6-2-3</v>
      </c>
    </row>
    <row r="187" spans="1:14" ht="15" customHeight="1">
      <c r="A187" s="9"/>
      <c r="B187" s="10" t="s">
        <v>197</v>
      </c>
      <c r="C187" s="1" t="s">
        <v>14</v>
      </c>
      <c r="D187" s="3">
        <f>D86</f>
        <v>0.65</v>
      </c>
      <c r="E187" s="2" t="s">
        <v>11</v>
      </c>
      <c r="F187" s="4" t="e">
        <f>H187+J187+L187</f>
        <v>#REF!</v>
      </c>
      <c r="G187" s="5" t="e">
        <f>I187+K187+M187</f>
        <v>#REF!</v>
      </c>
      <c r="H187" s="4">
        <v>0</v>
      </c>
      <c r="I187" s="5"/>
      <c r="J187" s="4" t="e">
        <f>#REF!</f>
        <v>#REF!</v>
      </c>
      <c r="K187" s="5" t="e">
        <f>TRUNC(J187*D187,1)</f>
        <v>#REF!</v>
      </c>
      <c r="L187" s="4">
        <v>0</v>
      </c>
      <c r="M187" s="5"/>
      <c r="N187" s="8" t="s">
        <v>0</v>
      </c>
    </row>
    <row r="188" spans="1:14" ht="15" customHeight="1">
      <c r="A188" s="9"/>
      <c r="B188" s="10" t="s">
        <v>198</v>
      </c>
      <c r="C188" s="1" t="s">
        <v>0</v>
      </c>
      <c r="D188" s="3">
        <f>D87</f>
        <v>0.35</v>
      </c>
      <c r="E188" s="2" t="s">
        <v>11</v>
      </c>
      <c r="F188" s="4" t="e">
        <f>H188+J188+L188</f>
        <v>#REF!</v>
      </c>
      <c r="G188" s="5" t="e">
        <f>I188+K188+M188</f>
        <v>#REF!</v>
      </c>
      <c r="H188" s="4">
        <v>0</v>
      </c>
      <c r="I188" s="5"/>
      <c r="J188" s="4" t="e">
        <f>#REF!</f>
        <v>#REF!</v>
      </c>
      <c r="K188" s="5" t="e">
        <f>TRUNC(J188*D188,1)</f>
        <v>#REF!</v>
      </c>
      <c r="L188" s="4">
        <v>0</v>
      </c>
      <c r="M188" s="5"/>
      <c r="N188" s="8" t="s">
        <v>0</v>
      </c>
    </row>
    <row r="189" spans="1:14" ht="15" customHeight="1">
      <c r="A189" s="9"/>
      <c r="B189" s="10" t="s">
        <v>202</v>
      </c>
      <c r="C189" s="1" t="s">
        <v>172</v>
      </c>
      <c r="D189" s="3">
        <v>30</v>
      </c>
      <c r="E189" s="2" t="s">
        <v>173</v>
      </c>
      <c r="F189" s="4"/>
      <c r="G189" s="5"/>
      <c r="H189" s="4"/>
      <c r="I189" s="5"/>
      <c r="J189" s="4"/>
      <c r="K189" s="5" t="e">
        <f>TRUNC((K187+K188)*D189%,1)</f>
        <v>#REF!</v>
      </c>
      <c r="L189" s="4"/>
      <c r="M189" s="5"/>
      <c r="N189" s="8"/>
    </row>
    <row r="190" spans="1:14" ht="15" customHeight="1">
      <c r="A190" s="9"/>
      <c r="B190" s="10" t="s">
        <v>201</v>
      </c>
      <c r="C190" s="1" t="s">
        <v>172</v>
      </c>
      <c r="D190" s="3">
        <v>2</v>
      </c>
      <c r="E190" s="2" t="s">
        <v>173</v>
      </c>
      <c r="F190" s="4">
        <f>H190+J190+L190</f>
        <v>0</v>
      </c>
      <c r="G190" s="5" t="e">
        <f>I190+K190+M190</f>
        <v>#REF!</v>
      </c>
      <c r="H190" s="4"/>
      <c r="I190" s="5"/>
      <c r="J190" s="4"/>
      <c r="K190" s="5"/>
      <c r="L190" s="4"/>
      <c r="M190" s="5" t="e">
        <f>TRUNC(K186*D190%,1)</f>
        <v>#REF!</v>
      </c>
      <c r="N190" s="8"/>
    </row>
    <row r="191" spans="1:14" ht="15" customHeight="1">
      <c r="A191" s="12"/>
      <c r="B191" s="1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8"/>
    </row>
  </sheetData>
  <autoFilter ref="A1:N231" xr:uid="{00000000-0009-0000-0000-00000C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3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N28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7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7" customWidth="1"/>
    <col min="15" max="27" width="9.33203125" customWidth="1"/>
  </cols>
  <sheetData>
    <row r="1" spans="1:14" ht="15" customHeight="1">
      <c r="A1" s="20" t="s">
        <v>207</v>
      </c>
    </row>
    <row r="2" spans="1:14" ht="15" customHeight="1">
      <c r="A2" s="361" t="s">
        <v>10</v>
      </c>
      <c r="B2" s="362"/>
      <c r="C2" s="363" t="s">
        <v>20</v>
      </c>
      <c r="D2" s="363" t="s">
        <v>19</v>
      </c>
      <c r="E2" s="363" t="s">
        <v>18</v>
      </c>
      <c r="F2" s="363" t="s">
        <v>6</v>
      </c>
      <c r="G2" s="363" t="s">
        <v>0</v>
      </c>
      <c r="H2" s="363" t="s">
        <v>5</v>
      </c>
      <c r="I2" s="363" t="s">
        <v>0</v>
      </c>
      <c r="J2" s="363" t="s">
        <v>4</v>
      </c>
      <c r="K2" s="363" t="s">
        <v>0</v>
      </c>
      <c r="L2" s="363" t="s">
        <v>3</v>
      </c>
      <c r="M2" s="363" t="s">
        <v>0</v>
      </c>
      <c r="N2" s="364" t="s">
        <v>2</v>
      </c>
    </row>
    <row r="3" spans="1:14" ht="15" customHeight="1">
      <c r="A3" s="361"/>
      <c r="B3" s="362"/>
      <c r="C3" s="363" t="s">
        <v>0</v>
      </c>
      <c r="D3" s="363" t="s">
        <v>0</v>
      </c>
      <c r="E3" s="363" t="s">
        <v>0</v>
      </c>
      <c r="F3" s="2" t="s">
        <v>17</v>
      </c>
      <c r="G3" s="2" t="s">
        <v>16</v>
      </c>
      <c r="H3" s="2" t="s">
        <v>17</v>
      </c>
      <c r="I3" s="2" t="s">
        <v>16</v>
      </c>
      <c r="J3" s="2" t="s">
        <v>17</v>
      </c>
      <c r="K3" s="2" t="s">
        <v>16</v>
      </c>
      <c r="L3" s="2" t="s">
        <v>17</v>
      </c>
      <c r="M3" s="2" t="s">
        <v>16</v>
      </c>
      <c r="N3" s="364" t="s">
        <v>0</v>
      </c>
    </row>
    <row r="4" spans="1:14" ht="15" customHeight="1">
      <c r="A4" s="9"/>
      <c r="B4" s="10"/>
      <c r="C4" s="1"/>
      <c r="D4" s="1"/>
      <c r="E4" s="2"/>
      <c r="F4" s="4"/>
      <c r="G4" s="5"/>
      <c r="H4" s="4"/>
      <c r="I4" s="5"/>
      <c r="J4" s="4"/>
      <c r="K4" s="5"/>
      <c r="L4" s="4"/>
      <c r="M4" s="5"/>
      <c r="N4" s="8"/>
    </row>
    <row r="5" spans="1:14" ht="15" customHeight="1">
      <c r="A5" s="18" t="e">
        <f>#REF!+1</f>
        <v>#REF!</v>
      </c>
      <c r="B5" s="13" t="s">
        <v>208</v>
      </c>
      <c r="C5" s="14" t="s">
        <v>192</v>
      </c>
      <c r="D5" s="22">
        <v>1</v>
      </c>
      <c r="E5" s="15" t="s">
        <v>191</v>
      </c>
      <c r="F5" s="21"/>
      <c r="G5" s="16" t="e">
        <f>I5+K5+M5</f>
        <v>#REF!</v>
      </c>
      <c r="H5" s="21"/>
      <c r="I5" s="16">
        <f>SUM(I6:I11)</f>
        <v>0</v>
      </c>
      <c r="J5" s="21"/>
      <c r="K5" s="16" t="e">
        <f>SUM(K6:K11)</f>
        <v>#REF!</v>
      </c>
      <c r="L5" s="21"/>
      <c r="M5" s="16" t="e">
        <f>SUM(M6:M11)</f>
        <v>#REF!</v>
      </c>
      <c r="N5" s="17" t="s">
        <v>206</v>
      </c>
    </row>
    <row r="6" spans="1:14" ht="15" customHeight="1">
      <c r="A6" s="9"/>
      <c r="B6" s="10" t="s">
        <v>209</v>
      </c>
      <c r="C6" s="1"/>
      <c r="D6" s="3">
        <v>2.85</v>
      </c>
      <c r="E6" s="2" t="s">
        <v>11</v>
      </c>
      <c r="F6" s="4" t="e">
        <f>H6+J6+L6</f>
        <v>#REF!</v>
      </c>
      <c r="G6" s="5" t="e">
        <f>I6+K6+M6</f>
        <v>#REF!</v>
      </c>
      <c r="H6" s="4">
        <v>0</v>
      </c>
      <c r="I6" s="5"/>
      <c r="J6" s="4" t="e">
        <f>#REF!</f>
        <v>#REF!</v>
      </c>
      <c r="K6" s="5" t="e">
        <f>TRUNC(J6*D6,1)</f>
        <v>#REF!</v>
      </c>
      <c r="L6" s="4">
        <v>0</v>
      </c>
      <c r="M6" s="5"/>
      <c r="N6" s="8" t="s">
        <v>0</v>
      </c>
    </row>
    <row r="7" spans="1:14" ht="15" customHeight="1">
      <c r="A7" s="9"/>
      <c r="B7" s="10" t="s">
        <v>210</v>
      </c>
      <c r="C7" s="1" t="s">
        <v>0</v>
      </c>
      <c r="D7" s="3">
        <v>1.04</v>
      </c>
      <c r="E7" s="2" t="s">
        <v>11</v>
      </c>
      <c r="F7" s="4" t="e">
        <f>H7+J7+L7</f>
        <v>#REF!</v>
      </c>
      <c r="G7" s="5" t="e">
        <f>I7+K7+M7</f>
        <v>#REF!</v>
      </c>
      <c r="H7" s="4">
        <v>0</v>
      </c>
      <c r="I7" s="5"/>
      <c r="J7" s="4" t="e">
        <f>#REF!</f>
        <v>#REF!</v>
      </c>
      <c r="K7" s="5" t="e">
        <f>TRUNC(J7*D7,1)</f>
        <v>#REF!</v>
      </c>
      <c r="L7" s="4">
        <v>0</v>
      </c>
      <c r="M7" s="5"/>
      <c r="N7" s="8" t="s">
        <v>0</v>
      </c>
    </row>
    <row r="8" spans="1:14" ht="15" customHeight="1">
      <c r="A8" s="9"/>
      <c r="B8" s="10" t="s">
        <v>211</v>
      </c>
      <c r="C8" s="1"/>
      <c r="D8" s="3">
        <v>0.78</v>
      </c>
      <c r="E8" s="2" t="s">
        <v>11</v>
      </c>
      <c r="F8" s="4" t="e">
        <f t="shared" ref="F8:F9" si="0">H8+J8+L8</f>
        <v>#REF!</v>
      </c>
      <c r="G8" s="5" t="e">
        <f t="shared" ref="G8:G9" si="1">I8+K8+M8</f>
        <v>#REF!</v>
      </c>
      <c r="H8" s="4"/>
      <c r="I8" s="5"/>
      <c r="J8" s="4" t="e">
        <f>#REF!</f>
        <v>#REF!</v>
      </c>
      <c r="K8" s="5" t="e">
        <f>TRUNC(J8*D8,1)</f>
        <v>#REF!</v>
      </c>
      <c r="L8" s="4"/>
      <c r="M8" s="5"/>
      <c r="N8" s="8"/>
    </row>
    <row r="9" spans="1:14" ht="15" customHeight="1">
      <c r="A9" s="12"/>
      <c r="B9" s="10" t="s">
        <v>198</v>
      </c>
      <c r="C9" s="1"/>
      <c r="D9" s="3">
        <v>0.52</v>
      </c>
      <c r="E9" s="2" t="s">
        <v>11</v>
      </c>
      <c r="F9" s="4" t="e">
        <f t="shared" si="0"/>
        <v>#REF!</v>
      </c>
      <c r="G9" s="5" t="e">
        <f t="shared" si="1"/>
        <v>#REF!</v>
      </c>
      <c r="H9" s="4"/>
      <c r="I9" s="5">
        <f>TRUNC(H9*D9,1)</f>
        <v>0</v>
      </c>
      <c r="J9" s="4" t="e">
        <f>#REF!</f>
        <v>#REF!</v>
      </c>
      <c r="K9" s="5" t="e">
        <f>TRUNC(J9*D9,1)</f>
        <v>#REF!</v>
      </c>
      <c r="L9" s="4"/>
      <c r="M9" s="5">
        <f>TRUNC(L9*D9,1)</f>
        <v>0</v>
      </c>
      <c r="N9" s="8" t="s">
        <v>0</v>
      </c>
    </row>
    <row r="10" spans="1:14" ht="15" customHeight="1">
      <c r="A10" s="18"/>
      <c r="B10" s="10" t="s">
        <v>212</v>
      </c>
      <c r="C10" s="1" t="s">
        <v>172</v>
      </c>
      <c r="D10" s="3">
        <v>5</v>
      </c>
      <c r="E10" s="2" t="s">
        <v>173</v>
      </c>
      <c r="F10" s="4">
        <f>H10+J10+L10</f>
        <v>0</v>
      </c>
      <c r="G10" s="5" t="e">
        <f>I10+K10+M10</f>
        <v>#REF!</v>
      </c>
      <c r="H10" s="4"/>
      <c r="I10" s="5"/>
      <c r="J10" s="4"/>
      <c r="K10" s="5"/>
      <c r="L10" s="4"/>
      <c r="M10" s="5" t="e">
        <f>TRUNC((K6+K7+K8+K9)*D10%,1)</f>
        <v>#REF!</v>
      </c>
      <c r="N10" s="8"/>
    </row>
    <row r="11" spans="1:14" ht="15" customHeight="1">
      <c r="A11" s="18"/>
      <c r="B11" s="10" t="s">
        <v>213</v>
      </c>
      <c r="C11" s="1" t="s">
        <v>172</v>
      </c>
      <c r="D11" s="3">
        <v>3</v>
      </c>
      <c r="E11" s="2" t="s">
        <v>173</v>
      </c>
      <c r="F11" s="2"/>
      <c r="G11" s="5" t="e">
        <f>I11+K11+M11</f>
        <v>#REF!</v>
      </c>
      <c r="H11" s="2"/>
      <c r="I11" s="2"/>
      <c r="J11" s="2"/>
      <c r="K11" s="2"/>
      <c r="L11" s="2"/>
      <c r="M11" s="5" t="e">
        <f>TRUNC((K6+K7+K8+K9)*D11%,1)</f>
        <v>#REF!</v>
      </c>
      <c r="N11" s="8"/>
    </row>
    <row r="12" spans="1:14" ht="15" customHeight="1">
      <c r="A12" s="12"/>
      <c r="B12" s="1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8"/>
    </row>
    <row r="13" spans="1:14" ht="15" customHeight="1">
      <c r="A13" s="18" t="e">
        <f>A5+1</f>
        <v>#REF!</v>
      </c>
      <c r="B13" s="13" t="s">
        <v>208</v>
      </c>
      <c r="C13" s="14" t="s">
        <v>193</v>
      </c>
      <c r="D13" s="22">
        <v>1</v>
      </c>
      <c r="E13" s="15" t="s">
        <v>191</v>
      </c>
      <c r="F13" s="21"/>
      <c r="G13" s="16" t="e">
        <f>I13+K13+M13</f>
        <v>#REF!</v>
      </c>
      <c r="H13" s="21"/>
      <c r="I13" s="16">
        <f>SUM(I14:I19)</f>
        <v>0</v>
      </c>
      <c r="J13" s="21"/>
      <c r="K13" s="16" t="e">
        <f>SUM(K14:K19)</f>
        <v>#REF!</v>
      </c>
      <c r="L13" s="21"/>
      <c r="M13" s="16" t="e">
        <f>SUM(M14:M19)</f>
        <v>#REF!</v>
      </c>
      <c r="N13" s="17" t="s">
        <v>206</v>
      </c>
    </row>
    <row r="14" spans="1:14" ht="15" customHeight="1">
      <c r="A14" s="9"/>
      <c r="B14" s="10" t="s">
        <v>209</v>
      </c>
      <c r="C14" s="1"/>
      <c r="D14" s="3">
        <v>7.05</v>
      </c>
      <c r="E14" s="2" t="s">
        <v>11</v>
      </c>
      <c r="F14" s="4" t="e">
        <f>H14+J14+L14</f>
        <v>#REF!</v>
      </c>
      <c r="G14" s="5" t="e">
        <f>I14+K14+M14</f>
        <v>#REF!</v>
      </c>
      <c r="H14" s="4">
        <v>0</v>
      </c>
      <c r="I14" s="5"/>
      <c r="J14" s="4" t="e">
        <f>#REF!</f>
        <v>#REF!</v>
      </c>
      <c r="K14" s="5" t="e">
        <f>TRUNC(J14*D14,1)</f>
        <v>#REF!</v>
      </c>
      <c r="L14" s="4">
        <v>0</v>
      </c>
      <c r="M14" s="5"/>
      <c r="N14" s="8" t="s">
        <v>0</v>
      </c>
    </row>
    <row r="15" spans="1:14" ht="15" customHeight="1">
      <c r="A15" s="9"/>
      <c r="B15" s="10" t="s">
        <v>210</v>
      </c>
      <c r="C15" s="1" t="s">
        <v>0</v>
      </c>
      <c r="D15" s="3">
        <v>2.57</v>
      </c>
      <c r="E15" s="2" t="s">
        <v>11</v>
      </c>
      <c r="F15" s="4" t="e">
        <f>H15+J15+L15</f>
        <v>#REF!</v>
      </c>
      <c r="G15" s="5" t="e">
        <f>I15+K15+M15</f>
        <v>#REF!</v>
      </c>
      <c r="H15" s="4">
        <v>0</v>
      </c>
      <c r="I15" s="5"/>
      <c r="J15" s="4" t="e">
        <f>#REF!</f>
        <v>#REF!</v>
      </c>
      <c r="K15" s="5" t="e">
        <f>TRUNC(J15*D15,1)</f>
        <v>#REF!</v>
      </c>
      <c r="L15" s="4">
        <v>0</v>
      </c>
      <c r="M15" s="5"/>
      <c r="N15" s="8" t="s">
        <v>0</v>
      </c>
    </row>
    <row r="16" spans="1:14" ht="15" customHeight="1">
      <c r="A16" s="9"/>
      <c r="B16" s="10" t="s">
        <v>211</v>
      </c>
      <c r="C16" s="1"/>
      <c r="D16" s="3">
        <v>1.92</v>
      </c>
      <c r="E16" s="2" t="s">
        <v>11</v>
      </c>
      <c r="F16" s="4" t="e">
        <f t="shared" ref="F16:F17" si="2">H16+J16+L16</f>
        <v>#REF!</v>
      </c>
      <c r="G16" s="5" t="e">
        <f t="shared" ref="G16:G17" si="3">I16+K16+M16</f>
        <v>#REF!</v>
      </c>
      <c r="H16" s="4"/>
      <c r="I16" s="5"/>
      <c r="J16" s="4" t="e">
        <f>#REF!</f>
        <v>#REF!</v>
      </c>
      <c r="K16" s="5" t="e">
        <f>TRUNC(J16*D16,1)</f>
        <v>#REF!</v>
      </c>
      <c r="L16" s="4"/>
      <c r="M16" s="5"/>
      <c r="N16" s="8"/>
    </row>
    <row r="17" spans="1:14" ht="15" customHeight="1">
      <c r="A17" s="9"/>
      <c r="B17" s="10" t="s">
        <v>198</v>
      </c>
      <c r="C17" s="1"/>
      <c r="D17" s="3">
        <v>1.28</v>
      </c>
      <c r="E17" s="2" t="s">
        <v>11</v>
      </c>
      <c r="F17" s="4" t="e">
        <f t="shared" si="2"/>
        <v>#REF!</v>
      </c>
      <c r="G17" s="5" t="e">
        <f t="shared" si="3"/>
        <v>#REF!</v>
      </c>
      <c r="H17" s="4"/>
      <c r="I17" s="5">
        <f>TRUNC(H17*D17,1)</f>
        <v>0</v>
      </c>
      <c r="J17" s="4" t="e">
        <f>#REF!</f>
        <v>#REF!</v>
      </c>
      <c r="K17" s="5" t="e">
        <f>TRUNC(J17*D17,1)</f>
        <v>#REF!</v>
      </c>
      <c r="L17" s="4"/>
      <c r="M17" s="5">
        <f>TRUNC(L17*D17,1)</f>
        <v>0</v>
      </c>
      <c r="N17" s="8" t="s">
        <v>0</v>
      </c>
    </row>
    <row r="18" spans="1:14" ht="15" customHeight="1">
      <c r="A18" s="9"/>
      <c r="B18" s="10" t="s">
        <v>212</v>
      </c>
      <c r="C18" s="1" t="s">
        <v>172</v>
      </c>
      <c r="D18" s="3">
        <v>5</v>
      </c>
      <c r="E18" s="2" t="s">
        <v>173</v>
      </c>
      <c r="F18" s="4">
        <f>H18+J18+L18</f>
        <v>0</v>
      </c>
      <c r="G18" s="5" t="e">
        <f>I18+K18+M18</f>
        <v>#REF!</v>
      </c>
      <c r="H18" s="4"/>
      <c r="I18" s="5"/>
      <c r="J18" s="4"/>
      <c r="K18" s="5"/>
      <c r="L18" s="4"/>
      <c r="M18" s="5" t="e">
        <f>TRUNC((K14+K15+K16+K17)*D18%,1)</f>
        <v>#REF!</v>
      </c>
      <c r="N18" s="8"/>
    </row>
    <row r="19" spans="1:14" ht="15" customHeight="1">
      <c r="A19" s="9"/>
      <c r="B19" s="10" t="s">
        <v>213</v>
      </c>
      <c r="C19" s="1" t="s">
        <v>172</v>
      </c>
      <c r="D19" s="3">
        <v>3</v>
      </c>
      <c r="E19" s="2" t="s">
        <v>173</v>
      </c>
      <c r="F19" s="2"/>
      <c r="G19" s="5" t="e">
        <f>I19+K19+M19</f>
        <v>#REF!</v>
      </c>
      <c r="H19" s="2"/>
      <c r="I19" s="2"/>
      <c r="J19" s="2"/>
      <c r="K19" s="2"/>
      <c r="L19" s="2"/>
      <c r="M19" s="5" t="e">
        <f>TRUNC((K14+K15+K16+K17)*D19%,1)</f>
        <v>#REF!</v>
      </c>
      <c r="N19" s="8"/>
    </row>
    <row r="20" spans="1:14" ht="15" customHeight="1">
      <c r="A20" s="12"/>
      <c r="B20" s="1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8"/>
    </row>
    <row r="21" spans="1:14" ht="15" customHeight="1">
      <c r="A21" s="18" t="e">
        <f>A13+1</f>
        <v>#REF!</v>
      </c>
      <c r="B21" s="13" t="s">
        <v>208</v>
      </c>
      <c r="C21" s="14" t="s">
        <v>194</v>
      </c>
      <c r="D21" s="22">
        <v>1</v>
      </c>
      <c r="E21" s="15" t="s">
        <v>191</v>
      </c>
      <c r="F21" s="21"/>
      <c r="G21" s="16" t="e">
        <f>I21+K21+M21</f>
        <v>#REF!</v>
      </c>
      <c r="H21" s="21"/>
      <c r="I21" s="16">
        <f>SUM(I22:I27)</f>
        <v>0</v>
      </c>
      <c r="J21" s="21"/>
      <c r="K21" s="16" t="e">
        <f>SUM(K22:K27)</f>
        <v>#REF!</v>
      </c>
      <c r="L21" s="21"/>
      <c r="M21" s="16" t="e">
        <f>SUM(M22:M27)</f>
        <v>#REF!</v>
      </c>
      <c r="N21" s="17" t="s">
        <v>206</v>
      </c>
    </row>
    <row r="22" spans="1:14" ht="15" customHeight="1">
      <c r="A22" s="9"/>
      <c r="B22" s="10" t="s">
        <v>209</v>
      </c>
      <c r="C22" s="1"/>
      <c r="D22" s="3">
        <v>12.38</v>
      </c>
      <c r="E22" s="2" t="s">
        <v>11</v>
      </c>
      <c r="F22" s="4" t="e">
        <f>H22+J22+L22</f>
        <v>#REF!</v>
      </c>
      <c r="G22" s="5" t="e">
        <f>I22+K22+M22</f>
        <v>#REF!</v>
      </c>
      <c r="H22" s="4">
        <v>0</v>
      </c>
      <c r="I22" s="5"/>
      <c r="J22" s="4" t="e">
        <f>#REF!</f>
        <v>#REF!</v>
      </c>
      <c r="K22" s="5" t="e">
        <f>TRUNC(J22*D22,1)</f>
        <v>#REF!</v>
      </c>
      <c r="L22" s="4">
        <v>0</v>
      </c>
      <c r="M22" s="5"/>
      <c r="N22" s="8" t="s">
        <v>0</v>
      </c>
    </row>
    <row r="23" spans="1:14" ht="15" customHeight="1">
      <c r="A23" s="9"/>
      <c r="B23" s="10" t="s">
        <v>210</v>
      </c>
      <c r="C23" s="1" t="s">
        <v>0</v>
      </c>
      <c r="D23" s="3">
        <v>3.38</v>
      </c>
      <c r="E23" s="2" t="s">
        <v>11</v>
      </c>
      <c r="F23" s="4" t="e">
        <f>H23+J23+L23</f>
        <v>#REF!</v>
      </c>
      <c r="G23" s="5" t="e">
        <f>I23+K23+M23</f>
        <v>#REF!</v>
      </c>
      <c r="H23" s="4">
        <v>0</v>
      </c>
      <c r="I23" s="5"/>
      <c r="J23" s="4" t="e">
        <f>#REF!</f>
        <v>#REF!</v>
      </c>
      <c r="K23" s="5" t="e">
        <f>TRUNC(J23*D23,1)</f>
        <v>#REF!</v>
      </c>
      <c r="L23" s="4">
        <v>0</v>
      </c>
      <c r="M23" s="5"/>
      <c r="N23" s="8" t="s">
        <v>0</v>
      </c>
    </row>
    <row r="24" spans="1:14" ht="15" customHeight="1">
      <c r="A24" s="9"/>
      <c r="B24" s="10" t="s">
        <v>211</v>
      </c>
      <c r="C24" s="1"/>
      <c r="D24" s="3">
        <v>4.5</v>
      </c>
      <c r="E24" s="2" t="s">
        <v>11</v>
      </c>
      <c r="F24" s="4" t="e">
        <f t="shared" ref="F24:F25" si="4">H24+J24+L24</f>
        <v>#REF!</v>
      </c>
      <c r="G24" s="5" t="e">
        <f t="shared" ref="G24:G25" si="5">I24+K24+M24</f>
        <v>#REF!</v>
      </c>
      <c r="H24" s="4"/>
      <c r="I24" s="5"/>
      <c r="J24" s="4" t="e">
        <f>#REF!</f>
        <v>#REF!</v>
      </c>
      <c r="K24" s="5" t="e">
        <f>TRUNC(J24*D24,1)</f>
        <v>#REF!</v>
      </c>
      <c r="L24" s="4"/>
      <c r="M24" s="5"/>
      <c r="N24" s="8"/>
    </row>
    <row r="25" spans="1:14" ht="15" customHeight="1">
      <c r="A25" s="9"/>
      <c r="B25" s="10" t="s">
        <v>198</v>
      </c>
      <c r="C25" s="1"/>
      <c r="D25" s="3">
        <v>2.25</v>
      </c>
      <c r="E25" s="2" t="s">
        <v>11</v>
      </c>
      <c r="F25" s="4" t="e">
        <f t="shared" si="4"/>
        <v>#REF!</v>
      </c>
      <c r="G25" s="5" t="e">
        <f t="shared" si="5"/>
        <v>#REF!</v>
      </c>
      <c r="H25" s="4"/>
      <c r="I25" s="5">
        <f>TRUNC(H25*D25,1)</f>
        <v>0</v>
      </c>
      <c r="J25" s="4" t="e">
        <f>#REF!</f>
        <v>#REF!</v>
      </c>
      <c r="K25" s="5" t="e">
        <f>TRUNC(J25*D25,1)</f>
        <v>#REF!</v>
      </c>
      <c r="L25" s="4"/>
      <c r="M25" s="5">
        <f>TRUNC(L25*D25,1)</f>
        <v>0</v>
      </c>
      <c r="N25" s="8" t="s">
        <v>0</v>
      </c>
    </row>
    <row r="26" spans="1:14" ht="15" customHeight="1">
      <c r="A26" s="9"/>
      <c r="B26" s="10" t="s">
        <v>212</v>
      </c>
      <c r="C26" s="1" t="s">
        <v>172</v>
      </c>
      <c r="D26" s="3">
        <v>5</v>
      </c>
      <c r="E26" s="2" t="s">
        <v>173</v>
      </c>
      <c r="F26" s="4">
        <f>H26+J26+L26</f>
        <v>0</v>
      </c>
      <c r="G26" s="5" t="e">
        <f>I26+K26+M26</f>
        <v>#REF!</v>
      </c>
      <c r="H26" s="4"/>
      <c r="I26" s="5"/>
      <c r="J26" s="4"/>
      <c r="K26" s="5"/>
      <c r="L26" s="4"/>
      <c r="M26" s="5" t="e">
        <f>TRUNC((K22+K23+K24+K25)*D26%,1)</f>
        <v>#REF!</v>
      </c>
      <c r="N26" s="8"/>
    </row>
    <row r="27" spans="1:14" ht="15" customHeight="1">
      <c r="A27" s="9"/>
      <c r="B27" s="10" t="s">
        <v>213</v>
      </c>
      <c r="C27" s="1" t="s">
        <v>172</v>
      </c>
      <c r="D27" s="3">
        <v>3</v>
      </c>
      <c r="E27" s="2" t="s">
        <v>173</v>
      </c>
      <c r="F27" s="2"/>
      <c r="G27" s="5" t="e">
        <f>I27+K27+M27</f>
        <v>#REF!</v>
      </c>
      <c r="H27" s="2"/>
      <c r="I27" s="2"/>
      <c r="J27" s="2"/>
      <c r="K27" s="2"/>
      <c r="L27" s="2"/>
      <c r="M27" s="5" t="e">
        <f>TRUNC((K22+K23+K24+K25)*D27%,1)</f>
        <v>#REF!</v>
      </c>
      <c r="N27" s="8"/>
    </row>
    <row r="28" spans="1:14" ht="15" customHeight="1">
      <c r="A28" s="12"/>
      <c r="B28" s="1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8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3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"/>
  <sheetViews>
    <sheetView workbookViewId="0">
      <pane ySplit="2" topLeftCell="A3" activePane="bottomLeft" state="frozen"/>
      <selection pane="bottomLeft" activeCell="E23" sqref="E23"/>
    </sheetView>
  </sheetViews>
  <sheetFormatPr defaultRowHeight="12.75" customHeight="1"/>
  <cols>
    <col min="1" max="1" width="37.5" bestFit="1" customWidth="1"/>
    <col min="2" max="2" width="30.5" bestFit="1" customWidth="1"/>
    <col min="3" max="3" width="5" customWidth="1"/>
    <col min="4" max="4" width="18" customWidth="1"/>
    <col min="5" max="5" width="16" customWidth="1"/>
    <col min="6" max="7" width="18" customWidth="1"/>
    <col min="8" max="8" width="5" customWidth="1"/>
    <col min="9" max="10" width="0" hidden="1" customWidth="1"/>
  </cols>
  <sheetData>
    <row r="1" spans="1:10" ht="14.1" customHeight="1">
      <c r="A1" t="s">
        <v>54</v>
      </c>
    </row>
    <row r="2" spans="1:10" ht="14.1" customHeight="1">
      <c r="A2" s="2" t="s">
        <v>36</v>
      </c>
      <c r="B2" s="2" t="s">
        <v>9</v>
      </c>
      <c r="C2" s="2" t="s">
        <v>7</v>
      </c>
      <c r="D2" s="2" t="s">
        <v>5</v>
      </c>
      <c r="E2" s="2" t="s">
        <v>4</v>
      </c>
      <c r="F2" s="2" t="s">
        <v>3</v>
      </c>
      <c r="G2" s="2" t="s">
        <v>6</v>
      </c>
      <c r="H2" s="2" t="s">
        <v>2</v>
      </c>
    </row>
    <row r="3" spans="1:10" ht="14.1" customHeight="1">
      <c r="A3" s="1" t="s">
        <v>53</v>
      </c>
      <c r="B3" s="1" t="s">
        <v>52</v>
      </c>
      <c r="C3" s="1" t="s">
        <v>41</v>
      </c>
      <c r="D3" s="6">
        <v>0</v>
      </c>
      <c r="E3" s="6">
        <v>0</v>
      </c>
      <c r="F3" s="6">
        <v>1530</v>
      </c>
      <c r="G3" s="6">
        <f t="shared" ref="G3" si="0">D3+E3+F3</f>
        <v>1530</v>
      </c>
      <c r="H3" s="1" t="s">
        <v>0</v>
      </c>
      <c r="I3" t="s">
        <v>0</v>
      </c>
      <c r="J3" t="s">
        <v>51</v>
      </c>
    </row>
    <row r="4" spans="1:10" ht="14.1" customHeight="1">
      <c r="A4" s="1" t="s">
        <v>50</v>
      </c>
      <c r="B4" s="1" t="s">
        <v>49</v>
      </c>
      <c r="C4" s="1" t="s">
        <v>47</v>
      </c>
      <c r="D4" s="6">
        <v>0</v>
      </c>
      <c r="E4" s="6">
        <v>0</v>
      </c>
      <c r="F4" s="6">
        <v>111240</v>
      </c>
      <c r="G4" s="6">
        <f t="shared" ref="G4" si="1">D4+E4+F4</f>
        <v>111240</v>
      </c>
      <c r="H4" s="1" t="s">
        <v>0</v>
      </c>
      <c r="I4" t="s">
        <v>0</v>
      </c>
      <c r="J4" t="s">
        <v>48</v>
      </c>
    </row>
  </sheetData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>
      <pane ySplit="2" topLeftCell="A3" activePane="bottomLeft" state="frozen"/>
      <selection pane="bottomLeft" activeCell="J11" sqref="J11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5" width="9" customWidth="1"/>
  </cols>
  <sheetData>
    <row r="1" spans="1:5" ht="12.75" customHeight="1">
      <c r="A1" t="s">
        <v>62</v>
      </c>
    </row>
    <row r="2" spans="1:5" ht="12.75" customHeight="1">
      <c r="A2" s="2" t="s">
        <v>61</v>
      </c>
      <c r="B2" s="2" t="s">
        <v>60</v>
      </c>
      <c r="C2" s="2" t="s">
        <v>59</v>
      </c>
      <c r="D2" s="2" t="s">
        <v>58</v>
      </c>
      <c r="E2" s="2" t="s">
        <v>57</v>
      </c>
    </row>
  </sheetData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5"/>
  <sheetViews>
    <sheetView showFormulas="1" workbookViewId="0">
      <pane ySplit="2" topLeftCell="A3" activePane="bottomLeft" state="frozen"/>
      <selection pane="bottomLeft" activeCell="C18" sqref="C18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4" width="40" customWidth="1"/>
  </cols>
  <sheetData>
    <row r="1" spans="1:4" ht="12.75" customHeight="1">
      <c r="A1" t="s">
        <v>153</v>
      </c>
    </row>
    <row r="2" spans="1:4" ht="12.75" customHeight="1">
      <c r="A2" s="2" t="s">
        <v>61</v>
      </c>
      <c r="B2" s="2" t="s">
        <v>60</v>
      </c>
      <c r="C2" s="2" t="s">
        <v>59</v>
      </c>
      <c r="D2" s="2" t="s">
        <v>58</v>
      </c>
    </row>
    <row r="3" spans="1:4" ht="12.75" customHeight="1">
      <c r="A3" s="1" t="s">
        <v>152</v>
      </c>
      <c r="B3" s="1" t="s">
        <v>69</v>
      </c>
      <c r="C3" s="1" t="s">
        <v>151</v>
      </c>
      <c r="D3" s="1" t="s">
        <v>0</v>
      </c>
    </row>
    <row r="4" spans="1:4" ht="12.75" customHeight="1">
      <c r="A4" s="1" t="s">
        <v>150</v>
      </c>
      <c r="B4" s="1" t="s">
        <v>64</v>
      </c>
      <c r="C4" s="1">
        <v>1142.5</v>
      </c>
      <c r="D4" s="1" t="s">
        <v>149</v>
      </c>
    </row>
    <row r="5" spans="1:4" ht="12.75" customHeight="1">
      <c r="A5" s="1" t="s">
        <v>148</v>
      </c>
      <c r="B5" s="1" t="s">
        <v>64</v>
      </c>
      <c r="C5" s="1">
        <v>1142.5</v>
      </c>
      <c r="D5" s="1" t="s">
        <v>147</v>
      </c>
    </row>
    <row r="6" spans="1:4" ht="12.75" customHeight="1">
      <c r="A6" s="1" t="s">
        <v>146</v>
      </c>
      <c r="B6" s="1" t="s">
        <v>64</v>
      </c>
      <c r="C6" s="1">
        <v>13.2</v>
      </c>
      <c r="D6" s="1" t="s">
        <v>145</v>
      </c>
    </row>
    <row r="7" spans="1:4" ht="12.75" customHeight="1">
      <c r="A7" s="1" t="s">
        <v>144</v>
      </c>
      <c r="B7" s="1" t="s">
        <v>64</v>
      </c>
      <c r="C7" s="1">
        <v>724.05</v>
      </c>
      <c r="D7" s="1" t="s">
        <v>143</v>
      </c>
    </row>
    <row r="8" spans="1:4" ht="12.75" customHeight="1">
      <c r="A8" s="1" t="s">
        <v>142</v>
      </c>
      <c r="B8" s="1" t="s">
        <v>64</v>
      </c>
      <c r="C8" s="1">
        <v>1000</v>
      </c>
      <c r="D8" s="1" t="s">
        <v>141</v>
      </c>
    </row>
    <row r="9" spans="1:4" ht="12.75" customHeight="1">
      <c r="A9" s="1" t="s">
        <v>140</v>
      </c>
      <c r="B9" s="1" t="s">
        <v>64</v>
      </c>
      <c r="C9" s="1">
        <v>1580</v>
      </c>
      <c r="D9" s="1" t="s">
        <v>139</v>
      </c>
    </row>
    <row r="10" spans="1:4" ht="12.75" customHeight="1">
      <c r="A10" s="1" t="s">
        <v>138</v>
      </c>
      <c r="B10" s="1" t="s">
        <v>69</v>
      </c>
      <c r="C10" s="1" t="s">
        <v>135</v>
      </c>
      <c r="D10" s="1" t="s">
        <v>137</v>
      </c>
    </row>
    <row r="11" spans="1:4" ht="12.75" customHeight="1">
      <c r="A11" s="1" t="s">
        <v>136</v>
      </c>
      <c r="B11" s="1" t="s">
        <v>69</v>
      </c>
      <c r="C11" s="1" t="s">
        <v>135</v>
      </c>
      <c r="D11" s="1" t="s">
        <v>134</v>
      </c>
    </row>
    <row r="12" spans="1:4" ht="12.75" customHeight="1">
      <c r="A12" s="1" t="s">
        <v>133</v>
      </c>
      <c r="B12" s="1" t="s">
        <v>69</v>
      </c>
      <c r="C12" s="1" t="s">
        <v>132</v>
      </c>
      <c r="D12" s="1" t="s">
        <v>131</v>
      </c>
    </row>
    <row r="13" spans="1:4" ht="12.75" customHeight="1">
      <c r="A13" s="1" t="s">
        <v>130</v>
      </c>
      <c r="B13" s="1" t="s">
        <v>64</v>
      </c>
      <c r="C13" s="1">
        <v>1.25</v>
      </c>
      <c r="D13" s="1" t="s">
        <v>129</v>
      </c>
    </row>
    <row r="14" spans="1:4" ht="12.75" customHeight="1">
      <c r="A14" s="1" t="s">
        <v>128</v>
      </c>
      <c r="B14" s="1" t="s">
        <v>64</v>
      </c>
      <c r="C14" s="1">
        <v>1.071</v>
      </c>
      <c r="D14" s="1" t="s">
        <v>127</v>
      </c>
    </row>
    <row r="15" spans="1:4" ht="12.75" customHeight="1">
      <c r="A15" s="1" t="s">
        <v>126</v>
      </c>
      <c r="B15" s="1" t="s">
        <v>69</v>
      </c>
      <c r="C15" s="1" t="s">
        <v>55</v>
      </c>
      <c r="D15" s="1" t="s">
        <v>125</v>
      </c>
    </row>
    <row r="16" spans="1:4" ht="12.75" customHeight="1">
      <c r="A16" s="1" t="s">
        <v>124</v>
      </c>
      <c r="B16" s="1" t="s">
        <v>69</v>
      </c>
      <c r="C16" s="1" t="s">
        <v>55</v>
      </c>
      <c r="D16" s="1" t="s">
        <v>123</v>
      </c>
    </row>
    <row r="17" spans="1:4" ht="12.75" customHeight="1">
      <c r="A17" s="1" t="s">
        <v>122</v>
      </c>
      <c r="B17" s="1" t="s">
        <v>69</v>
      </c>
      <c r="C17" s="1" t="s">
        <v>55</v>
      </c>
      <c r="D17" s="1" t="s">
        <v>121</v>
      </c>
    </row>
    <row r="18" spans="1:4" ht="12.75" customHeight="1">
      <c r="A18" s="1" t="s">
        <v>120</v>
      </c>
      <c r="B18" s="1" t="s">
        <v>69</v>
      </c>
      <c r="C18" s="3">
        <f t="shared" ref="C18:C23" si="0">25/20 * 16/12 * 1/8</f>
        <v>0.20833333333333334</v>
      </c>
      <c r="D18" s="1" t="s">
        <v>119</v>
      </c>
    </row>
    <row r="19" spans="1:4" ht="12.75" customHeight="1">
      <c r="A19" s="1" t="s">
        <v>118</v>
      </c>
      <c r="B19" s="1" t="s">
        <v>69</v>
      </c>
      <c r="C19" s="3">
        <f t="shared" si="0"/>
        <v>0.20833333333333334</v>
      </c>
      <c r="D19" s="1" t="s">
        <v>117</v>
      </c>
    </row>
    <row r="20" spans="1:4" ht="12.75" customHeight="1">
      <c r="A20" s="1" t="s">
        <v>116</v>
      </c>
      <c r="B20" s="1" t="s">
        <v>69</v>
      </c>
      <c r="C20" s="3">
        <f t="shared" si="0"/>
        <v>0.20833333333333334</v>
      </c>
      <c r="D20" s="1" t="s">
        <v>115</v>
      </c>
    </row>
    <row r="21" spans="1:4" ht="12.75" customHeight="1">
      <c r="A21" s="1" t="s">
        <v>114</v>
      </c>
      <c r="B21" s="1" t="s">
        <v>69</v>
      </c>
      <c r="C21" s="3">
        <f t="shared" si="0"/>
        <v>0.20833333333333334</v>
      </c>
      <c r="D21" s="1" t="s">
        <v>113</v>
      </c>
    </row>
    <row r="22" spans="1:4" ht="12.75" customHeight="1">
      <c r="A22" s="1" t="s">
        <v>112</v>
      </c>
      <c r="B22" s="1" t="s">
        <v>69</v>
      </c>
      <c r="C22" s="3">
        <f t="shared" si="0"/>
        <v>0.20833333333333334</v>
      </c>
      <c r="D22" s="1" t="s">
        <v>111</v>
      </c>
    </row>
    <row r="23" spans="1:4" ht="12.75" customHeight="1">
      <c r="A23" s="1" t="s">
        <v>110</v>
      </c>
      <c r="B23" s="1" t="s">
        <v>69</v>
      </c>
      <c r="C23" s="3">
        <f t="shared" si="0"/>
        <v>0.20833333333333334</v>
      </c>
      <c r="D23" s="1" t="s">
        <v>109</v>
      </c>
    </row>
    <row r="24" spans="1:4" ht="12.75" customHeight="1">
      <c r="A24" s="1" t="s">
        <v>108</v>
      </c>
      <c r="B24" s="1" t="s">
        <v>64</v>
      </c>
      <c r="C24" s="1">
        <v>1</v>
      </c>
      <c r="D24" s="1" t="s">
        <v>107</v>
      </c>
    </row>
    <row r="25" spans="1:4" ht="12.75" customHeight="1">
      <c r="A25" s="1" t="s">
        <v>106</v>
      </c>
      <c r="B25" s="1" t="s">
        <v>64</v>
      </c>
      <c r="C25" s="1">
        <v>1.5</v>
      </c>
      <c r="D25" s="1" t="s">
        <v>105</v>
      </c>
    </row>
    <row r="26" spans="1:4" ht="12.75" customHeight="1">
      <c r="A26" s="1" t="s">
        <v>104</v>
      </c>
      <c r="B26" s="1" t="s">
        <v>64</v>
      </c>
      <c r="C26" s="1">
        <v>1.1599999999999999</v>
      </c>
      <c r="D26" s="1" t="s">
        <v>103</v>
      </c>
    </row>
    <row r="27" spans="1:4" ht="12.75" customHeight="1">
      <c r="A27" s="1" t="s">
        <v>102</v>
      </c>
      <c r="B27" s="1" t="s">
        <v>64</v>
      </c>
      <c r="C27" s="1">
        <v>1.6</v>
      </c>
      <c r="D27" s="1" t="s">
        <v>101</v>
      </c>
    </row>
    <row r="28" spans="1:4" ht="12.75" customHeight="1">
      <c r="A28" s="1" t="s">
        <v>100</v>
      </c>
      <c r="B28" s="1" t="s">
        <v>64</v>
      </c>
      <c r="C28" s="1">
        <v>1.6</v>
      </c>
      <c r="D28" s="1" t="s">
        <v>99</v>
      </c>
    </row>
    <row r="29" spans="1:4" ht="12.75" customHeight="1">
      <c r="A29" s="1" t="s">
        <v>98</v>
      </c>
      <c r="B29" s="1" t="s">
        <v>64</v>
      </c>
      <c r="C29" s="1">
        <v>1.6</v>
      </c>
      <c r="D29" s="1" t="s">
        <v>97</v>
      </c>
    </row>
    <row r="30" spans="1:4" ht="12.75" customHeight="1">
      <c r="A30" s="1" t="s">
        <v>96</v>
      </c>
      <c r="B30" s="1" t="s">
        <v>64</v>
      </c>
      <c r="C30" s="1">
        <v>1.94</v>
      </c>
      <c r="D30" s="1" t="s">
        <v>95</v>
      </c>
    </row>
    <row r="31" spans="1:4" ht="12.75" customHeight="1">
      <c r="A31" s="1" t="s">
        <v>94</v>
      </c>
      <c r="B31" s="1" t="s">
        <v>64</v>
      </c>
      <c r="C31" s="1">
        <v>1.94</v>
      </c>
      <c r="D31" s="1" t="s">
        <v>93</v>
      </c>
    </row>
    <row r="32" spans="1:4" ht="12.75" customHeight="1">
      <c r="A32" s="1" t="s">
        <v>92</v>
      </c>
      <c r="B32" s="1" t="s">
        <v>64</v>
      </c>
      <c r="C32" s="1">
        <v>1.94</v>
      </c>
      <c r="D32" s="1" t="s">
        <v>91</v>
      </c>
    </row>
    <row r="33" spans="1:4" ht="12.75" customHeight="1">
      <c r="A33" s="1" t="s">
        <v>90</v>
      </c>
      <c r="B33" s="1" t="s">
        <v>64</v>
      </c>
      <c r="C33" s="1">
        <v>1</v>
      </c>
      <c r="D33" s="1" t="s">
        <v>89</v>
      </c>
    </row>
    <row r="34" spans="1:4" ht="12.75" customHeight="1">
      <c r="A34" s="1" t="s">
        <v>88</v>
      </c>
      <c r="B34" s="1" t="s">
        <v>64</v>
      </c>
      <c r="C34" s="1">
        <v>1</v>
      </c>
      <c r="D34" s="1" t="s">
        <v>87</v>
      </c>
    </row>
    <row r="35" spans="1:4" ht="12.75" customHeight="1">
      <c r="A35" s="1" t="s">
        <v>86</v>
      </c>
      <c r="B35" s="1" t="s">
        <v>64</v>
      </c>
      <c r="C35" s="1">
        <v>1</v>
      </c>
      <c r="D35" s="1" t="s">
        <v>85</v>
      </c>
    </row>
    <row r="36" spans="1:4" ht="12.75" customHeight="1">
      <c r="A36" s="1" t="s">
        <v>84</v>
      </c>
      <c r="B36" s="1" t="s">
        <v>69</v>
      </c>
      <c r="C36" s="1" t="s">
        <v>55</v>
      </c>
      <c r="D36" s="1" t="s">
        <v>83</v>
      </c>
    </row>
    <row r="37" spans="1:4" ht="12.75" customHeight="1">
      <c r="A37" s="1" t="s">
        <v>82</v>
      </c>
      <c r="B37" s="1" t="s">
        <v>69</v>
      </c>
      <c r="C37" s="1" t="s">
        <v>55</v>
      </c>
      <c r="D37" s="1" t="s">
        <v>81</v>
      </c>
    </row>
    <row r="38" spans="1:4" ht="12.75" customHeight="1">
      <c r="A38" s="1" t="s">
        <v>80</v>
      </c>
      <c r="B38" s="1" t="s">
        <v>69</v>
      </c>
      <c r="C38" s="1" t="s">
        <v>55</v>
      </c>
      <c r="D38" s="1" t="s">
        <v>79</v>
      </c>
    </row>
    <row r="39" spans="1:4" ht="12.75" customHeight="1">
      <c r="A39" s="1" t="s">
        <v>78</v>
      </c>
      <c r="B39" s="1" t="s">
        <v>64</v>
      </c>
      <c r="C39" s="1">
        <v>1.1100000000000001</v>
      </c>
      <c r="D39" s="1" t="s">
        <v>77</v>
      </c>
    </row>
    <row r="40" spans="1:4" ht="12.75" customHeight="1">
      <c r="A40" s="1" t="s">
        <v>76</v>
      </c>
      <c r="B40" s="1" t="s">
        <v>64</v>
      </c>
      <c r="C40" s="1">
        <v>1.1200000000000001</v>
      </c>
      <c r="D40" s="1" t="s">
        <v>75</v>
      </c>
    </row>
    <row r="41" spans="1:4" ht="12.75" customHeight="1">
      <c r="A41" s="1" t="s">
        <v>74</v>
      </c>
      <c r="B41" s="1" t="s">
        <v>69</v>
      </c>
      <c r="C41" s="1" t="s">
        <v>56</v>
      </c>
      <c r="D41" s="1" t="s">
        <v>73</v>
      </c>
    </row>
    <row r="42" spans="1:4" ht="12.75" customHeight="1">
      <c r="A42" s="1" t="s">
        <v>72</v>
      </c>
      <c r="B42" s="1" t="s">
        <v>69</v>
      </c>
      <c r="C42" s="1" t="s">
        <v>56</v>
      </c>
      <c r="D42" s="1" t="s">
        <v>71</v>
      </c>
    </row>
    <row r="43" spans="1:4" ht="12.75" customHeight="1">
      <c r="A43" s="1" t="s">
        <v>70</v>
      </c>
      <c r="B43" s="1" t="s">
        <v>69</v>
      </c>
      <c r="C43" s="1" t="s">
        <v>56</v>
      </c>
      <c r="D43" s="1" t="s">
        <v>68</v>
      </c>
    </row>
    <row r="44" spans="1:4" ht="12.75" customHeight="1">
      <c r="A44" s="1" t="s">
        <v>67</v>
      </c>
      <c r="B44" s="1" t="s">
        <v>64</v>
      </c>
      <c r="C44" s="1">
        <v>0</v>
      </c>
      <c r="D44" s="1" t="s">
        <v>66</v>
      </c>
    </row>
    <row r="45" spans="1:4" ht="12.75" customHeight="1">
      <c r="A45" s="1" t="s">
        <v>65</v>
      </c>
      <c r="B45" s="1" t="s">
        <v>64</v>
      </c>
      <c r="C45" s="1">
        <v>0</v>
      </c>
      <c r="D45" s="1" t="s">
        <v>63</v>
      </c>
    </row>
  </sheetData>
  <phoneticPr fontId="3" type="noConversion"/>
  <pageMargins left="0.31496062992125984" right="0.31496062992125984" top="1" bottom="0.59055118110236215" header="0.5" footer="0.5"/>
  <pageSetup paperSize="9" orientation="portrait" copies="0" r:id="rId1"/>
  <headerFooter alignWithMargins="0"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15</vt:i4>
      </vt:variant>
    </vt:vector>
  </HeadingPairs>
  <TitlesOfParts>
    <vt:vector size="32" baseType="lpstr">
      <vt:lpstr>견적서</vt:lpstr>
      <vt:lpstr>내역서(600)</vt:lpstr>
      <vt:lpstr>내역서(700)</vt:lpstr>
      <vt:lpstr>내역서(1000)</vt:lpstr>
      <vt:lpstr>자재견적서</vt:lpstr>
      <vt:lpstr>중기사용료목록</vt:lpstr>
      <vt:lpstr>중기사용료</vt:lpstr>
      <vt:lpstr>중기기초자료</vt:lpstr>
      <vt:lpstr>자재</vt:lpstr>
      <vt:lpstr>노임</vt:lpstr>
      <vt:lpstr>경비 (2)</vt:lpstr>
      <vt:lpstr>장비운반비 산출근거</vt:lpstr>
      <vt:lpstr>KP접합</vt:lpstr>
      <vt:lpstr>잡철물</vt:lpstr>
      <vt:lpstr>경비</vt:lpstr>
      <vt:lpstr>전역변수</vt:lpstr>
      <vt:lpstr>중기전역변수</vt:lpstr>
      <vt:lpstr>견적서!Print_Area</vt:lpstr>
      <vt:lpstr>'내역서(1000)'!Print_Area</vt:lpstr>
      <vt:lpstr>'내역서(600)'!Print_Area</vt:lpstr>
      <vt:lpstr>'내역서(700)'!Print_Area</vt:lpstr>
      <vt:lpstr>자재견적서!Print_Area</vt:lpstr>
      <vt:lpstr>KP접합!Print_Titles</vt:lpstr>
      <vt:lpstr>경비!Print_Titles</vt:lpstr>
      <vt:lpstr>'내역서(1000)'!Print_Titles</vt:lpstr>
      <vt:lpstr>'내역서(600)'!Print_Titles</vt:lpstr>
      <vt:lpstr>'내역서(700)'!Print_Titles</vt:lpstr>
      <vt:lpstr>잡철물!Print_Titles</vt:lpstr>
      <vt:lpstr>전역변수!Print_Titles</vt:lpstr>
      <vt:lpstr>중기기초자료!Print_Titles</vt:lpstr>
      <vt:lpstr>중기사용료목록!Print_Titles</vt:lpstr>
      <vt:lpstr>중기전역변수!Print_Titles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</dc:creator>
  <cp:lastModifiedBy>승리 백</cp:lastModifiedBy>
  <cp:lastPrinted>2026-05-04T01:43:06Z</cp:lastPrinted>
  <dcterms:created xsi:type="dcterms:W3CDTF">2019-03-12T23:42:06Z</dcterms:created>
  <dcterms:modified xsi:type="dcterms:W3CDTF">2026-05-04T02:23:29Z</dcterms:modified>
</cp:coreProperties>
</file>