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Dhcmain\(주)대호스토퍼\0영업사항(견적서)\AA지역별 견적현황\2026년\서울시\수도권광역상수도(Ⅰ단계) 잠원동구간 관로 이설사업(2차)\특정공법심의\제출자료(잠원동)\잠원동 제출\"/>
    </mc:Choice>
  </mc:AlternateContent>
  <xr:revisionPtr revIDLastSave="0" documentId="13_ncr:1_{7F77A25B-7FCC-4F29-91C0-0B60349B1F41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내역서" sheetId="1" r:id="rId1"/>
    <sheet name="견적서" sheetId="18" r:id="rId2"/>
    <sheet name="일위대가목록" sheetId="16" r:id="rId3"/>
    <sheet name="일위대가호표" sheetId="17" r:id="rId4"/>
    <sheet name="중기사용료목록" sheetId="19" r:id="rId5"/>
    <sheet name="중기사용료" sheetId="22" r:id="rId6"/>
    <sheet name="중기기초자료" sheetId="23" r:id="rId7"/>
    <sheet name="자재" sheetId="10" r:id="rId8"/>
    <sheet name="노임" sheetId="6" r:id="rId9"/>
    <sheet name="경비" sheetId="11" r:id="rId10"/>
    <sheet name="자재조서" sheetId="4" r:id="rId11"/>
    <sheet name="자재견적서" sheetId="20" r:id="rId12"/>
    <sheet name="수량산출서" sheetId="7" r:id="rId13"/>
    <sheet name="장비운반비 산출근거" sheetId="21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__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__P3" localSheetId="4" hidden="1">{#N/A,#N/A,FALSE,"배수1"}</definedName>
    <definedName name="_____P3" hidden="1">{#N/A,#N/A,FALSE,"배수1"}</definedName>
    <definedName name="_____P4" localSheetId="4" hidden="1">{#N/A,#N/A,FALSE,"혼합골재"}</definedName>
    <definedName name="_____P4" hidden="1">{#N/A,#N/A,FALSE,"혼합골재"}</definedName>
    <definedName name="_____P5" localSheetId="4" hidden="1">{#N/A,#N/A,FALSE,"배수1"}</definedName>
    <definedName name="_____P5" hidden="1">{#N/A,#N/A,FALSE,"배수1"}</definedName>
    <definedName name="_____P6" localSheetId="4" hidden="1">{#N/A,#N/A,FALSE,"2~8번"}</definedName>
    <definedName name="_____P6" hidden="1">{#N/A,#N/A,FALSE,"2~8번"}</definedName>
    <definedName name="_____S3" localSheetId="4" hidden="1">{#N/A,#N/A,FALSE,"포장2"}</definedName>
    <definedName name="_____S3" hidden="1">{#N/A,#N/A,FALSE,"포장2"}</definedName>
    <definedName name="_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_P3" localSheetId="4" hidden="1">{#N/A,#N/A,FALSE,"배수1"}</definedName>
    <definedName name="___P3" hidden="1">{#N/A,#N/A,FALSE,"배수1"}</definedName>
    <definedName name="___P4" localSheetId="4" hidden="1">{#N/A,#N/A,FALSE,"혼합골재"}</definedName>
    <definedName name="___P4" hidden="1">{#N/A,#N/A,FALSE,"혼합골재"}</definedName>
    <definedName name="___P5" localSheetId="4" hidden="1">{#N/A,#N/A,FALSE,"배수1"}</definedName>
    <definedName name="___P5" hidden="1">{#N/A,#N/A,FALSE,"배수1"}</definedName>
    <definedName name="___P6" localSheetId="4" hidden="1">{#N/A,#N/A,FALSE,"2~8번"}</definedName>
    <definedName name="___P6" hidden="1">{#N/A,#N/A,FALSE,"2~8번"}</definedName>
    <definedName name="___S3" localSheetId="4" hidden="1">{#N/A,#N/A,FALSE,"포장2"}</definedName>
    <definedName name="___S3" hidden="1">{#N/A,#N/A,FALSE,"포장2"}</definedName>
    <definedName name="__123Graph_X" hidden="1">'[1]ENE-CAL 1'!$E$10:$E$35</definedName>
    <definedName name="_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_IntlFixup" hidden="1">TRUE</definedName>
    <definedName name="__P3" localSheetId="4" hidden="1">{#N/A,#N/A,FALSE,"배수1"}</definedName>
    <definedName name="__P3" hidden="1">{#N/A,#N/A,FALSE,"배수1"}</definedName>
    <definedName name="__P4" localSheetId="4" hidden="1">{#N/A,#N/A,FALSE,"혼합골재"}</definedName>
    <definedName name="__P4" hidden="1">{#N/A,#N/A,FALSE,"혼합골재"}</definedName>
    <definedName name="__P5" localSheetId="4" hidden="1">{#N/A,#N/A,FALSE,"배수1"}</definedName>
    <definedName name="__P5" hidden="1">{#N/A,#N/A,FALSE,"배수1"}</definedName>
    <definedName name="__P6" localSheetId="4" hidden="1">{#N/A,#N/A,FALSE,"2~8번"}</definedName>
    <definedName name="__P6" hidden="1">{#N/A,#N/A,FALSE,"2~8번"}</definedName>
    <definedName name="__S3" localSheetId="4" hidden="1">{#N/A,#N/A,FALSE,"포장2"}</definedName>
    <definedName name="__S3" hidden="1">{#N/A,#N/A,FALSE,"포장2"}</definedName>
    <definedName name="_10S3_" localSheetId="4" hidden="1">{#N/A,#N/A,FALSE,"포장2"}</definedName>
    <definedName name="_10S3_" hidden="1">{#N/A,#N/A,FALSE,"포장2"}</definedName>
    <definedName name="_12P6_" localSheetId="4" hidden="1">{#N/A,#N/A,FALSE,"2~8번"}</definedName>
    <definedName name="_12P6_" hidden="1">{#N/A,#N/A,FALSE,"2~8번"}</definedName>
    <definedName name="_15A">[2]가격조사서!$D$4:$D$11</definedName>
    <definedName name="_15S3_" localSheetId="4" hidden="1">{#N/A,#N/A,FALSE,"포장2"}</definedName>
    <definedName name="_15S3_" hidden="1">{#N/A,#N/A,FALSE,"포장2"}</definedName>
    <definedName name="_1P3_" localSheetId="4" hidden="1">{#N/A,#N/A,FALSE,"배수1"}</definedName>
    <definedName name="_1P3_" hidden="1">{#N/A,#N/A,FALSE,"배수1"}</definedName>
    <definedName name="_2P3_" localSheetId="4" hidden="1">{#N/A,#N/A,FALSE,"배수1"}</definedName>
    <definedName name="_2P3_" hidden="1">{#N/A,#N/A,FALSE,"배수1"}</definedName>
    <definedName name="_2P4_" localSheetId="4" hidden="1">{#N/A,#N/A,FALSE,"혼합골재"}</definedName>
    <definedName name="_2P4_" hidden="1">{#N/A,#N/A,FALSE,"혼합골재"}</definedName>
    <definedName name="_3P3_" localSheetId="4" hidden="1">{#N/A,#N/A,FALSE,"배수1"}</definedName>
    <definedName name="_3P3_" hidden="1">{#N/A,#N/A,FALSE,"배수1"}</definedName>
    <definedName name="_3P5_" localSheetId="4" hidden="1">{#N/A,#N/A,FALSE,"배수1"}</definedName>
    <definedName name="_3P5_" hidden="1">{#N/A,#N/A,FALSE,"배수1"}</definedName>
    <definedName name="_4P4_" localSheetId="4" hidden="1">{#N/A,#N/A,FALSE,"혼합골재"}</definedName>
    <definedName name="_4P4_" hidden="1">{#N/A,#N/A,FALSE,"혼합골재"}</definedName>
    <definedName name="_4P6_" localSheetId="4" hidden="1">{#N/A,#N/A,FALSE,"2~8번"}</definedName>
    <definedName name="_4P6_" hidden="1">{#N/A,#N/A,FALSE,"2~8번"}</definedName>
    <definedName name="_5S3_" localSheetId="4" hidden="1">{#N/A,#N/A,FALSE,"포장2"}</definedName>
    <definedName name="_5S3_" hidden="1">{#N/A,#N/A,FALSE,"포장2"}</definedName>
    <definedName name="_6P4_" localSheetId="4" hidden="1">{#N/A,#N/A,FALSE,"혼합골재"}</definedName>
    <definedName name="_6P4_" hidden="1">{#N/A,#N/A,FALSE,"혼합골재"}</definedName>
    <definedName name="_6P5_" localSheetId="4" hidden="1">{#N/A,#N/A,FALSE,"배수1"}</definedName>
    <definedName name="_6P5_" hidden="1">{#N/A,#N/A,FALSE,"배수1"}</definedName>
    <definedName name="_8P6_" localSheetId="4" hidden="1">{#N/A,#N/A,FALSE,"2~8번"}</definedName>
    <definedName name="_8P6_" hidden="1">{#N/A,#N/A,FALSE,"2~8번"}</definedName>
    <definedName name="_9P5_" localSheetId="4" hidden="1">{#N/A,#N/A,FALSE,"배수1"}</definedName>
    <definedName name="_9P5_" hidden="1">{#N/A,#N/A,FALSE,"배수1"}</definedName>
    <definedName name="_B22">[3]일위대가!$1400:$1413=[3]일위대가!$A$1400</definedName>
    <definedName name="_DAN2">[4]단가조사서!$M$1:$N$65536</definedName>
    <definedName name="_dfg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fg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dist__bin" localSheetId="2" hidden="1">[5]조명시설!#REF!</definedName>
    <definedName name="_dist__bin" localSheetId="3" hidden="1">[5]조명시설!#REF!</definedName>
    <definedName name="_dist__bin" hidden="1">[5]조명시설!#REF!</definedName>
    <definedName name="_Dist_Bin" localSheetId="2" hidden="1">[6]조명시설!#REF!</definedName>
    <definedName name="_Dist_Bin" localSheetId="3" hidden="1">[6]조명시설!#REF!</definedName>
    <definedName name="_Dist_Bin" hidden="1">[6]조명시설!#REF!</definedName>
    <definedName name="_Dist_Values" localSheetId="2" hidden="1">[6]조명시설!#REF!</definedName>
    <definedName name="_Dist_Values" localSheetId="3" hidden="1">[6]조명시설!#REF!</definedName>
    <definedName name="_Dist_Values" hidden="1">[6]조명시설!#REF!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2" hidden="1">#REF!</definedName>
    <definedName name="_xlnm._FilterDatabase" localSheetId="3" hidden="1">일위대가호표!$A$2:$E$500</definedName>
    <definedName name="_xlnm._FilterDatabase" localSheetId="6" hidden="1">중기기초자료!$A$2:$H$112</definedName>
    <definedName name="_xlnm._FilterDatabase" localSheetId="5" hidden="1">중기사용료!$A$5:$H$1431</definedName>
    <definedName name="_xlnm._FilterDatabase" localSheetId="4" hidden="1">중기사용료목록!$A$2:$I$132</definedName>
    <definedName name="_xlnm._FilterDatabase" hidden="1">#REF!</definedName>
    <definedName name="_JIP1">[4]집계표!$A$1:$K$65536</definedName>
    <definedName name="_K02">[3]일위대가!$732:$745=[3]일위대가!$A$732</definedName>
    <definedName name="_Key1" localSheetId="2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hidden="1">#REF!</definedName>
    <definedName name="_kfkf" localSheetId="2" hidden="1">#REF!</definedName>
    <definedName name="_kfkf" localSheetId="3" hidden="1">#REF!</definedName>
    <definedName name="_kfkf" localSheetId="4" hidden="1">#REF!</definedName>
    <definedName name="_kfkf" hidden="1">#REF!</definedName>
    <definedName name="_O03">[3]일위대가!$1516:$1529=[3]일위대가!$A$1516</definedName>
    <definedName name="_Order1" hidden="1">255</definedName>
    <definedName name="_Order2" hidden="1">255</definedName>
    <definedName name="_P3" localSheetId="4" hidden="1">{#N/A,#N/A,FALSE,"배수1"}</definedName>
    <definedName name="_P3" hidden="1">{#N/A,#N/A,FALSE,"배수1"}</definedName>
    <definedName name="_P4" localSheetId="4" hidden="1">{#N/A,#N/A,FALSE,"혼합골재"}</definedName>
    <definedName name="_P4" hidden="1">{#N/A,#N/A,FALSE,"혼합골재"}</definedName>
    <definedName name="_P5" localSheetId="4" hidden="1">{#N/A,#N/A,FALSE,"배수1"}</definedName>
    <definedName name="_P5" hidden="1">{#N/A,#N/A,FALSE,"배수1"}</definedName>
    <definedName name="_P6" localSheetId="4" hidden="1">{#N/A,#N/A,FALSE,"2~8번"}</definedName>
    <definedName name="_P6" hidden="1">{#N/A,#N/A,FALSE,"2~8번"}</definedName>
    <definedName name="_QTY1">[7]SHEET2!$F$3:$F$101</definedName>
    <definedName name="_RAN5">[8]토목품셈!$D$1:$AI$146</definedName>
    <definedName name="_RAN6">[8]토목품셈!$BO$1:$BZ$25</definedName>
    <definedName name="_RAN7">[8]토목품셈!$CB$1:$CJ$24</definedName>
    <definedName name="_Regression_Int" hidden="1">1</definedName>
    <definedName name="_Regression_Out" localSheetId="2" hidden="1">#REF!</definedName>
    <definedName name="_Regression_Out" localSheetId="3" hidden="1">#REF!</definedName>
    <definedName name="_Regression_Out" localSheetId="4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4" hidden="1">#REF!</definedName>
    <definedName name="_Regression_Y" hidden="1">#REF!</definedName>
    <definedName name="_S3" localSheetId="4" hidden="1">{#N/A,#N/A,FALSE,"포장2"}</definedName>
    <definedName name="_S3" hidden="1">{#N/A,#N/A,FALSE,"포장2"}</definedName>
    <definedName name="_Sort" localSheetId="2" hidden="1">#REF!</definedName>
    <definedName name="_Sort" localSheetId="3" hidden="1">#REF!</definedName>
    <definedName name="_Sort" localSheetId="4" hidden="1">#REF!</definedName>
    <definedName name="_Sort" hidden="1">#REF!</definedName>
    <definedName name="_Table1_In1" localSheetId="2" hidden="1">#REF!</definedName>
    <definedName name="_Table1_In1" localSheetId="3" hidden="1">#REF!</definedName>
    <definedName name="_Table1_In1" localSheetId="4" hidden="1">#REF!</definedName>
    <definedName name="_Table1_In1" hidden="1">#REF!</definedName>
    <definedName name="_Table1_Out" localSheetId="2" hidden="1">#REF!</definedName>
    <definedName name="_Table1_Out" localSheetId="3" hidden="1">#REF!</definedName>
    <definedName name="_Table1_Out" localSheetId="4" hidden="1">#REF!</definedName>
    <definedName name="_Table1_Out" hidden="1">#REF!</definedName>
    <definedName name="_woogi" localSheetId="2" hidden="1">#REF!</definedName>
    <definedName name="_woogi" localSheetId="3" hidden="1">#REF!</definedName>
    <definedName name="_woogi" localSheetId="4" hidden="1">#REF!</definedName>
    <definedName name="_woogi" hidden="1">#REF!</definedName>
    <definedName name="_woogi2" localSheetId="2" hidden="1">#REF!</definedName>
    <definedName name="_woogi2" localSheetId="3" hidden="1">#REF!</definedName>
    <definedName name="_woogi2" localSheetId="4" hidden="1">#REF!</definedName>
    <definedName name="_woogi2" hidden="1">#REF!</definedName>
    <definedName name="_woogi24" localSheetId="2" hidden="1">#REF!</definedName>
    <definedName name="_woogi24" localSheetId="3" hidden="1">#REF!</definedName>
    <definedName name="_woogi24" localSheetId="4" hidden="1">#REF!</definedName>
    <definedName name="_woogi24" hidden="1">#REF!</definedName>
    <definedName name="_woogi3" localSheetId="2" hidden="1">#REF!</definedName>
    <definedName name="_woogi3" localSheetId="3" hidden="1">#REF!</definedName>
    <definedName name="_woogi3" localSheetId="4" hidden="1">#REF!</definedName>
    <definedName name="_woogi3" hidden="1">#REF!</definedName>
    <definedName name="_재ㅐ햐" localSheetId="2" hidden="1">#REF!</definedName>
    <definedName name="_재ㅐ햐" localSheetId="3" hidden="1">#REF!</definedName>
    <definedName name="_재ㅐ햐" localSheetId="4" hidden="1">#REF!</definedName>
    <definedName name="_재ㅐ햐" hidden="1">#REF!</definedName>
    <definedName name="aaaaaa" localSheetId="4" hidden="1">{#N/A,#N/A,FALSE,"속도"}</definedName>
    <definedName name="aaaaaa" hidden="1">{#N/A,#N/A,FALSE,"속도"}</definedName>
    <definedName name="AAAAAAAA" hidden="1">{"'도면'!$G$62:$H$63","'도면'!$G$62:$H$63"}</definedName>
    <definedName name="AAAAAQQQ" hidden="1">{"'도면'!$G$62:$H$63","'도면'!$G$62:$H$63"}</definedName>
    <definedName name="AAAAAQQQ_1" hidden="1">{"'도면'!$G$62:$H$63","'도면'!$G$62:$H$63"}</definedName>
    <definedName name="ABCD">[9]CABdata!$E$22:$F$46</definedName>
    <definedName name="AccessDatabase" hidden="1">"D:\공무jaje\98년품의-수불\98146.mdb"</definedName>
    <definedName name="adfvvv" hidden="1">{"'Firr(선)'!$AS$1:$AY$62","'Firr(사)'!$AS$1:$AY$62","'Firr(회)'!$AS$1:$AY$62","'Firr(선)'!$L$1:$V$62","'Firr(사)'!$L$1:$V$62","'Firr(회)'!$L$1:$V$62"}</definedName>
    <definedName name="adfvvv_1" hidden="1">{"'Firr(선)'!$AS$1:$AY$62","'Firr(사)'!$AS$1:$AY$62","'Firr(회)'!$AS$1:$AY$62","'Firr(선)'!$L$1:$V$62","'Firr(사)'!$L$1:$V$62","'Firr(회)'!$L$1:$V$62"}</definedName>
    <definedName name="anscount" hidden="1">1</definedName>
    <definedName name="AS2DocOpenMode" hidden="1">"AS2DocumentBrowse"</definedName>
    <definedName name="ASF" localSheetId="4" hidden="1">{#N/A,#N/A,FALSE,"2~8번"}</definedName>
    <definedName name="ASF" hidden="1">{#N/A,#N/A,FALSE,"2~8번"}</definedName>
    <definedName name="asfwe" hidden="1">{"'Firr(선)'!$AS$1:$AY$62","'Firr(사)'!$AS$1:$AY$62","'Firr(회)'!$AS$1:$AY$62","'Firr(선)'!$L$1:$V$62","'Firr(사)'!$L$1:$V$62","'Firr(회)'!$L$1:$V$62"}</definedName>
    <definedName name="asfwe_1" hidden="1">{"'Firr(선)'!$AS$1:$AY$62","'Firr(사)'!$AS$1:$AY$62","'Firr(회)'!$AS$1:$AY$62","'Firr(선)'!$L$1:$V$62","'Firr(사)'!$L$1:$V$62","'Firr(회)'!$L$1:$V$62"}</definedName>
    <definedName name="awer" hidden="1">{"'Firr(선)'!$AS$1:$AY$62","'Firr(사)'!$AS$1:$AY$62","'Firr(회)'!$AS$1:$AY$62","'Firr(선)'!$L$1:$V$62","'Firr(사)'!$L$1:$V$62","'Firr(회)'!$L$1:$V$62"}</definedName>
    <definedName name="awer_1" hidden="1">{"'Firr(선)'!$AS$1:$AY$62","'Firr(사)'!$AS$1:$AY$62","'Firr(회)'!$AS$1:$AY$62","'Firr(선)'!$L$1:$V$62","'Firr(사)'!$L$1:$V$62","'Firr(회)'!$L$1:$V$62"}</definedName>
    <definedName name="A노임단가">'[10]노무비(DB)'!$A$1:$D$208</definedName>
    <definedName name="BBBBB" hidden="1">{"'도면'!$G$62:$H$63","'도면'!$G$62:$H$63"}</definedName>
    <definedName name="BBBBB_1" hidden="1">{"'도면'!$G$62:$H$63","'도면'!$G$62:$H$63"}</definedName>
    <definedName name="bdfgdgr">[11]!Macro8</definedName>
    <definedName name="BLDG">[12]LEGEND!$D$8</definedName>
    <definedName name="CABDIA">[9]MOTOR!$A$86:$B$408</definedName>
    <definedName name="CABLEA">[9]MOTOR!$B$66:$C$82</definedName>
    <definedName name="CABLEB">[9]MOTOR!$D$66:$E$82</definedName>
    <definedName name="CABLED">[9]MOTOR!$F$66:$G$82</definedName>
    <definedName name="CABLEE">[9]MOTOR!$H$66:$I$82</definedName>
    <definedName name="CAB허용">[9]MOTOR!$J$66:$N$81</definedName>
    <definedName name="CC" hidden="1">{"'도면'!$G$62:$H$63","'도면'!$G$62:$H$63"}</definedName>
    <definedName name="CC_1" hidden="1">{"'도면'!$G$62:$H$63","'도면'!$G$62:$H$63"}</definedName>
    <definedName name="CCCC" hidden="1">{"'도면'!$G$62:$H$63","'도면'!$G$62:$H$63"}</definedName>
    <definedName name="cds">[0]!cds</definedName>
    <definedName name="cds가로등">[0]!cds가로등</definedName>
    <definedName name="CIRCUIT">[13]Sheet1!$C$4:$D$10</definedName>
    <definedName name="CLIENT">[12]LEGEND!$D$6</definedName>
    <definedName name="cnltn" hidden="1">{"'신흥취수펌프 검토'!$M$2","'신흥취수펌프 검토'!$A$1:$AE$87"}</definedName>
    <definedName name="cnltn_1" hidden="1">{"'신흥취수펌프 검토'!$M$2","'신흥취수펌프 검토'!$A$1:$AE$87"}</definedName>
    <definedName name="CTC">[14]DATA!$H$30:$I$57</definedName>
    <definedName name="cxee" hidden="1">{"'Firr(선)'!$AS$1:$AY$62","'Firr(사)'!$AS$1:$AY$62","'Firr(회)'!$AS$1:$AY$62","'Firr(선)'!$L$1:$V$62","'Firr(사)'!$L$1:$V$62","'Firr(회)'!$L$1:$V$62"}</definedName>
    <definedName name="cxee_1" hidden="1">{"'Firr(선)'!$AS$1:$AY$62","'Firr(사)'!$AS$1:$AY$62","'Firr(회)'!$AS$1:$AY$62","'Firr(선)'!$L$1:$V$62","'Firr(사)'!$L$1:$V$62","'Firr(회)'!$L$1:$V$62"}</definedName>
    <definedName name="DANGA_">'[15]Y-WORK'!$D$19:$D$19,'[15]Y-WORK'!$F$19:$BD$19</definedName>
    <definedName name="DAT">[16]MCC제원!$A$5:$AG$80</definedName>
    <definedName name="dataww" localSheetId="2" hidden="1">#REF!</definedName>
    <definedName name="dataww" localSheetId="3" hidden="1">#REF!</definedName>
    <definedName name="dataww" localSheetId="4" hidden="1">#REF!</definedName>
    <definedName name="dataww" hidden="1">#REF!</definedName>
    <definedName name="DBGUDTLR" hidden="1">{"'PC현황'!$A$1:$Z$29"}</definedName>
    <definedName name="DB형식" hidden="1">{"'PC현황'!$A$1:$Z$29"}</definedName>
    <definedName name="DDDD" hidden="1">{"'도면'!$G$62:$H$63","'도면'!$G$62:$H$63"}</definedName>
    <definedName name="ddddd" localSheetId="2" hidden="1">#REF!</definedName>
    <definedName name="ddddd" localSheetId="3" hidden="1">#REF!</definedName>
    <definedName name="ddddd" localSheetId="4" hidden="1">#REF!</definedName>
    <definedName name="ddddd" hidden="1">#REF!</definedName>
    <definedName name="DDDDD_1" hidden="1">{"'도면'!$G$62:$H$63","'도면'!$G$62:$H$63"}</definedName>
    <definedName name="dddddd" localSheetId="4" hidden="1">{#N/A,#N/A,FALSE,"이정표"}</definedName>
    <definedName name="dddddd" hidden="1">{#N/A,#N/A,FALSE,"이정표"}</definedName>
    <definedName name="ddd가로등">[0]!ddd가로등</definedName>
    <definedName name="derwr" hidden="1">{"'Firr(선)'!$AS$1:$AY$62","'Firr(사)'!$AS$1:$AY$62","'Firr(회)'!$AS$1:$AY$62","'Firr(선)'!$L$1:$V$62","'Firr(사)'!$L$1:$V$62","'Firr(회)'!$L$1:$V$62"}</definedName>
    <definedName name="derwr_1" hidden="1">{"'Firr(선)'!$AS$1:$AY$62","'Firr(사)'!$AS$1:$AY$62","'Firr(회)'!$AS$1:$AY$62","'Firr(선)'!$L$1:$V$62","'Firr(사)'!$L$1:$V$62","'Firr(회)'!$L$1:$V$62"}</definedName>
    <definedName name="DFASFD" localSheetId="4" hidden="1">{#N/A,#N/A,FALSE,"골재소요량";#N/A,#N/A,FALSE,"골재소요량"}</definedName>
    <definedName name="DFASFD" hidden="1">{#N/A,#N/A,FALSE,"골재소요량";#N/A,#N/A,FALSE,"골재소요량"}</definedName>
    <definedName name="DFDASFGDASG" localSheetId="4" hidden="1">{#N/A,#N/A,FALSE,"단가표지"}</definedName>
    <definedName name="DFDASFGDASG" hidden="1">{#N/A,#N/A,FALSE,"단가표지"}</definedName>
    <definedName name="DFDF" localSheetId="4" hidden="1">{#N/A,#N/A,FALSE,"조골재"}</definedName>
    <definedName name="DFDF" hidden="1">{#N/A,#N/A,FALSE,"조골재"}</definedName>
    <definedName name="DFDFDF" localSheetId="4" hidden="1">{#N/A,#N/A,FALSE,"단가표지"}</definedName>
    <definedName name="DFDFDF" hidden="1">{#N/A,#N/A,FALSE,"단가표지"}</definedName>
    <definedName name="DFDSADFADSF" localSheetId="4" hidden="1">{#N/A,#N/A,FALSE,"2~8번"}</definedName>
    <definedName name="DFDSADFADSF" hidden="1">{#N/A,#N/A,FALSE,"2~8번"}</definedName>
    <definedName name="DFDSAFDFD" localSheetId="4" hidden="1">{#N/A,#N/A,FALSE,"부대1"}</definedName>
    <definedName name="DFDSAFDFD" hidden="1">{#N/A,#N/A,FALSE,"부대1"}</definedName>
    <definedName name="DFDSAFSFG" localSheetId="4" hidden="1">{#N/A,#N/A,FALSE,"구조2"}</definedName>
    <definedName name="DFDSAFSFG" hidden="1">{#N/A,#N/A,FALSE,"구조2"}</definedName>
    <definedName name="DFDSAGFDSAG" localSheetId="4" hidden="1">{#N/A,#N/A,FALSE,"혼합골재"}</definedName>
    <definedName name="DFDSAGFDSAG" hidden="1">{#N/A,#N/A,FALSE,"혼합골재"}</definedName>
    <definedName name="DFDSFD" localSheetId="4" hidden="1">{#N/A,#N/A,FALSE,"속도"}</definedName>
    <definedName name="DFDSFD" hidden="1">{#N/A,#N/A,FALSE,"속도"}</definedName>
    <definedName name="DFDSFDFDFD" localSheetId="4" hidden="1">{#N/A,#N/A,FALSE,"구조1"}</definedName>
    <definedName name="DFDSFDFDFD" hidden="1">{#N/A,#N/A,FALSE,"구조1"}</definedName>
    <definedName name="DFDSFDS" localSheetId="4" hidden="1">{#N/A,#N/A,FALSE,"부대2"}</definedName>
    <definedName name="DFDSFDS" hidden="1">{#N/A,#N/A,FALSE,"부대2"}</definedName>
    <definedName name="DFDSSF" localSheetId="4" hidden="1">{#N/A,#N/A,FALSE,"이정표"}</definedName>
    <definedName name="DFDSSF" hidden="1">{#N/A,#N/A,FALSE,"이정표"}</definedName>
    <definedName name="dfffffs">[0]!dfffffs</definedName>
    <definedName name="dffffs가로등">[0]!dffffs가로등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ADSGAFDG" localSheetId="4" hidden="1">{#N/A,#N/A,FALSE,"운반시간"}</definedName>
    <definedName name="DFGADSGAFDG" hidden="1">{#N/A,#N/A,FALSE,"운반시간"}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가로등">[0]!dfs가로등</definedName>
    <definedName name="dfwer" hidden="1">{"'Firr(선)'!$AS$1:$AY$62","'Firr(사)'!$AS$1:$AY$62","'Firr(회)'!$AS$1:$AY$62","'Firr(선)'!$L$1:$V$62","'Firr(사)'!$L$1:$V$62","'Firr(회)'!$L$1:$V$62"}</definedName>
    <definedName name="dfwer_1" hidden="1">{"'Firr(선)'!$AS$1:$AY$62","'Firr(사)'!$AS$1:$AY$62","'Firr(회)'!$AS$1:$AY$62","'Firr(선)'!$L$1:$V$62","'Firr(사)'!$L$1:$V$62","'Firr(회)'!$L$1:$V$62"}</definedName>
    <definedName name="df가로등">[0]!df가로등</definedName>
    <definedName name="D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DFFG" hidden="1">{"'도면'!$G$62:$H$63","'도면'!$G$62:$H$63"}</definedName>
    <definedName name="DGDFFG_1" hidden="1">{"'도면'!$G$62:$H$63","'도면'!$G$62:$H$63"}</definedName>
    <definedName name="DGDFGFGDG" localSheetId="4" hidden="1">{#N/A,#N/A,FALSE,"배수1"}</definedName>
    <definedName name="DGDFGFGDG" hidden="1">{#N/A,#N/A,FALSE,"배수1"}</definedName>
    <definedName name="DGo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o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GS">[17]data!$S$4:$T$32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dkd" hidden="1">{"'신흥취수펌프 검토'!$M$2","'신흥취수펌프 검토'!$A$1:$AE$87"}</definedName>
    <definedName name="dkdkd_1" hidden="1">{"'신흥취수펌프 검토'!$M$2","'신흥취수펌프 검토'!$A$1:$AE$87"}</definedName>
    <definedName name="DSA" localSheetId="4" hidden="1">{#N/A,#N/A,FALSE,"포장1";#N/A,#N/A,FALSE,"포장1"}</definedName>
    <definedName name="DSA" hidden="1">{#N/A,#N/A,FALSE,"포장1";#N/A,#N/A,FALSE,"포장1"}</definedName>
    <definedName name="dsaf" localSheetId="4" hidden="1">{#N/A,#N/A,FALSE,"조골재"}</definedName>
    <definedName name="dsaf" hidden="1">{#N/A,#N/A,FALSE,"조골재"}</definedName>
    <definedName name="DSF" localSheetId="4" hidden="1">{#N/A,#N/A,FALSE,"골재소요량";#N/A,#N/A,FALSE,"골재소요량"}</definedName>
    <definedName name="DSF" hidden="1">{#N/A,#N/A,FALSE,"골재소요량";#N/A,#N/A,FALSE,"골재소요량"}</definedName>
    <definedName name="dtrhgnb" localSheetId="4" hidden="1">{#N/A,#N/A,FALSE,"2~8번"}</definedName>
    <definedName name="dtrhgnb" hidden="1">{#N/A,#N/A,FALSE,"2~8번"}</definedName>
    <definedName name="DW" localSheetId="4" hidden="1">{#N/A,#N/A,FALSE,"배수2"}</definedName>
    <definedName name="DW" hidden="1">{#N/A,#N/A,FALSE,"배수2"}</definedName>
    <definedName name="ee" localSheetId="4" hidden="1">{#N/A,#N/A,FALSE,"단가표지"}</definedName>
    <definedName name="ee" hidden="1">{#N/A,#N/A,FALSE,"단가표지"}</definedName>
    <definedName name="EEEEE" hidden="1">{"'도면'!$G$62:$H$63","'도면'!$G$62:$H$63"}</definedName>
    <definedName name="EJ">[18]소비자가!$I$46:$J$1593</definedName>
    <definedName name="EssAliasTable">"Default"</definedName>
    <definedName name="EssOptions">"A1100000000130001000001100000_0000"</definedName>
    <definedName name="ewq" hidden="1">{"'Firr(선)'!$AS$1:$AY$62","'Firr(사)'!$AS$1:$AY$62","'Firr(회)'!$AS$1:$AY$62","'Firr(선)'!$L$1:$V$62","'Firr(사)'!$L$1:$V$62","'Firr(회)'!$L$1:$V$62"}</definedName>
    <definedName name="ewq_1" hidden="1">{"'Firr(선)'!$AS$1:$AY$62","'Firr(사)'!$AS$1:$AY$62","'Firr(회)'!$AS$1:$AY$62","'Firr(선)'!$L$1:$V$62","'Firr(사)'!$L$1:$V$62","'Firr(회)'!$L$1:$V$62"}</definedName>
    <definedName name="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DFAGFD" localSheetId="4" hidden="1">{#N/A,#N/A,FALSE,"포장1";#N/A,#N/A,FALSE,"포장1"}</definedName>
    <definedName name="FDGDFAGFD" hidden="1">{#N/A,#N/A,FALSE,"포장1";#N/A,#N/A,FALSE,"포장1"}</definedName>
    <definedName name="fdgfdg" localSheetId="4" hidden="1">{#N/A,#N/A,FALSE,"2~8번"}</definedName>
    <definedName name="fdgfdg" hidden="1">{#N/A,#N/A,FALSE,"2~8번"}</definedName>
    <definedName name="fdgfgf" localSheetId="4" hidden="1">{#N/A,#N/A,FALSE,"운반시간"}</definedName>
    <definedName name="fdgfgf" hidden="1">{#N/A,#N/A,FALSE,"운반시간"}</definedName>
    <definedName name="ffffff" localSheetId="4" hidden="1">{#N/A,#N/A,FALSE,"조골재"}</definedName>
    <definedName name="ffffff" hidden="1">{#N/A,#N/A,FALSE,"조골재"}</definedName>
    <definedName name="FGDAG" localSheetId="4" hidden="1">{#N/A,#N/A,FALSE,"포장2"}</definedName>
    <definedName name="FGDAG" hidden="1">{#N/A,#N/A,FALSE,"포장2"}</definedName>
    <definedName name="FGDAGFG" localSheetId="4" hidden="1">{#N/A,#N/A,FALSE,"혼합골재"}</definedName>
    <definedName name="FGDAGFG" hidden="1">{#N/A,#N/A,FALSE,"혼합골재"}</definedName>
    <definedName name="fgfadgf" localSheetId="4" hidden="1">{#N/A,#N/A,FALSE,"혼합골재"}</definedName>
    <definedName name="fgfadgf" hidden="1">{#N/A,#N/A,FALSE,"혼합골재"}</definedName>
    <definedName name="FGFDG" localSheetId="4" hidden="1">{#N/A,#N/A,FALSE,"표지목차"}</definedName>
    <definedName name="FGFDG" hidden="1">{#N/A,#N/A,FALSE,"표지목차"}</definedName>
    <definedName name="fgfdgffff" localSheetId="4" hidden="1">{#N/A,#N/A,FALSE,"부대2"}</definedName>
    <definedName name="fgfdgffff" hidden="1">{#N/A,#N/A,FALSE,"부대2"}</definedName>
    <definedName name="fgfdsgdfg" localSheetId="4" hidden="1">{#N/A,#N/A,FALSE,"혼합골재"}</definedName>
    <definedName name="fgfdsgdfg" hidden="1">{#N/A,#N/A,FALSE,"혼합골재"}</definedName>
    <definedName name="fghfdagfd" localSheetId="4" hidden="1">{#N/A,#N/A,FALSE,"표지목차"}</definedName>
    <definedName name="fghfdagfd" hidden="1">{#N/A,#N/A,FALSE,"표지목차"}</definedName>
    <definedName name="fhddg" localSheetId="4" hidden="1">{#N/A,#N/A,FALSE,"부대1"}</definedName>
    <definedName name="fhddg" hidden="1">{#N/A,#N/A,FALSE,"부대1"}</definedName>
    <definedName name="FJKSDJF" hidden="1">{"'도면'!$G$62:$H$63","'도면'!$G$62:$H$63"}</definedName>
    <definedName name="FS" localSheetId="4" hidden="1">{#N/A,#N/A,FALSE,"배수1"}</definedName>
    <definedName name="FS" hidden="1">{#N/A,#N/A,FALSE,"배수1"}</definedName>
    <definedName name="fx" localSheetId="4" hidden="1">{#N/A,#N/A,FALSE,"조골재"}</definedName>
    <definedName name="fx" hidden="1">{#N/A,#N/A,FALSE,"조골재"}</definedName>
    <definedName name="GDG" localSheetId="4" hidden="1">{#N/A,#N/A,FALSE,"포장2"}</definedName>
    <definedName name="GDG" hidden="1">{#N/A,#N/A,FALSE,"포장2"}</definedName>
    <definedName name="GDGFD" localSheetId="4" hidden="1">{#N/A,#N/A,FALSE,"배수1"}</definedName>
    <definedName name="GDGFD" hidden="1">{#N/A,#N/A,FALSE,"배수1"}</definedName>
    <definedName name="GFDG" localSheetId="4" hidden="1">{#N/A,#N/A,FALSE,"2~8번"}</definedName>
    <definedName name="GFDG" hidden="1">{#N/A,#N/A,FALSE,"2~8번"}</definedName>
    <definedName name="GFDGDFGFG" localSheetId="4" hidden="1">{#N/A,#N/A,FALSE,"혼합골재"}</definedName>
    <definedName name="GFDGDFGFG" hidden="1">{#N/A,#N/A,FALSE,"혼합골재"}</definedName>
    <definedName name="gfgdfg" localSheetId="2" hidden="1">[19]차액보증!#REF!</definedName>
    <definedName name="gfgdfg" localSheetId="3" hidden="1">[19]차액보증!#REF!</definedName>
    <definedName name="gfgdfg" hidden="1">[19]차액보증!#REF!</definedName>
    <definedName name="GFGFHGFHF" localSheetId="4" hidden="1">{#N/A,#N/A,FALSE,"토공2"}</definedName>
    <definedName name="GFGFHGFHF" hidden="1">{#N/A,#N/A,FALSE,"토공2"}</definedName>
    <definedName name="gfhgh" localSheetId="4" hidden="1">{#N/A,#N/A,FALSE,"배수2"}</definedName>
    <definedName name="gfhgh" hidden="1">{#N/A,#N/A,FALSE,"배수2"}</definedName>
    <definedName name="ggfhgfshgh" localSheetId="4" hidden="1">{#N/A,#N/A,FALSE,"포장2"}</definedName>
    <definedName name="ggfhgfshgh" hidden="1">{#N/A,#N/A,FALSE,"포장2"}</definedName>
    <definedName name="ggggg" localSheetId="4" hidden="1">{#N/A,#N/A,FALSE,"구조1"}</definedName>
    <definedName name="ggggg" hidden="1">{#N/A,#N/A,FALSE,"구조1"}</definedName>
    <definedName name="ghgfh" localSheetId="4" hidden="1">{#N/A,#N/A,FALSE,"포장2"}</definedName>
    <definedName name="ghgfh" hidden="1">{#N/A,#N/A,FALSE,"포장2"}</definedName>
    <definedName name="GJHGLI" localSheetId="4" hidden="1">{#N/A,#N/A,FALSE,"포장1";#N/A,#N/A,FALSE,"포장1"}</definedName>
    <definedName name="GJHGLI" hidden="1">{#N/A,#N/A,FALSE,"포장1";#N/A,#N/A,FALSE,"포장1"}</definedName>
    <definedName name="GS" localSheetId="4" hidden="1">{#N/A,#N/A,FALSE,"포장2"}</definedName>
    <definedName name="GS" hidden="1">{#N/A,#N/A,FALSE,"포장2"}</definedName>
    <definedName name="happy" hidden="1">{"'7'!$B$15:$D$32"}</definedName>
    <definedName name="hgd" localSheetId="4" hidden="1">{#N/A,#N/A,FALSE,"배수2"}</definedName>
    <definedName name="hgd" hidden="1">{#N/A,#N/A,FALSE,"배수2"}</definedName>
    <definedName name="h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hhh_1" hidden="1">{"'도면'!$G$62:$H$63","'도면'!$G$62:$H$63"}</definedName>
    <definedName name="hhhhh" hidden="1">{"'도면'!$G$62:$H$63","'도면'!$G$62:$H$63"}</definedName>
    <definedName name="hhhhh_1" hidden="1">{"'도면'!$G$62:$H$63","'도면'!$G$62:$H$63"}</definedName>
    <definedName name="HHR" localSheetId="4" hidden="1">{#N/A,#N/A,FALSE,"포장2"}</definedName>
    <definedName name="HHR" hidden="1">{#N/A,#N/A,FALSE,"포장2"}</definedName>
    <definedName name="hidden">[20]TABLE!$H$1,[20]TABLE!$J$1,[20]TABLE!$K$1</definedName>
    <definedName name="HIT">'[21]2F 회의실견적(5_14 일대)'!$J$31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hidden="1">{"'공사부문'!$A$6:$A$32"}</definedName>
    <definedName name="HTML_Control_1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localSheetId="4" hidden="1">"8%"</definedName>
    <definedName name="HTML_Header" hidden="1">"공사부문"</definedName>
    <definedName name="HTML_LastUpdate" localSheetId="4" hidden="1">"2000-11-08"</definedName>
    <definedName name="HTML_LastUpdate" hidden="1">"98-04-27"</definedName>
    <definedName name="HTML_LineAfter" hidden="1">FALSE</definedName>
    <definedName name="HTML_LineBefore" hidden="1">FALSE</definedName>
    <definedName name="HTML_Name" localSheetId="4" hidden="1">"이제찬"</definedName>
    <definedName name="HTML_Name" hidden="1">"김준곤"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4" hidden="1">"C:\My Documents\MyHTML.htm"</definedName>
    <definedName name="HTML_PathFile" hidden="1">"C:\WINNT\Profiles\Administrator\Personal\MyHTML.htm"</definedName>
    <definedName name="HTML_PathTemplate" hidden="1">"C:\USERS\JHW\Kwangju\Distribution-Analysis\HTMLTemp.htm"</definedName>
    <definedName name="HTML_Title" localSheetId="4" hidden="1">"Firrsrwd"</definedName>
    <definedName name="HTML_Title" hidden="1">"시중노임단가"</definedName>
    <definedName name="HUJYUJUJ" hidden="1">{"'도면'!$G$62:$H$63","'도면'!$G$62:$H$63"}</definedName>
    <definedName name="HUJYUJUJ_1" hidden="1">{"'도면'!$G$62:$H$63","'도면'!$G$62:$H$63"}</definedName>
    <definedName name="IEC">'[16]허용전류-IEC DATA'!$A$1:$E$352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ch">[22]ilch!$A$3:$M$25</definedName>
    <definedName name="IOIOIOIO" localSheetId="4" hidden="1">{#N/A,#N/A,FALSE,"표지목차"}</definedName>
    <definedName name="IOIOIOIO" hidden="1">{#N/A,#N/A,FALSE,"표지목차"}</definedName>
    <definedName name="JJ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J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KJKJKJK" localSheetId="4" hidden="1">{#N/A,#N/A,FALSE,"포장1";#N/A,#N/A,FALSE,"포장1"}</definedName>
    <definedName name="JKJKJKJK" hidden="1">{#N/A,#N/A,FALSE,"포장1";#N/A,#N/A,FALSE,"포장1"}</definedName>
    <definedName name="JODO">[17]data!$AA$4:$AE$14</definedName>
    <definedName name="juhouho" hidden="1">{"'도면'!$G$62:$H$63","'도면'!$G$62:$H$63"}</definedName>
    <definedName name="juhouho_1" hidden="1">{"'도면'!$G$62:$H$63","'도면'!$G$62:$H$63"}</definedName>
    <definedName name="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hl" localSheetId="4" hidden="1">{#N/A,#N/A,FALSE,"2~8번"}</definedName>
    <definedName name="khl" hidden="1">{#N/A,#N/A,FALSE,"2~8번"}</definedName>
    <definedName name="KIM" hidden="1">{"'도면'!$G$62:$H$63","'도면'!$G$62:$H$63"}</definedName>
    <definedName name="KLLKLKLK" localSheetId="4" hidden="1">{#N/A,#N/A,FALSE,"포장2"}</definedName>
    <definedName name="KLLKLKLK" hidden="1">{#N/A,#N/A,FALSE,"포장2"}</definedName>
    <definedName name="KO">'[23]D-RMIL'!$B$7:$C$19</definedName>
    <definedName name="ktf" localSheetId="2" hidden="1">#REF!</definedName>
    <definedName name="ktf" localSheetId="3" hidden="1">#REF!</definedName>
    <definedName name="ktf" localSheetId="4" hidden="1">#REF!</definedName>
    <definedName name="ktf" hidden="1">#REF!</definedName>
    <definedName name="kty" localSheetId="2" hidden="1">#REF!</definedName>
    <definedName name="kty" localSheetId="3" hidden="1">#REF!</definedName>
    <definedName name="kty" localSheetId="4" hidden="1">#REF!</definedName>
    <definedName name="kty" hidden="1">#REF!</definedName>
    <definedName name="KYNGSADO">[24]!KYNGSADO</definedName>
    <definedName name="KYNGSAYL">[25]!KYNGSAYL</definedName>
    <definedName name="LI">[26]Sheet2!$A$2:$B$48</definedName>
    <definedName name="list1">'[27]일위대가(원본)'!$A$159:$Q$1426</definedName>
    <definedName name="ListItem01">[28]발신정보!$C$4</definedName>
    <definedName name="ListItem02">[28]발신정보!$C$5</definedName>
    <definedName name="ListItem04">[28]발신정보!$C$7</definedName>
    <definedName name="ListItem07">[28]발신정보!$C$11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OCATION">[12]LEGEND!$D$7</definedName>
    <definedName name="LOP">[29]LOPCALC!$A$4:$J$8</definedName>
    <definedName name="LX">[7]SHEET2!$K$5:$N$23</definedName>
    <definedName name="Macro1">[30]!Macro1</definedName>
    <definedName name="Macro10">[31]!Macro10</definedName>
    <definedName name="Macro11">[30]!Macro11</definedName>
    <definedName name="Macro12">[31]!Macro12</definedName>
    <definedName name="Macro13">[31]!Macro13</definedName>
    <definedName name="Macro14">[31]!Macro14</definedName>
    <definedName name="Macro2">[31]!Macro2</definedName>
    <definedName name="MACRO20">[11]!Macro2</definedName>
    <definedName name="Macro3">[30]!Macro3</definedName>
    <definedName name="Macro4">[30]!Macro4</definedName>
    <definedName name="Macro5">[31]!Macro5</definedName>
    <definedName name="Macro6">[31]!Macro6</definedName>
    <definedName name="Macro7">[31]!Macro7</definedName>
    <definedName name="Macro8">[31]!Macro8</definedName>
    <definedName name="Macro9">[31]!Macro9</definedName>
    <definedName name="MCCB">[14]DATA!$A$30:$E$52</definedName>
    <definedName name="MNHL">[30]Sheet1!$A$4:$H$5</definedName>
    <definedName name="NHL">[32]터널조도!$AR$19:$AT$25</definedName>
    <definedName name="NNNNN">[0]!NNNNN</definedName>
    <definedName name="NOMU">[33]NOMUBI!$B$3:$H$39</definedName>
    <definedName name="OOOO" hidden="1">{"'도면'!$G$62:$H$63","'도면'!$G$62:$H$63"}</definedName>
    <definedName name="OOOO_1" hidden="1">{"'도면'!$G$62:$H$63","'도면'!$G$62:$H$63"}</definedName>
    <definedName name="PBL" hidden="1">{"'Firr(선)'!$AS$1:$AY$62","'Firr(사)'!$AS$1:$AY$62","'Firr(회)'!$AS$1:$AY$62","'Firr(선)'!$L$1:$V$62","'Firr(사)'!$L$1:$V$62","'Firr(회)'!$L$1:$V$62"}</definedName>
    <definedName name="PE전선관">[13]Sheet1!$N$4:$O$12</definedName>
    <definedName name="PPPPP" hidden="1">{"'도면'!$G$62:$H$63","'도면'!$G$62:$H$63"}</definedName>
    <definedName name="PPPPP_1" hidden="1">{"'도면'!$G$62:$H$63","'도면'!$G$62:$H$63"}</definedName>
    <definedName name="_xlnm.Print_Area" localSheetId="1">견적서!$B$1:$AP$38</definedName>
    <definedName name="_xlnm.Print_Area" localSheetId="0">내역서!$A$1:$O$39</definedName>
    <definedName name="_xlnm.Print_Area" localSheetId="3">일위대가호표!$A$1:$N$499</definedName>
    <definedName name="_xlnm.Print_Area" localSheetId="11">자재견적서!$B$2:$AI$41</definedName>
    <definedName name="_xlnm.Print_Area">#REF!</definedName>
    <definedName name="_xlnm.Print_Titles" localSheetId="6">중기기초자료!$1:$2</definedName>
    <definedName name="_xlnm.Print_Titles" localSheetId="5">[34]노임!$1:$2</definedName>
    <definedName name="_xlnm.Print_Titles" localSheetId="4">중기사용료목록!$1:$2</definedName>
    <definedName name="_xlnm.Print_Titles">#N/A</definedName>
    <definedName name="PROJ">[12]LEGEND!$D$4</definedName>
    <definedName name="q00" localSheetId="4" hidden="1">{#N/A,#N/A,FALSE,"운반시간"}</definedName>
    <definedName name="q00" hidden="1">{#N/A,#N/A,FALSE,"운반시간"}</definedName>
    <definedName name="Q3WEE" localSheetId="4" hidden="1">{#N/A,#N/A,FALSE,"조골재"}</definedName>
    <definedName name="Q3WEE" hidden="1">{#N/A,#N/A,FALSE,"조골재"}</definedName>
    <definedName name="QQ" hidden="1">{"'도면'!$G$62:$H$63","'도면'!$G$62:$H$63"}</definedName>
    <definedName name="qqqqq" hidden="1">{"'도면'!$G$62:$H$63","'도면'!$G$62:$H$63"}</definedName>
    <definedName name="qqqqq_1" hidden="1">{"'도면'!$G$62:$H$63","'도면'!$G$62:$H$63"}</definedName>
    <definedName name="qqqqqq" hidden="1">{"'도면'!$G$62:$H$63","'도면'!$G$62:$H$63"}</definedName>
    <definedName name="qqqqqq_1" hidden="1">{"'도면'!$G$62:$H$63","'도면'!$G$62:$H$63"}</definedName>
    <definedName name="qsdf" hidden="1">{"'Firr(선)'!$AS$1:$AY$62","'Firr(사)'!$AS$1:$AY$62","'Firr(회)'!$AS$1:$AY$62","'Firr(선)'!$L$1:$V$62","'Firr(사)'!$L$1:$V$62","'Firr(회)'!$L$1:$V$62"}</definedName>
    <definedName name="qsdf_1" hidden="1">{"'Firr(선)'!$AS$1:$AY$62","'Firr(사)'!$AS$1:$AY$62","'Firr(회)'!$AS$1:$AY$62","'Firr(선)'!$L$1:$V$62","'Firr(사)'!$L$1:$V$62","'Firr(회)'!$L$1:$V$62"}</definedName>
    <definedName name="qw" localSheetId="4" hidden="1">{#N/A,#N/A,FALSE,"단가표지"}</definedName>
    <definedName name="qw" hidden="1">{#N/A,#N/A,FALSE,"단가표지"}</definedName>
    <definedName name="QWQ" localSheetId="4" hidden="1">{#N/A,#N/A,FALSE,"배수2"}</definedName>
    <definedName name="QWQ" hidden="1">{#N/A,#N/A,FALSE,"배수2"}</definedName>
    <definedName name="rhsk">[0]!rhsk</definedName>
    <definedName name="RR" hidden="1">{"'7'!$B$15:$D$32"}</definedName>
    <definedName name="RRR" hidden="1">{"'7'!$B$15:$D$32"}</definedName>
    <definedName name="RRTRENMKJKK" hidden="1">{"'도면'!$G$62:$H$63","'도면'!$G$62:$H$63"}</definedName>
    <definedName name="RRTRENMKJKK_1" hidden="1">{"'도면'!$G$62:$H$63","'도면'!$G$62:$H$63"}</definedName>
    <definedName name="SAAAA" hidden="1">{"'도면'!$G$62:$H$63","'도면'!$G$62:$H$63"}</definedName>
    <definedName name="SAAAA_1" hidden="1">{"'도면'!$G$62:$H$63","'도면'!$G$62:$H$63"}</definedName>
    <definedName name="SDAS" hidden="1">{"'Firr(선)'!$AS$1:$AY$62","'Firr(사)'!$AS$1:$AY$62","'Firr(회)'!$AS$1:$AY$62","'Firr(선)'!$L$1:$V$62","'Firr(사)'!$L$1:$V$62","'Firr(회)'!$L$1:$V$62"}</definedName>
    <definedName name="SDAS_1" hidden="1">{"'Firr(선)'!$AS$1:$AY$62","'Firr(사)'!$AS$1:$AY$62","'Firr(회)'!$AS$1:$AY$62","'Firr(선)'!$L$1:$V$62","'Firr(사)'!$L$1:$V$62","'Firr(회)'!$L$1:$V$62"}</definedName>
    <definedName name="SDCFG\" localSheetId="4" hidden="1">{#N/A,#N/A,FALSE,"운반시간"}</definedName>
    <definedName name="SDCFG\" hidden="1">{#N/A,#N/A,FALSE,"운반시간"}</definedName>
    <definedName name="SDDFD" localSheetId="4" hidden="1">{#N/A,#N/A,FALSE,"배수1"}</definedName>
    <definedName name="SDDFD" hidden="1">{#N/A,#N/A,FALSE,"배수1"}</definedName>
    <definedName name="SDF" localSheetId="4" hidden="1">{#N/A,#N/A,FALSE,"혼합골재"}</definedName>
    <definedName name="SDF" hidden="1">{#N/A,#N/A,FALSE,"혼합골재"}</definedName>
    <definedName name="SDFDFD" localSheetId="4" hidden="1">{#N/A,#N/A,FALSE,"운반시간"}</definedName>
    <definedName name="SDFDFD" hidden="1">{#N/A,#N/A,FALSE,"운반시간"}</definedName>
    <definedName name="SDS" localSheetId="4" hidden="1">{#N/A,#N/A,FALSE,"2~8번"}</definedName>
    <definedName name="SDS" hidden="1">{#N/A,#N/A,FALSE,"2~8번"}</definedName>
    <definedName name="sdsdddd" localSheetId="4" hidden="1">{#N/A,#N/A,FALSE,"토공2"}</definedName>
    <definedName name="sdsdddd" hidden="1">{#N/A,#N/A,FALSE,"토공2"}</definedName>
    <definedName name="SFA" localSheetId="4" hidden="1">{#N/A,#N/A,FALSE,"포장1";#N/A,#N/A,FALSE,"포장1"}</definedName>
    <definedName name="SFA" hidden="1">{#N/A,#N/A,FALSE,"포장1";#N/A,#N/A,FALSE,"포장1"}</definedName>
    <definedName name="sfdbd">[11]!Macro9</definedName>
    <definedName name="sfggf" localSheetId="4" hidden="1">{#N/A,#N/A,FALSE,"배수1"}</definedName>
    <definedName name="sfggf" hidden="1">{#N/A,#N/A,FALSE,"배수1"}</definedName>
    <definedName name="SFSDFDSF" localSheetId="4" hidden="1">{#N/A,#N/A,FALSE,"운반시간"}</definedName>
    <definedName name="SFSDFDSF" hidden="1">{#N/A,#N/A,FALSE,"운반시간"}</definedName>
    <definedName name="SJS">[17]data!$P$4:$Q$13</definedName>
    <definedName name="sssss" localSheetId="4" hidden="1">{#N/A,#N/A,FALSE,"운반시간"}</definedName>
    <definedName name="sssss" hidden="1">{#N/A,#N/A,FALSE,"운반시간"}</definedName>
    <definedName name="tttt_1" hidden="1">{"'도면'!$G$62:$H$63","'도면'!$G$62:$H$63"}</definedName>
    <definedName name="tttttt" hidden="1">{"'도면'!$G$62:$H$63","'도면'!$G$62:$H$63"}</definedName>
    <definedName name="tttttt_1" hidden="1">{"'도면'!$G$62:$H$63","'도면'!$G$62:$H$63"}</definedName>
    <definedName name="TYHFDGFD" localSheetId="4" hidden="1">{#N/A,#N/A,FALSE,"배수2"}</definedName>
    <definedName name="TYHFDGFD" hidden="1">{#N/A,#N/A,FALSE,"배수2"}</definedName>
    <definedName name="uu">[35]DATA!$B$4:$F$495</definedName>
    <definedName name="uy89ihbn" localSheetId="4" hidden="1">{#N/A,#N/A,FALSE,"2~8번"}</definedName>
    <definedName name="uy89ihbn" hidden="1">{#N/A,#N/A,FALSE,"2~8번"}</definedName>
    <definedName name="vbdfgg">[11]!Macro7</definedName>
    <definedName name="ve" hidden="1">{"'Firr(선)'!$AS$1:$AY$62","'Firr(사)'!$AS$1:$AY$62","'Firr(회)'!$AS$1:$AY$62","'Firr(선)'!$L$1:$V$62","'Firr(사)'!$L$1:$V$62","'Firr(회)'!$L$1:$V$62"}</definedName>
    <definedName name="ve_1" hidden="1">{"'Firr(선)'!$AS$1:$AY$62","'Firr(사)'!$AS$1:$AY$62","'Firr(회)'!$AS$1:$AY$62","'Firr(선)'!$L$1:$V$62","'Firr(사)'!$L$1:$V$62","'Firr(회)'!$L$1:$V$62"}</definedName>
    <definedName name="we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JS">'[36]1.동력공사'!$1:$3</definedName>
    <definedName name="wm.조골재1" localSheetId="4" hidden="1">{#N/A,#N/A,FALSE,"조골재"}</definedName>
    <definedName name="wm.조골재1" hidden="1">{#N/A,#N/A,FALSE,"조골재"}</definedName>
    <definedName name="wrn.2번." localSheetId="4" hidden="1">{#N/A,#N/A,FALSE,"2~8번"}</definedName>
    <definedName name="wrn.2번." hidden="1">{#N/A,#N/A,FALSE,"2~8번"}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교대." localSheetId="4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구조2." localSheetId="4" hidden="1">{#N/A,#N/A,FALSE,"구조2"}</definedName>
    <definedName name="wrn.구조2." hidden="1">{#N/A,#N/A,FALSE,"구조2"}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4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hidden="1">{#N/A,#N/A,FALSE,"배수2"}</definedName>
    <definedName name="wrn.부대1." localSheetId="4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hidden="1">{#N/A,#N/A,FALSE,"속도"}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hidden="1">{#N/A,#N/A,FALSE,"포장2"}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4" hidden="1">{#N/A,#N/A,FALSE,"혼합골재"}</definedName>
    <definedName name="wrn.혼합골재." hidden="1">{#N/A,#N/A,FALSE,"혼합골재"}</definedName>
    <definedName name="WWW" hidden="1">{"'7'!$B$15:$D$32"}</definedName>
    <definedName name="WWW_1" hidden="1">{"'도면'!$G$62:$H$63","'도면'!$G$62:$H$63"}</definedName>
    <definedName name="WWWW" hidden="1">{"'도면'!$G$62:$H$63","'도면'!$G$62:$H$63"}</definedName>
    <definedName name="WWWW_1" hidden="1">{"'도면'!$G$62:$H$63","'도면'!$G$62:$H$63"}</definedName>
    <definedName name="xxca" hidden="1">{"'Firr(선)'!$AS$1:$AY$62","'Firr(사)'!$AS$1:$AY$62","'Firr(회)'!$AS$1:$AY$62","'Firr(선)'!$L$1:$V$62","'Firr(사)'!$L$1:$V$62","'Firr(회)'!$L$1:$V$62"}</definedName>
    <definedName name="xxca_1" hidden="1">{"'Firr(선)'!$AS$1:$AY$62","'Firr(사)'!$AS$1:$AY$62","'Firr(회)'!$AS$1:$AY$62","'Firr(선)'!$L$1:$V$62","'Firr(사)'!$L$1:$V$62","'Firr(회)'!$L$1:$V$62"}</definedName>
    <definedName name="XXXXXX" localSheetId="4" hidden="1">{"'공사부문'!$A$6:$A$32"}</definedName>
    <definedName name="XXXXXX" hidden="1">{"'공사부문'!$A$6:$A$32"}</definedName>
    <definedName name="y" hidden="1">{"'도면'!$G$62:$H$63","'도면'!$G$62:$H$63"}</definedName>
    <definedName name="YUYUY" localSheetId="4" hidden="1">{#N/A,#N/A,FALSE,"혼합골재"}</definedName>
    <definedName name="YUYUY" hidden="1">{#N/A,#N/A,FALSE,"혼합골재"}</definedName>
    <definedName name="yyyyy" hidden="1">{"'도면'!$G$62:$H$63","'도면'!$G$62:$H$63"}</definedName>
    <definedName name="yyyyy_1" hidden="1">{"'도면'!$G$62:$H$63","'도면'!$G$62:$H$63"}</definedName>
    <definedName name="zhdk">'[37]일반문틀 설치'!$A$1:$L$25</definedName>
    <definedName name="ㄱㄱ" localSheetId="4" hidden="1">{#N/A,#N/A,FALSE,"운반시간"}</definedName>
    <definedName name="ㄱㄱ" hidden="1">{#N/A,#N/A,FALSE,"운반시간"}</definedName>
    <definedName name="ㄱㄷㅂㄱㅈ" localSheetId="4" hidden="1">{#N/A,#N/A,FALSE,"2~8번"}</definedName>
    <definedName name="ㄱㄷㅂㄱㅈ" hidden="1">{#N/A,#N/A,FALSE,"2~8번"}</definedName>
    <definedName name="ㄱㄷㅈㄱ" hidden="1">{"'7'!$B$15:$D$32"}</definedName>
    <definedName name="가1" hidden="1">{"'Firr(선)'!$AS$1:$AY$62","'Firr(사)'!$AS$1:$AY$62","'Firr(회)'!$AS$1:$AY$62","'Firr(선)'!$L$1:$V$62","'Firr(사)'!$L$1:$V$62","'Firr(회)'!$L$1:$V$62"}</definedName>
    <definedName name="가1_1" hidden="1">{"'Firr(선)'!$AS$1:$AY$62","'Firr(사)'!$AS$1:$AY$62","'Firr(회)'!$AS$1:$AY$62","'Firr(선)'!$L$1:$V$62","'Firr(사)'!$L$1:$V$62","'Firr(회)'!$L$1:$V$62"}</definedName>
    <definedName name="가2" hidden="1">{"'Firr(선)'!$AS$1:$AY$62","'Firr(사)'!$AS$1:$AY$62","'Firr(회)'!$AS$1:$AY$62","'Firr(선)'!$L$1:$V$62","'Firr(사)'!$L$1:$V$62","'Firr(회)'!$L$1:$V$62"}</definedName>
    <definedName name="가2_1" hidden="1">{"'Firr(선)'!$AS$1:$AY$62","'Firr(사)'!$AS$1:$AY$62","'Firr(회)'!$AS$1:$AY$62","'Firr(선)'!$L$1:$V$62","'Firr(사)'!$L$1:$V$62","'Firr(회)'!$L$1:$V$62"}</definedName>
    <definedName name="가4" hidden="1">{"'Firr(선)'!$AS$1:$AY$62","'Firr(사)'!$AS$1:$AY$62","'Firr(회)'!$AS$1:$AY$62","'Firr(선)'!$L$1:$V$62","'Firr(사)'!$L$1:$V$62","'Firr(회)'!$L$1:$V$62"}</definedName>
    <definedName name="가4_1" hidden="1">{"'Firr(선)'!$AS$1:$AY$62","'Firr(사)'!$AS$1:$AY$62","'Firr(회)'!$AS$1:$AY$62","'Firr(선)'!$L$1:$V$62","'Firr(사)'!$L$1:$V$62","'Firr(회)'!$L$1:$V$62"}</definedName>
    <definedName name="가5" hidden="1">{"'Firr(선)'!$AS$1:$AY$62","'Firr(사)'!$AS$1:$AY$62","'Firr(회)'!$AS$1:$AY$62","'Firr(선)'!$L$1:$V$62","'Firr(사)'!$L$1:$V$62","'Firr(회)'!$L$1:$V$62"}</definedName>
    <definedName name="가5_1" hidden="1">{"'Firr(선)'!$AS$1:$AY$62","'Firr(사)'!$AS$1:$AY$62","'Firr(회)'!$AS$1:$AY$62","'Firr(선)'!$L$1:$V$62","'Firr(사)'!$L$1:$V$62","'Firr(회)'!$L$1:$V$62"}</definedName>
    <definedName name="가6" hidden="1">{"'Firr(선)'!$AS$1:$AY$62","'Firr(사)'!$AS$1:$AY$62","'Firr(회)'!$AS$1:$AY$62","'Firr(선)'!$L$1:$V$62","'Firr(사)'!$L$1:$V$62","'Firr(회)'!$L$1:$V$62"}</definedName>
    <definedName name="가6_1" hidden="1">{"'Firr(선)'!$AS$1:$AY$62","'Firr(사)'!$AS$1:$AY$62","'Firr(회)'!$AS$1:$AY$62","'Firr(선)'!$L$1:$V$62","'Firr(사)'!$L$1:$V$62","'Firr(회)'!$L$1:$V$62"}</definedName>
    <definedName name="가9" hidden="1">{"'Firr(선)'!$AS$1:$AY$62","'Firr(사)'!$AS$1:$AY$62","'Firr(회)'!$AS$1:$AY$62","'Firr(선)'!$L$1:$V$62","'Firr(사)'!$L$1:$V$62","'Firr(회)'!$L$1:$V$62"}</definedName>
    <definedName name="가9_1" hidden="1">{"'Firr(선)'!$AS$1:$AY$62","'Firr(사)'!$AS$1:$AY$62","'Firr(회)'!$AS$1:$AY$62","'Firr(선)'!$L$1:$V$62","'Firr(사)'!$L$1:$V$62","'Firr(회)'!$L$1:$V$62"}</definedName>
    <definedName name="가로등기초입력">[0]!가로등기초입력</definedName>
    <definedName name="가로등입력">[0]!가로등입력</definedName>
    <definedName name="감독2" localSheetId="4" hidden="1">{#N/A,#N/A,FALSE,"단가표지"}</definedName>
    <definedName name="감독2" hidden="1">{#N/A,#N/A,FALSE,"단가표지"}</definedName>
    <definedName name="감독3" localSheetId="4" hidden="1">{#N/A,#N/A,FALSE,"단가표지"}</definedName>
    <definedName name="감독3" hidden="1">{#N/A,#N/A,FALSE,"단가표지"}</definedName>
    <definedName name="강정근" hidden="1">{"'도면'!$G$62:$H$63","'도면'!$G$62:$H$63"}</definedName>
    <definedName name="강정근_1" hidden="1">{"'도면'!$G$62:$H$63","'도면'!$G$62:$H$63"}</definedName>
    <definedName name="건설기계운전사">56603</definedName>
    <definedName name="건설기계조수">43994</definedName>
    <definedName name="건설기계조장">68228</definedName>
    <definedName name="경비용역" hidden="1">{"'7'!$B$15:$D$32"}</definedName>
    <definedName name="고성" hidden="1">{"'도면'!$G$62:$H$63","'도면'!$G$62:$H$63"}</definedName>
    <definedName name="고성_1" hidden="1">{"'도면'!$G$62:$H$63","'도면'!$G$62:$H$63"}</definedName>
    <definedName name="고성1" hidden="1">{"'도면'!$G$62:$H$63","'도면'!$G$62:$H$63"}</definedName>
    <definedName name="고케">'[38]인건비 '!$B$5</definedName>
    <definedName name="곡동" hidden="1">{"'Firr(선)'!$AS$1:$AY$62","'Firr(사)'!$AS$1:$AY$62","'Firr(회)'!$AS$1:$AY$62","'Firr(선)'!$L$1:$V$62","'Firr(사)'!$L$1:$V$62","'Firr(회)'!$L$1:$V$62"}</definedName>
    <definedName name="곡동_1" hidden="1">{"'Firr(선)'!$AS$1:$AY$62","'Firr(사)'!$AS$1:$AY$62","'Firr(회)'!$AS$1:$AY$62","'Firr(선)'!$L$1:$V$62","'Firr(사)'!$L$1:$V$62","'Firr(회)'!$L$1:$V$62"}</definedName>
    <definedName name="공구">[0]!공구</definedName>
    <definedName name="공구손료">'[39]노무비(전기)뽑지마세요'!$C$49</definedName>
    <definedName name="공압축3.5간재">'[40]기계경비(시간당)'!$H$248</definedName>
    <definedName name="공압축3.5노무">'[40]기계경비(시간당)'!$H$244</definedName>
    <definedName name="공압축3.5노무야간">'[40]기계경비(시간당)'!$H$245</definedName>
    <definedName name="공압축3.5손료">'[40]기계경비(시간당)'!$H$243</definedName>
    <definedName name="공압축7.1간재">'[40]기계경비(시간당)'!$H$256</definedName>
    <definedName name="공압축7.1노무">'[40]기계경비(시간당)'!$H$252</definedName>
    <definedName name="공압축7.1노무야간">'[40]기계경비(시간당)'!$H$253</definedName>
    <definedName name="공압축7.1손료">'[40]기계경비(시간당)'!$H$251</definedName>
    <definedName name="공정">[0]!공정</definedName>
    <definedName name="곽동준" hidden="1">{"'Firr(선)'!$AS$1:$AY$62","'Firr(사)'!$AS$1:$AY$62","'Firr(회)'!$AS$1:$AY$62","'Firr(선)'!$L$1:$V$62","'Firr(사)'!$L$1:$V$62","'Firr(회)'!$L$1:$V$62"}</definedName>
    <definedName name="곽동준_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곽동중_1" hidden="1">{"'Firr(선)'!$AS$1:$AY$62","'Firr(사)'!$AS$1:$AY$62","'Firr(회)'!$AS$1:$AY$62","'Firr(선)'!$L$1:$V$62","'Firr(사)'!$L$1:$V$62","'Firr(회)'!$L$1:$V$62"}</definedName>
    <definedName name="교대구조계산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구조계산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교대펄근집계" localSheetId="4" hidden="1">{#N/A,#N/A,FALSE,"배수1"}</definedName>
    <definedName name="교대펄근집계" hidden="1">{#N/A,#N/A,FALSE,"배수1"}</definedName>
    <definedName name="구매" hidden="1">{"'도면'!$G$62:$H$63","'도면'!$G$62:$H$63"}</definedName>
    <definedName name="구매_1" hidden="1">{"'도면'!$G$62:$H$63","'도면'!$G$62:$H$63"}</definedName>
    <definedName name="구산갑지" localSheetId="2" hidden="1">#REF!</definedName>
    <definedName name="구산갑지" localSheetId="3" hidden="1">#REF!</definedName>
    <definedName name="구산갑지" localSheetId="4" hidden="1">#REF!</definedName>
    <definedName name="구산갑지" hidden="1">#REF!</definedName>
    <definedName name="근" localSheetId="4" hidden="1">{#N/A,#N/A,FALSE,"조골재"}</definedName>
    <definedName name="근" hidden="1">{#N/A,#N/A,FALSE,"조골재"}</definedName>
    <definedName name="기층포설">[41]단가!$C$83</definedName>
    <definedName name="기타">[42]집계표!$A$1:$M$2</definedName>
    <definedName name="기타자재">[0]!기타자재</definedName>
    <definedName name="김1" hidden="1">{"'Firr(선)'!$AS$1:$AY$62","'Firr(사)'!$AS$1:$AY$62","'Firr(회)'!$AS$1:$AY$62","'Firr(선)'!$L$1:$V$62","'Firr(사)'!$L$1:$V$62","'Firr(회)'!$L$1:$V$62"}</definedName>
    <definedName name="김1_1" hidden="1">{"'Firr(선)'!$AS$1:$AY$62","'Firr(사)'!$AS$1:$AY$62","'Firr(회)'!$AS$1:$AY$62","'Firr(선)'!$L$1:$V$62","'Firr(사)'!$L$1:$V$62","'Firr(회)'!$L$1:$V$62"}</definedName>
    <definedName name="김곽">[43]NOMUBI!$B$3:$H$39</definedName>
    <definedName name="김동" hidden="1">{"'Firr(선)'!$AS$1:$AY$62","'Firr(사)'!$AS$1:$AY$62","'Firr(회)'!$AS$1:$AY$62","'Firr(선)'!$L$1:$V$62","'Firr(사)'!$L$1:$V$62","'Firr(회)'!$L$1:$V$62"}</definedName>
    <definedName name="김동_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동준_1" hidden="1">{"'Firr(선)'!$AS$1:$AY$62","'Firr(사)'!$AS$1:$AY$62","'Firr(회)'!$AS$1:$AY$62","'Firr(선)'!$L$1:$V$62","'Firr(사)'!$L$1:$V$62","'Firr(회)'!$L$1:$V$62"}</definedName>
    <definedName name="김상묵" hidden="1">{"'도면'!$G$62:$H$63","'도면'!$G$62:$H$63"}</definedName>
    <definedName name="김상묵_1" hidden="1">{"'도면'!$G$62:$H$63","'도면'!$G$62:$H$63"}</definedName>
    <definedName name="김신희" hidden="1">{"'7'!$B$15:$D$32"}</definedName>
    <definedName name="김ㅈㅗㅊ리" hidden="1">{"'7'!$B$15:$D$32"}</definedName>
    <definedName name="김지원" hidden="1">{"'도면'!$G$62:$H$63","'도면'!$G$62:$H$63"}</definedName>
    <definedName name="김지원_1" hidden="1">{"'도면'!$G$62:$H$63","'도면'!$G$62:$H$63"}</definedName>
    <definedName name="ㄳㄳㄳㄳ" hidden="1">{"'용역비'!$A$4:$C$8"}</definedName>
    <definedName name="ㄴㄴㄴ" localSheetId="4" hidden="1">{#N/A,#N/A,FALSE,"배수1"}</definedName>
    <definedName name="ㄴㄴㄴ" hidden="1">{#N/A,#N/A,FALSE,"배수1"}</definedName>
    <definedName name="ㄴㄴㅀㅇㅇㅀ" localSheetId="4" hidden="1">{#N/A,#N/A,FALSE,"부대1"}</definedName>
    <definedName name="ㄴㄴㅀㅇㅇㅀ" hidden="1">{#N/A,#N/A,FALSE,"부대1"}</definedName>
    <definedName name="ㄴㄹㄴ" localSheetId="4" hidden="1">{#N/A,#N/A,FALSE,"단가표지"}</definedName>
    <definedName name="ㄴㄹㄴ" hidden="1">{#N/A,#N/A,FALSE,"단가표지"}</definedName>
    <definedName name="ㄴㄹㅇ" localSheetId="4" hidden="1">{#N/A,#N/A,FALSE,"포장2"}</definedName>
    <definedName name="ㄴㄹㅇ" hidden="1">{#N/A,#N/A,FALSE,"포장2"}</definedName>
    <definedName name="ㄴㅁㅇㄴㅁㅇ" localSheetId="4" hidden="1">{#N/A,#N/A,FALSE,"배수1"}</definedName>
    <definedName name="ㄴㅁㅇㄴㅁㅇ" hidden="1">{#N/A,#N/A,FALSE,"배수1"}</definedName>
    <definedName name="ㄴㅅㅎㅇㅎㄹㅇ" localSheetId="4" hidden="1">{#N/A,#N/A,FALSE,"배수2"}</definedName>
    <definedName name="ㄴㅅㅎㅇㅎㄹㅇ" hidden="1">{#N/A,#N/A,FALSE,"배수2"}</definedName>
    <definedName name="나">[44]노임단가!$A$1:$B$132</definedName>
    <definedName name="나1" hidden="1">{"'Firr(선)'!$AS$1:$AY$62","'Firr(사)'!$AS$1:$AY$62","'Firr(회)'!$AS$1:$AY$62","'Firr(선)'!$L$1:$V$62","'Firr(사)'!$L$1:$V$62","'Firr(회)'!$L$1:$V$62"}</definedName>
    <definedName name="나1_1" hidden="1">{"'Firr(선)'!$AS$1:$AY$62","'Firr(사)'!$AS$1:$AY$62","'Firr(회)'!$AS$1:$AY$62","'Firr(선)'!$L$1:$V$62","'Firr(사)'!$L$1:$V$62","'Firr(회)'!$L$1:$V$62"}</definedName>
    <definedName name="나2" hidden="1">{"'Firr(선)'!$AS$1:$AY$62","'Firr(사)'!$AS$1:$AY$62","'Firr(회)'!$AS$1:$AY$62","'Firr(선)'!$L$1:$V$62","'Firr(사)'!$L$1:$V$62","'Firr(회)'!$L$1:$V$62"}</definedName>
    <definedName name="나2_1" hidden="1">{"'Firr(선)'!$AS$1:$AY$62","'Firr(사)'!$AS$1:$AY$62","'Firr(회)'!$AS$1:$AY$62","'Firr(선)'!$L$1:$V$62","'Firr(사)'!$L$1:$V$62","'Firr(회)'!$L$1:$V$62"}</definedName>
    <definedName name="남남" localSheetId="2" hidden="1">#REF!</definedName>
    <definedName name="남남" localSheetId="3" hidden="1">#REF!</definedName>
    <definedName name="남남" localSheetId="4" hidden="1">#REF!</definedName>
    <definedName name="남남" hidden="1">#REF!</definedName>
    <definedName name="내역2" localSheetId="2">[45]배관내역!#REF!</definedName>
    <definedName name="내역2" localSheetId="3">[45]배관내역!#REF!</definedName>
    <definedName name="내역2" localSheetId="4">[45]배관내역!#REF!</definedName>
    <definedName name="내역2">[45]배관내역!#REF!</definedName>
    <definedName name="내전">'[38]인건비 '!$B$12</definedName>
    <definedName name="노" hidden="1">{"'도면'!$G$62:$H$63","'도면'!$G$62:$H$63"}</definedName>
    <definedName name="노_1" hidden="1">{"'도면'!$G$62:$H$63","'도면'!$G$62:$H$63"}</definedName>
    <definedName name="노임단가1">[46]노임단가!$A$1:$B$132</definedName>
    <definedName name="ㄷㄳㅅㄷㄱ" localSheetId="4" hidden="1">{#N/A,#N/A,FALSE,"2~8번"}</definedName>
    <definedName name="ㄷㄳㅅㄷㄱ" hidden="1">{#N/A,#N/A,FALSE,"2~8번"}</definedName>
    <definedName name="ㄷㅈㄱㄷㅈ" localSheetId="4" hidden="1">{#N/A,#N/A,FALSE,"혼합골재"}</definedName>
    <definedName name="ㄷㅈㄱㄷㅈ" hidden="1">{#N/A,#N/A,FALSE,"혼합골재"}</definedName>
    <definedName name="ㄷㅈㅂㄱㅈㅂㄷㄱ" localSheetId="4" hidden="1">{#N/A,#N/A,FALSE,"골재소요량";#N/A,#N/A,FALSE,"골재소요량"}</definedName>
    <definedName name="ㄷㅈㅂㄱㅈㅂㄷㄱ" hidden="1">{#N/A,#N/A,FALSE,"골재소요량";#N/A,#N/A,FALSE,"골재소요량"}</definedName>
    <definedName name="ㄷㅎㄹㅇ" localSheetId="2" hidden="1">#REF!</definedName>
    <definedName name="ㄷㅎㄹㅇ" localSheetId="3" hidden="1">#REF!</definedName>
    <definedName name="ㄷㅎㄹㅇ" localSheetId="4" hidden="1">#REF!</definedName>
    <definedName name="ㄷㅎㄹㅇ" hidden="1">#REF!</definedName>
    <definedName name="단가테이블">'[40]기계경비(시간당)'!$C$1:$F$58</definedName>
    <definedName name="단락전류2">[0]!단락전류2</definedName>
    <definedName name="단면특성1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면특성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단위중량" localSheetId="2">#REF!</definedName>
    <definedName name="단위중량" localSheetId="3">#REF!</definedName>
    <definedName name="단위중량" localSheetId="4">#REF!</definedName>
    <definedName name="단위중량">#REF!</definedName>
    <definedName name="대화상자표시">[0]!대화상자표시</definedName>
    <definedName name="동력케이블">[0]!동력케이블</definedName>
    <definedName name="동준" hidden="1">{"'Firr(선)'!$AS$1:$AY$62","'Firr(사)'!$AS$1:$AY$62","'Firr(회)'!$AS$1:$AY$62","'Firr(선)'!$L$1:$V$62","'Firr(사)'!$L$1:$V$62","'Firr(회)'!$L$1:$V$62"}</definedName>
    <definedName name="동준_1" hidden="1">{"'Firr(선)'!$AS$1:$AY$62","'Firr(사)'!$AS$1:$AY$62","'Firr(회)'!$AS$1:$AY$62","'Firr(선)'!$L$1:$V$62","'Firr(사)'!$L$1:$V$62","'Firr(회)'!$L$1:$V$62"}</definedName>
    <definedName name="동준친" hidden="1">{"'Firr(선)'!$AS$1:$AY$62","'Firr(사)'!$AS$1:$AY$62","'Firr(회)'!$AS$1:$AY$62","'Firr(선)'!$L$1:$V$62","'Firr(사)'!$L$1:$V$62","'Firr(회)'!$L$1:$V$62"}</definedName>
    <definedName name="동준친_1" hidden="1">{"'Firr(선)'!$AS$1:$AY$62","'Firr(사)'!$AS$1:$AY$62","'Firr(회)'!$AS$1:$AY$62","'Firr(선)'!$L$1:$V$62","'Firr(사)'!$L$1:$V$62","'Firr(회)'!$L$1:$V$62"}</definedName>
    <definedName name="동해설명서" hidden="1">{"'도면'!$G$62:$H$63","'도면'!$G$62:$H$63"}</definedName>
    <definedName name="동해설명서_1" hidden="1">{"'도면'!$G$62:$H$63","'도면'!$G$62:$H$63"}</definedName>
    <definedName name="ㄹ761" localSheetId="2">[45]배관내역!#REF!</definedName>
    <definedName name="ㄹ761" localSheetId="3">[45]배관내역!#REF!</definedName>
    <definedName name="ㄹ761" localSheetId="4">[45]배관내역!#REF!</definedName>
    <definedName name="ㄹ761">[45]배관내역!#REF!</definedName>
    <definedName name="ㄹㄹㄹ" localSheetId="2" hidden="1">#REF!</definedName>
    <definedName name="ㄹㄹㄹ" localSheetId="3" hidden="1">#REF!</definedName>
    <definedName name="ㄹㄹㄹ" localSheetId="4" hidden="1">#REF!</definedName>
    <definedName name="ㄹㄹㄹ" hidden="1">#REF!</definedName>
    <definedName name="ㄹㄹㄹㄹ" hidden="1">{"'Firr(선)'!$AS$1:$AY$62","'Firr(사)'!$AS$1:$AY$62","'Firr(회)'!$AS$1:$AY$62","'Firr(선)'!$L$1:$V$62","'Firr(사)'!$L$1:$V$62","'Firr(회)'!$L$1:$V$62"}</definedName>
    <definedName name="ㄹㄹㄹㄹ_1" hidden="1">{"'Firr(선)'!$AS$1:$AY$62","'Firr(사)'!$AS$1:$AY$62","'Firr(회)'!$AS$1:$AY$62","'Firr(선)'!$L$1:$V$62","'Firr(사)'!$L$1:$V$62","'Firr(회)'!$L$1:$V$62"}</definedName>
    <definedName name="ㄹㅇㅁㄴㄹ" localSheetId="4" hidden="1">{#N/A,#N/A,FALSE,"혼합골재"}</definedName>
    <definedName name="ㄹㅇㅁㄴㄹ" hidden="1">{#N/A,#N/A,FALSE,"혼합골재"}</definedName>
    <definedName name="ㄹㅇ퓨ㅓㅜㅏㅗㅜㅠㅅ퐇휴ㅗㅎ" localSheetId="4" hidden="1">{#N/A,#N/A,FALSE,"조골재"}</definedName>
    <definedName name="ㄹㅇ퓨ㅓㅜㅏㅗㅜㅠㅅ퐇휴ㅗㅎ" hidden="1">{#N/A,#N/A,FALSE,"조골재"}</definedName>
    <definedName name="ㄹㅇㅎㅇㅀ" localSheetId="4" hidden="1">{#N/A,#N/A,FALSE,"부대2"}</definedName>
    <definedName name="ㄹㅇㅎㅇㅀ" hidden="1">{#N/A,#N/A,FALSE,"부대2"}</definedName>
    <definedName name="ㄹ허ㅗ" localSheetId="4" hidden="1">{#N/A,#N/A,FALSE,"이정표"}</definedName>
    <definedName name="ㄹ허ㅗ" hidden="1">{#N/A,#N/A,FALSE,"이정표"}</definedName>
    <definedName name="ㄹ홓ㄹ" localSheetId="4" hidden="1">{#N/A,#N/A,FALSE,"조골재"}</definedName>
    <definedName name="ㄹ홓ㄹ" hidden="1">{#N/A,#N/A,FALSE,"조골재"}</definedName>
    <definedName name="램머Q간재">[40]램머!$D$20</definedName>
    <definedName name="램머Q간재10">[40]램머!$F$20</definedName>
    <definedName name="램머Q간재야간">[40]램머!$J$20</definedName>
    <definedName name="램머Q노무">[40]램머!$D$21</definedName>
    <definedName name="램머Q노무10">[40]램머!$F$21</definedName>
    <definedName name="램머Q노무야간">[40]램머!$J$21</definedName>
    <definedName name="램머Q손료">[40]램머!$D$22</definedName>
    <definedName name="램머Q손료10">[40]램머!$F$22</definedName>
    <definedName name="램머Q손료야간">[40]램머!$J$22</definedName>
    <definedName name="램머간재">'[40]기계경비(시간당)'!$H$170</definedName>
    <definedName name="램머노무">'[40]기계경비(시간당)'!$H$166</definedName>
    <definedName name="램머노무야간">'[40]기계경비(시간당)'!$H$167</definedName>
    <definedName name="램머손료">'[40]기계경비(시간당)'!$H$165</definedName>
    <definedName name="류효정" hidden="1">{"'Firr(선)'!$AS$1:$AY$62","'Firr(사)'!$AS$1:$AY$62","'Firr(회)'!$AS$1:$AY$62","'Firr(선)'!$L$1:$V$62","'Firr(사)'!$L$1:$V$62","'Firr(회)'!$L$1:$V$62"}</definedName>
    <definedName name="류효정_1" hidden="1">{"'Firr(선)'!$AS$1:$AY$62","'Firr(사)'!$AS$1:$AY$62","'Firr(회)'!$AS$1:$AY$62","'Firr(선)'!$L$1:$V$62","'Firr(사)'!$L$1:$V$62","'Firr(회)'!$L$1:$V$62"}</definedName>
    <definedName name="ㅀㅀ" hidden="1">{"'Firr(선)'!$AS$1:$AY$62","'Firr(사)'!$AS$1:$AY$62","'Firr(회)'!$AS$1:$AY$62","'Firr(선)'!$L$1:$V$62","'Firr(사)'!$L$1:$V$62","'Firr(회)'!$L$1:$V$62"}</definedName>
    <definedName name="ㅀㅀ_1" hidden="1">{"'Firr(선)'!$AS$1:$AY$62","'Firr(사)'!$AS$1:$AY$62","'Firr(회)'!$AS$1:$AY$62","'Firr(선)'!$L$1:$V$62","'Firr(사)'!$L$1:$V$62","'Firr(회)'!$L$1:$V$62"}</definedName>
    <definedName name="ㅁ" localSheetId="2" hidden="1">[47]차액보증!#REF!</definedName>
    <definedName name="ㅁ" localSheetId="3" hidden="1">[47]차액보증!#REF!</definedName>
    <definedName name="ㅁ" hidden="1">[47]차액보증!#REF!</definedName>
    <definedName name="ㅁ388" localSheetId="2">[45]배관내역!#REF!</definedName>
    <definedName name="ㅁ388" localSheetId="3">[45]배관내역!#REF!</definedName>
    <definedName name="ㅁ388">[45]배관내역!#REF!</definedName>
    <definedName name="ㅁㄱㅂ" localSheetId="4" hidden="1">{#N/A,#N/A,FALSE,"단가표지"}</definedName>
    <definedName name="ㅁㄱㅂ" hidden="1">{#N/A,#N/A,FALSE,"단가표지"}</definedName>
    <definedName name="ㅁㄴ" localSheetId="4" hidden="1">{#N/A,#N/A,FALSE,"2~8번"}</definedName>
    <definedName name="ㅁㄴ" hidden="1">{#N/A,#N/A,FALSE,"2~8번"}</definedName>
    <definedName name="ㅁㄴㅇ" localSheetId="4" hidden="1">{#N/A,#N/A,FALSE,"배수1"}</definedName>
    <definedName name="ㅁㄴㅇ" hidden="1">{#N/A,#N/A,FALSE,"배수1"}</definedName>
    <definedName name="ㅁㄴㅇㅁ" localSheetId="4" hidden="1">{#N/A,#N/A,FALSE,"배수1"}</definedName>
    <definedName name="ㅁㄴㅇㅁ" hidden="1">{#N/A,#N/A,FALSE,"배수1"}</definedName>
    <definedName name="ㅁㄹㄹㄴㅇㄹㅇㄴㄹㄴㅇ" localSheetId="4" hidden="1">{#N/A,#N/A,FALSE,"포장1";#N/A,#N/A,FALSE,"포장1"}</definedName>
    <definedName name="ㅁㄹㄹㄴㅇㄹㅇㄴㄹㄴㅇ" hidden="1">{#N/A,#N/A,FALSE,"포장1";#N/A,#N/A,FALSE,"포장1"}</definedName>
    <definedName name="ㅁㅁㅁㅁ" hidden="1">{"'도면'!$G$62:$H$63","'도면'!$G$62:$H$63"}</definedName>
    <definedName name="ㅁㅁㅁㅁㅂ" hidden="1">{"'도면'!$G$62:$H$63","'도면'!$G$62:$H$63"}</definedName>
    <definedName name="ㅁㅁㅁㅁㅂ_1" hidden="1">{"'도면'!$G$62:$H$63","'도면'!$G$62:$H$63"}</definedName>
    <definedName name="ㅁㅂㅂㅂㅂ" hidden="1">{"'도면'!$G$62:$H$63","'도면'!$G$62:$H$63"}</definedName>
    <definedName name="ㅁㅂㅂㅂㅂ_1" hidden="1">{"'도면'!$G$62:$H$63","'도면'!$G$62:$H$63"}</definedName>
    <definedName name="ㅁㅇㄴㅁㅇㅁ" localSheetId="4" hidden="1">{#N/A,#N/A,FALSE,"배수1"}</definedName>
    <definedName name="ㅁㅇㄴㅁㅇㅁ" hidden="1">{#N/A,#N/A,FALSE,"배수1"}</definedName>
    <definedName name="ㅁㅇㄹ" localSheetId="4" hidden="1">{#N/A,#N/A,FALSE,"포장2"}</definedName>
    <definedName name="ㅁㅇㄹ" hidden="1">{#N/A,#N/A,FALSE,"포장2"}</definedName>
    <definedName name="ㅁㅊ">[48]OPGW기별!$A$3:$IV$7</definedName>
    <definedName name="목차번호">[49]일위목차!$U$4:$V$151</definedName>
    <definedName name="무선안테나공">95000</definedName>
    <definedName name="ㅂㅂㅂ" hidden="1">{"'용역비'!$A$4:$C$8"}</definedName>
    <definedName name="ㅂㅂㅂ_1" hidden="1">{"'도면'!$G$62:$H$63","'도면'!$G$62:$H$63"}</definedName>
    <definedName name="ㅂㅈ" localSheetId="4" hidden="1">{#N/A,#N/A,FALSE,"2~8번"}</definedName>
    <definedName name="ㅂㅈ" hidden="1">{#N/A,#N/A,FALSE,"2~8번"}</definedName>
    <definedName name="ㅂㅈㄱㄷㅈㅂㄱㅈㄷㅂㄱ" localSheetId="4" hidden="1">{#N/A,#N/A,FALSE,"이정표"}</definedName>
    <definedName name="ㅂㅈㄱㄷㅈㅂㄱㅈㄷㅂㄱ" hidden="1">{#N/A,#N/A,FALSE,"이정표"}</definedName>
    <definedName name="ㅂㅈㄷ" localSheetId="4" hidden="1">{#N/A,#N/A,FALSE,"골재소요량";#N/A,#N/A,FALSE,"골재소요량"}</definedName>
    <definedName name="ㅂㅈㄷ" hidden="1">{#N/A,#N/A,FALSE,"골재소요량";#N/A,#N/A,FALSE,"골재소요량"}</definedName>
    <definedName name="바부" hidden="1">{"'용역비'!$A$4:$C$8"}</definedName>
    <definedName name="배관공수율" hidden="1">'[50]N賃率-職'!$I$5:$I$30</definedName>
    <definedName name="배관배선산출근거양식">[51]을지!$A$1:$IV$2</definedName>
    <definedName name="배전">'[38]인건비 '!$B$7</definedName>
    <definedName name="백02간재">'[40]기계경비(시간당)'!$H$161</definedName>
    <definedName name="백02간재티스제외">'[40]기계경비(시간당)'!$H$162</definedName>
    <definedName name="백02노무">'[40]기계경비(시간당)'!$H$153</definedName>
    <definedName name="백02노무야간">'[40]기계경비(시간당)'!$H$157</definedName>
    <definedName name="백02손료">'[40]기계경비(시간당)'!$H$149</definedName>
    <definedName name="백04간재">'[40]기계경비(시간당)'!$H$145</definedName>
    <definedName name="백04간재티스제외">'[40]기계경비(시간당)'!$H$146</definedName>
    <definedName name="백04노무">'[40]기계경비(시간당)'!$H$137</definedName>
    <definedName name="백04노무야간">'[40]기계경비(시간당)'!$H$141</definedName>
    <definedName name="백04손료">'[40]기계경비(시간당)'!$H$133</definedName>
    <definedName name="백07간재">'[40]기계경비(시간당)'!$H$129</definedName>
    <definedName name="백07노무">'[40]기계경비(시간당)'!$H$121</definedName>
    <definedName name="백07손료">'[40]기계경비(시간당)'!$H$117</definedName>
    <definedName name="백색페인트">[52]예측단가간지!$D$21</definedName>
    <definedName name="백호">'[37]샌딩 에폭시 도장'!$A$1:$L$25</definedName>
    <definedName name="별지">'[39]6.별지'!$B$1:$W$1000</definedName>
    <definedName name="보이기">[53]!보이기</definedName>
    <definedName name="보조기층포설">[41]단가!$C$86</definedName>
    <definedName name="부대원본" localSheetId="4" hidden="1">{#N/A,#N/A,FALSE,"토공2"}</definedName>
    <definedName name="부대원본" hidden="1">{#N/A,#N/A,FALSE,"토공2"}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브02간재구조물">'[40]기계경비(시간당)'!$H$112</definedName>
    <definedName name="브02노무">'[40]기계경비(시간당)'!$H$110</definedName>
    <definedName name="브02노무야간">'[40]기계경비(시간당)'!$H$111</definedName>
    <definedName name="브02손료">'[40]기계경비(시간당)'!$H$109</definedName>
    <definedName name="브04간재구조물">'[40]기계경비(시간당)'!$H$105</definedName>
    <definedName name="브04노무">'[40]기계경비(시간당)'!$H$103</definedName>
    <definedName name="브04노무야간">'[40]기계경비(시간당)'!$H$104</definedName>
    <definedName name="브04손료">'[40]기계경비(시간당)'!$H$102</definedName>
    <definedName name="브레이드">'[40]기계경비(시간당)'!$D$28</definedName>
    <definedName name="비교" hidden="1">255</definedName>
    <definedName name="비교표1" hidden="1">255</definedName>
    <definedName name="비상부하계산">[0]!비상부하계산</definedName>
    <definedName name="ㅅㅅㅅㅅㅅㅅㅅ" hidden="1">{"'도면'!$G$62:$H$63","'도면'!$G$62:$H$63"}</definedName>
    <definedName name="ㅅㅅㅅㅅㅅㅅㅅ_1" hidden="1">{"'도면'!$G$62:$H$63","'도면'!$G$62:$H$63"}</definedName>
    <definedName name="ㅅㅎㄱㄷㅅㄷㄱ" localSheetId="4" hidden="1">{#N/A,#N/A,FALSE,"표지목차"}</definedName>
    <definedName name="ㅅㅎㄱㄷㅅㄷㄱ" hidden="1">{#N/A,#N/A,FALSE,"표지목차"}</definedName>
    <definedName name="사랑">'[54]인건비 '!$B$5</definedName>
    <definedName name="사본" hidden="1">{"'7'!$B$15:$D$32"}</definedName>
    <definedName name="산출">'[55]내역서 '!$A$22:$BE$356</definedName>
    <definedName name="산출근거44" hidden="1">{"'제10장(표)'!$A$5:$L$10"}</definedName>
    <definedName name="산출내역서1" hidden="1">{"'신흥취수펌프 검토'!$M$2","'신흥취수펌프 검토'!$A$1:$AE$87"}</definedName>
    <definedName name="산출내역서1_1" hidden="1">{"'신흥취수펌프 검토'!$M$2","'신흥취수펌프 검토'!$A$1:$AE$87"}</definedName>
    <definedName name="상" hidden="1">{"'도면'!$G$62:$H$63","'도면'!$G$62:$H$63"}</definedName>
    <definedName name="상권" hidden="1">{"'7'!$B$15:$D$32"}</definedName>
    <definedName name="상리설계설명서" hidden="1">{"'도면'!$G$62:$H$63","'도면'!$G$62:$H$63"}</definedName>
    <definedName name="상리설계설명서_1" hidden="1">{"'도면'!$G$62:$H$63","'도면'!$G$62:$H$63"}</definedName>
    <definedName name="상품개발" hidden="1">{"'7'!$B$15:$D$32"}</definedName>
    <definedName name="새로운이름" hidden="1">{"'7'!$B$15:$D$32"}</definedName>
    <definedName name="선택층포설다짐">[41]단가!$C$80</definedName>
    <definedName name="설명" hidden="1">{"'제10장(표)'!$A$5:$L$10"}</definedName>
    <definedName name="성근" localSheetId="4" hidden="1">{#N/A,#N/A,FALSE,"포장2"}</definedName>
    <definedName name="성근" hidden="1">{#N/A,#N/A,FALSE,"포장2"}</definedName>
    <definedName name="성토과재" localSheetId="4" hidden="1">{#N/A,#N/A,FALSE,"조골재"}</definedName>
    <definedName name="성토과재" hidden="1">{#N/A,#N/A,FALSE,"조골재"}</definedName>
    <definedName name="소형B손료">'[40]기계경비(시간당)'!$H$240</definedName>
    <definedName name="손영주" localSheetId="4" hidden="1">{#N/A,#N/A,FALSE,"조골재"}</definedName>
    <definedName name="손영주" hidden="1">{#N/A,#N/A,FALSE,"조골재"}</definedName>
    <definedName name="손익총괄표3" hidden="1">{"'7'!$B$15:$D$32"}</definedName>
    <definedName name="순위결정" hidden="1">{"'제10장(표)'!$A$5:$L$10"}</definedName>
    <definedName name="숨기기비고">[53]!숨기기비고</definedName>
    <definedName name="숨기기총괄">[53]!숨기기총괄</definedName>
    <definedName name="숨기기팀별">[53]!숨기기팀별</definedName>
    <definedName name="시">[56]집계표!$A$1:$M$2</definedName>
    <definedName name="시운">[57]집계표!$A$1:$M$2</definedName>
    <definedName name="식재">[58]코드표!$A:$F</definedName>
    <definedName name="신호">[59]인건비!$B$23</definedName>
    <definedName name="신호기">[0]!신호기</definedName>
    <definedName name="신호기가로등">[0]!신호기가로등</definedName>
    <definedName name="ㅇㄴㄴㄴㄴㄴㄴㄴㄴㄴ" localSheetId="4" hidden="1">{#N/A,#N/A,FALSE,"혼합골재"}</definedName>
    <definedName name="ㅇㄴㄴㄴㄴㄴㄴㄴㄴㄴ" hidden="1">{#N/A,#N/A,FALSE,"혼합골재"}</definedName>
    <definedName name="ㅇㄴㅇ" hidden="1">{"'7'!$B$15:$D$32"}</definedName>
    <definedName name="ㅇㄹㄴㅀㄹㅇㅎㄹㅇㅎ" localSheetId="4" hidden="1">{#N/A,#N/A,FALSE,"2~8번"}</definedName>
    <definedName name="ㅇㄹㄴㅀㄹㅇㅎㄹㅇㅎ" hidden="1">{#N/A,#N/A,FALSE,"2~8번"}</definedName>
    <definedName name="ㅇㄹㄹ" localSheetId="2" hidden="1">#REF!</definedName>
    <definedName name="ㅇㄹㄹ" localSheetId="3" hidden="1">#REF!</definedName>
    <definedName name="ㅇㄹㄹ" localSheetId="4" hidden="1">#REF!</definedName>
    <definedName name="ㅇㄹㄹ" hidden="1">#REF!</definedName>
    <definedName name="ㅇㄹㄹㅇ" localSheetId="4" hidden="1">{#N/A,#N/A,FALSE,"2~8번"}</definedName>
    <definedName name="ㅇㄹㄹㅇ" hidden="1">{#N/A,#N/A,FALSE,"2~8번"}</definedName>
    <definedName name="ㅇㄹㅇ" localSheetId="4" hidden="1">{#N/A,#N/A,FALSE,"운반시간"}</definedName>
    <definedName name="ㅇㄹㅇ" hidden="1">{#N/A,#N/A,FALSE,"운반시간"}</definedName>
    <definedName name="ㅇㅀㅎㅎㅎㅎㅎㅎㅎㅎㅎㅎㅎㅎㅎㅎㅎ" localSheetId="4" hidden="1">{#N/A,#N/A,FALSE,"구조2"}</definedName>
    <definedName name="ㅇㅀㅎㅎㅎㅎㅎㅎㅎㅎㅎㅎㅎㅎㅎㅎㅎ" hidden="1">{#N/A,#N/A,FALSE,"구조2"}</definedName>
    <definedName name="ㅇㅇㅇㅇ" localSheetId="2" hidden="1">#REF!</definedName>
    <definedName name="ㅇㅇㅇㅇ" localSheetId="3" hidden="1">#REF!</definedName>
    <definedName name="ㅇㅇㅇㅇ" localSheetId="4" hidden="1">{"'도면'!$G$62:$H$63","'도면'!$G$62:$H$63"}</definedName>
    <definedName name="ㅇㅇㅇㅇ" hidden="1">#REF!</definedName>
    <definedName name="아니다" hidden="1">{"'7'!$B$15:$D$32"}</definedName>
    <definedName name="아러ㅏ러" hidden="1">{"'Firr(선)'!$AS$1:$AY$62","'Firr(사)'!$AS$1:$AY$62","'Firr(회)'!$AS$1:$AY$62","'Firr(선)'!$L$1:$V$62","'Firr(사)'!$L$1:$V$62","'Firr(회)'!$L$1:$V$62"}</definedName>
    <definedName name="아러ㅏ러_1" hidden="1">{"'Firr(선)'!$AS$1:$AY$62","'Firr(사)'!$AS$1:$AY$62","'Firr(회)'!$AS$1:$AY$62","'Firr(선)'!$L$1:$V$62","'Firr(사)'!$L$1:$V$62","'Firr(회)'!$L$1:$V$62"}</definedName>
    <definedName name="아리랑">'[60]배관배선 단가조사'!$A$3:$P$190</definedName>
    <definedName name="아리랑2">[60]일위대가!$A$1:$P$990</definedName>
    <definedName name="아리랑3">[60]일위대가!$A$1:$O$1918</definedName>
    <definedName name="아리랑4">[60]일위대가집계!$A$1:$L$81</definedName>
    <definedName name="아스콘깨기" localSheetId="4" hidden="1">{#N/A,#N/A,FALSE,"골재소요량";#N/A,#N/A,FALSE,"골재소요량"}</definedName>
    <definedName name="아스콘깨기" hidden="1">{#N/A,#N/A,FALSE,"골재소요량";#N/A,#N/A,FALSE,"골재소요량"}</definedName>
    <definedName name="아앙ㅇㅇ" hidden="1">{"'신흥취수펌프 검토'!$M$2","'신흥취수펌프 검토'!$A$1:$AE$87"}</definedName>
    <definedName name="아앙ㅇㅇ_1" hidden="1">{"'신흥취수펌프 검토'!$M$2","'신흥취수펌프 검토'!$A$1:$AE$87"}</definedName>
    <definedName name="앙아" hidden="1">{"'신흥취수펌프 검토'!$M$2","'신흥취수펌프 검토'!$A$1:$AE$87"}</definedName>
    <definedName name="앙아_1" hidden="1">{"'신흥취수펌프 검토'!$M$2","'신흥취수펌프 검토'!$A$1:$AE$87"}</definedName>
    <definedName name="업무배분3" hidden="1">{"'관경확장'!$A$79:$M$98","'관경확장'!$A$54:$M$78"}</definedName>
    <definedName name="연접물량">[0]!연접물량</definedName>
    <definedName name="연접물량가로등">[0]!연접물량가로등</definedName>
    <definedName name="연필H">'[61]2.재료비'!$D$13</definedName>
    <definedName name="연필HB">'[61]2.재료비'!$D$12</definedName>
    <definedName name="요" hidden="1">{"'7'!$B$15:$D$32"}</definedName>
    <definedName name="요마" hidden="1">{"'7'!$B$15:$D$32"}</definedName>
    <definedName name="요약1" hidden="1">{"'7'!$B$15:$D$32"}</definedName>
    <definedName name="요약2" hidden="1">{"'7'!$B$15:$D$32"}</definedName>
    <definedName name="용역" hidden="1">{"'7'!$B$15:$D$32"}</definedName>
    <definedName name="용접공">'[40]기계경비(시간당)'!$D$13</definedName>
    <definedName name="운반차운전사">55214</definedName>
    <definedName name="운전기사">[62]인건비!$B$13</definedName>
    <definedName name="운전사_운반">'[40]기계경비(시간당)'!$D$7</definedName>
    <definedName name="원가계산">[0]!원가계산</definedName>
    <definedName name="원가계산서1" hidden="1">{"'신흥취수펌프 검토'!$M$2","'신흥취수펌프 검토'!$A$1:$AE$87"}</definedName>
    <definedName name="원가계산서1_1" hidden="1">{"'신흥취수펌프 검토'!$M$2","'신흥취수펌프 검토'!$A$1:$AE$87"}</definedName>
    <definedName name="원가계산창">[0]!원가계산창</definedName>
    <definedName name="원동" hidden="1">{"'신흥취수펌프 검토'!$M$2","'신흥취수펌프 검토'!$A$1:$AE$87"}</definedName>
    <definedName name="원동_1" hidden="1">{"'신흥취수펌프 검토'!$M$2","'신흥취수펌프 검토'!$A$1:$AE$87"}</definedName>
    <definedName name="원표지" hidden="1">{"'관경확장'!$A$79:$M$98","'관경확장'!$A$54:$M$78"}</definedName>
    <definedName name="윤로">[63]공정집계_국별!$G:$G</definedName>
    <definedName name="이가" hidden="1">{"'Firr(선)'!$AS$1:$AY$62","'Firr(사)'!$AS$1:$AY$62","'Firr(회)'!$AS$1:$AY$62","'Firr(선)'!$L$1:$V$62","'Firr(사)'!$L$1:$V$62","'Firr(회)'!$L$1:$V$62"}</definedName>
    <definedName name="이가_1" hidden="1">{"'Firr(선)'!$AS$1:$AY$62","'Firr(사)'!$AS$1:$AY$62","'Firr(회)'!$AS$1:$AY$62","'Firr(선)'!$L$1:$V$62","'Firr(사)'!$L$1:$V$62","'Firr(회)'!$L$1:$V$62"}</definedName>
    <definedName name="이동" localSheetId="4" hidden="1">{#N/A,#N/A,FALSE,"조골재"}</definedName>
    <definedName name="이동" hidden="1">{#N/A,#N/A,FALSE,"조골재"}</definedName>
    <definedName name="이수남" hidden="1">{"'도면'!$G$62:$H$63","'도면'!$G$62:$H$63"}</definedName>
    <definedName name="이수남_1" hidden="1">{"'도면'!$G$62:$H$63","'도면'!$G$62:$H$63"}</definedName>
    <definedName name="이정" localSheetId="4" hidden="1">{#N/A,#N/A,FALSE,"2~8번"}</definedName>
    <definedName name="이정" hidden="1">{#N/A,#N/A,FALSE,"2~8번"}</definedName>
    <definedName name="이학주" hidden="1">{"'도면'!$G$62:$H$63","'도면'!$G$62:$H$63"}</definedName>
    <definedName name="이학주_1" hidden="1">{"'도면'!$G$62:$H$63","'도면'!$G$62:$H$63"}</definedName>
    <definedName name="이학주2" hidden="1">{"'도면'!$G$62:$H$63","'도면'!$G$62:$H$63"}</definedName>
    <definedName name="이학주2_1" hidden="1">{"'도면'!$G$62:$H$63","'도면'!$G$62:$H$63"}</definedName>
    <definedName name="이학주A" hidden="1">{"'도면'!$G$62:$H$63","'도면'!$G$62:$H$63"}</definedName>
    <definedName name="이학주A_1" hidden="1">{"'도면'!$G$62:$H$63","'도면'!$G$62:$H$63"}</definedName>
    <definedName name="인쇄용">[53]!인쇄용</definedName>
    <definedName name="일반부" localSheetId="4" hidden="1">{#N/A,#N/A,FALSE,"조골재"}</definedName>
    <definedName name="일반부" hidden="1">{#N/A,#N/A,FALSE,"조골재"}</definedName>
    <definedName name="일위1">[64]일위대가!$A$1:$P$519</definedName>
    <definedName name="일위대가아산" hidden="1">{"'도면'!$G$62:$H$63","'도면'!$G$62:$H$63"}</definedName>
    <definedName name="일위대가아산_1" hidden="1">{"'도면'!$G$62:$H$63","'도면'!$G$62:$H$63"}</definedName>
    <definedName name="일위대가코드">[65]일위대가!$A:$A</definedName>
    <definedName name="일위대가표_1" hidden="1">{"'도면'!$G$62:$H$63","'도면'!$G$62:$H$63"}</definedName>
    <definedName name="일위대가호표" localSheetId="2" hidden="1">#REF!</definedName>
    <definedName name="일위대가호표" localSheetId="3" hidden="1">#REF!</definedName>
    <definedName name="일위대가호표" localSheetId="4" hidden="1">#REF!</definedName>
    <definedName name="일위대가호표" hidden="1">#REF!</definedName>
    <definedName name="임ㄴ" localSheetId="4" hidden="1">{"'공사부문'!$A$6:$A$32"}</definedName>
    <definedName name="임ㄴ" hidden="1">{"'공사부문'!$A$6:$A$32"}</definedName>
    <definedName name="잉크">[52]예측단가간지!$D$20</definedName>
    <definedName name="ㅈㄱ" localSheetId="4" hidden="1">{#N/A,#N/A,FALSE,"조골재"}</definedName>
    <definedName name="ㅈㄱ" hidden="1">{#N/A,#N/A,FALSE,"조골재"}</definedName>
    <definedName name="ㅈㄷㄱㄷㄱㄷ" hidden="1">{"'용역비'!$A$4:$C$8"}</definedName>
    <definedName name="ㅈㄷㄱㄷㅈㄱㄷㅈ" localSheetId="4" hidden="1">{#N/A,#N/A,FALSE,"표지목차"}</definedName>
    <definedName name="ㅈㄷㄱㄷㅈㄱㄷㅈ" hidden="1">{#N/A,#N/A,FALSE,"표지목차"}</definedName>
    <definedName name="자재1" hidden="1">{"'도면'!$G$62:$H$63","'도면'!$G$62:$H$63"}</definedName>
    <definedName name="자재1_1" hidden="1">{"'도면'!$G$62:$H$63","'도면'!$G$62:$H$63"}</definedName>
    <definedName name="자재구" hidden="1">{"'도면'!$G$62:$H$63","'도면'!$G$62:$H$63"}</definedName>
    <definedName name="자재구_1" hidden="1">{"'도면'!$G$62:$H$63","'도면'!$G$62:$H$63"}</definedName>
    <definedName name="자재구매" hidden="1">{"'도면'!$G$62:$H$63","'도면'!$G$62:$H$63"}</definedName>
    <definedName name="자재구매_1" hidden="1">{"'도면'!$G$62:$H$63","'도면'!$G$62:$H$63"}</definedName>
    <definedName name="자재구매3" hidden="1">{"'도면'!$G$62:$H$63","'도면'!$G$62:$H$63"}</definedName>
    <definedName name="자재구매3_1" hidden="1">{"'도면'!$G$62:$H$63","'도면'!$G$62:$H$63"}</definedName>
    <definedName name="자재총괄" localSheetId="4" hidden="1">{#N/A,#N/A,FALSE,"혼합골재"}</definedName>
    <definedName name="자재총괄" hidden="1">{#N/A,#N/A,FALSE,"혼합골재"}</definedName>
    <definedName name="잡자재비">'[39]노무비(전기)뽑지마세요'!$C$48</definedName>
    <definedName name="장" hidden="1">{"'도면'!$G$62:$H$63","'도면'!$G$62:$H$63"}</definedName>
    <definedName name="장_1" hidden="1">{"'도면'!$G$62:$H$63","'도면'!$G$62:$H$63"}</definedName>
    <definedName name="장나진" hidden="1">{"'7'!$B$15:$D$32"}</definedName>
    <definedName name="장비1">'[66](2)전력사용량-(작업구 #01 ~ #11)'!$H$53</definedName>
    <definedName name="장비2">#REF!</definedName>
    <definedName name="재경비근거" hidden="1">{"'신흥취수펌프 검토'!$M$2","'신흥취수펌프 검토'!$A$1:$AE$87"}</definedName>
    <definedName name="재경비근거_1" hidden="1">{"'신흥취수펌프 검토'!$M$2","'신흥취수펌프 검토'!$A$1:$AE$87"}</definedName>
    <definedName name="재경비근거1" hidden="1">{"'신흥취수펌프 검토'!$M$2","'신흥취수펌프 검토'!$A$1:$AE$87"}</definedName>
    <definedName name="재경비근거1_1" hidden="1">{"'신흥취수펌프 검토'!$M$2","'신흥취수펌프 검토'!$A$1:$AE$87"}</definedName>
    <definedName name="저압케이블공">73973</definedName>
    <definedName name="저케">'[38]인건비 '!$B$6</definedName>
    <definedName name="전기기사1급">64800</definedName>
    <definedName name="전기기사2급">62990</definedName>
    <definedName name="전선관부속품비">'[39]노무비(전기)뽑지마세요'!$C$47</definedName>
    <definedName name="전압25층">[0]!전압25층</definedName>
    <definedName name="점멸기입력">[0]!점멸기입력</definedName>
    <definedName name="점멸기입력가로등">[0]!점멸기입력가로등</definedName>
    <definedName name="정보통신" hidden="1">{"'Firr(선)'!$AS$1:$AY$62","'Firr(사)'!$AS$1:$AY$62","'Firr(회)'!$AS$1:$AY$62","'Firr(선)'!$L$1:$V$62","'Firr(사)'!$L$1:$V$62","'Firr(회)'!$L$1:$V$62"}</definedName>
    <definedName name="제경비">[67]산식3!$G$2</definedName>
    <definedName name="제조원가율">"database+전체!$A$4:$W$825"</definedName>
    <definedName name="조" hidden="1">{"'Firr(선)'!$AS$1:$AY$62","'Firr(사)'!$AS$1:$AY$62","'Firr(회)'!$AS$1:$AY$62","'Firr(선)'!$L$1:$V$62","'Firr(사)'!$L$1:$V$62","'Firr(회)'!$L$1:$V$62"}</definedName>
    <definedName name="조명율표">[68]조명율표!$B$4:$F$495</definedName>
    <definedName name="조효" hidden="1">{"'Firr(선)'!$AS$1:$AY$62","'Firr(사)'!$AS$1:$AY$62","'Firr(회)'!$AS$1:$AY$62","'Firr(선)'!$L$1:$V$62","'Firr(사)'!$L$1:$V$62","'Firr(회)'!$L$1:$V$62"}</definedName>
    <definedName name="조효_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조효석_1" hidden="1">{"'Firr(선)'!$AS$1:$AY$62","'Firr(사)'!$AS$1:$AY$62","'Firr(회)'!$AS$1:$AY$62","'Firr(선)'!$L$1:$V$62","'Firr(사)'!$L$1:$V$62","'Firr(회)'!$L$1:$V$62"}</definedName>
    <definedName name="주간" localSheetId="4" hidden="1">{#N/A,#N/A,FALSE,"운반시간"}</definedName>
    <definedName name="주간" hidden="1">{#N/A,#N/A,FALSE,"운반시간"}</definedName>
    <definedName name="지입수량">[65]일위대가!$M:$M</definedName>
    <definedName name="진짜중기단가표" hidden="1">{"'도면'!$G$62:$H$63","'도면'!$G$62:$H$63"}</definedName>
    <definedName name="진짜중기단가표_1" hidden="1">{"'도면'!$G$62:$H$63","'도면'!$G$62:$H$63"}</definedName>
    <definedName name="ㅊ퓿ㅍ" localSheetId="4" hidden="1">{#N/A,#N/A,FALSE,"혼합골재"}</definedName>
    <definedName name="ㅊ퓿ㅍ" hidden="1">{#N/A,#N/A,FALSE,"혼합골재"}</definedName>
    <definedName name="차이내역_2" hidden="1">{"'7'!$B$15:$D$32"}</definedName>
    <definedName name="착암공">'[40]기계경비(시간당)'!$D$12</definedName>
    <definedName name="참고2" hidden="1">{"'도면'!$G$62:$H$63","'도면'!$G$62:$H$63"}</definedName>
    <definedName name="참고2_1" hidden="1">{"'도면'!$G$62:$H$63","'도면'!$G$62:$H$63"}</definedName>
    <definedName name="총_1" hidden="1">{"'도면'!$G$62:$H$63","'도면'!$G$62:$H$63"}</definedName>
    <definedName name="총공" localSheetId="4" hidden="1">{#N/A,#N/A,FALSE,"운반시간"}</definedName>
    <definedName name="총공" hidden="1">{#N/A,#N/A,FALSE,"운반시간"}</definedName>
    <definedName name="총괄집계표" hidden="1">{"'도면'!$G$62:$H$63","'도면'!$G$62:$H$63"}</definedName>
    <definedName name="총괄집계표_1" hidden="1">{"'도면'!$G$62:$H$63","'도면'!$G$62:$H$63"}</definedName>
    <definedName name="측량고급기술자">'[61]1.인건비'!$C$15</definedName>
    <definedName name="측량중급기술자">'[61]1.인건비'!$C$16</definedName>
    <definedName name="측량초급기술자">'[61]1.인건비'!$C$17</definedName>
    <definedName name="ㅋㅇㅁㅇ" localSheetId="4" hidden="1">{"'공사부문'!$A$6:$A$32"}</definedName>
    <definedName name="ㅋㅇㅁㅇ" hidden="1">{"'공사부문'!$A$6:$A$32"}</definedName>
    <definedName name="ㅋㅋ" localSheetId="4" hidden="1">{"'7'!$B$15:$D$32"}</definedName>
    <definedName name="ㅋㅋ" hidden="1">{#N/A,#N/A,FALSE,"조골재"}</definedName>
    <definedName name="ㅋㅋㅋㅋ" hidden="1">{"'도면'!$G$62:$H$63","'도면'!$G$62:$H$63"}</definedName>
    <definedName name="ㅋㅋㅋㅋ_1" hidden="1">{"'도면'!$G$62:$H$63","'도면'!$G$62:$H$63"}</definedName>
    <definedName name="캇타간재">'[40]기계경비(시간당)'!$H$92</definedName>
    <definedName name="캇타노무">'[40]기계경비(시간당)'!$H$88</definedName>
    <definedName name="캇타손료">'[40]기계경비(시간당)'!$H$87</definedName>
    <definedName name="컨벤션" hidden="1">{"'7'!$B$15:$D$32"}</definedName>
    <definedName name="컴퓨터" hidden="1">{"'PC현황'!$A$1:$Z$29"}</definedName>
    <definedName name="코어">'[37]샌딩 에폭시 도장'!$A$1:$L$25</definedName>
    <definedName name="코어드릴">'[37]일반문틀 설치'!$A$1:$L$25</definedName>
    <definedName name="코어천공">[37]스텐문틀설치!$A$1:$L$25</definedName>
    <definedName name="콘크리트2" localSheetId="2" hidden="1">#REF!</definedName>
    <definedName name="콘크리트2" localSheetId="3" hidden="1">#REF!</definedName>
    <definedName name="콘크리트2" localSheetId="4" hidden="1">#REF!</definedName>
    <definedName name="콘크리트2" hidden="1">#REF!</definedName>
    <definedName name="택">[41]단가!$C$85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토목일위" hidden="1">{"'도면'!$G$62:$H$63","'도면'!$G$62:$H$63"}</definedName>
    <definedName name="토목일위_1" hidden="1">{"'도면'!$G$62:$H$63","'도면'!$G$62:$H$63"}</definedName>
    <definedName name="통신기사">92355</definedName>
    <definedName name="통신기사1급">92355</definedName>
    <definedName name="통신기사2급">91949</definedName>
    <definedName name="통신내선공">63806</definedName>
    <definedName name="통신산업기사">91949</definedName>
    <definedName name="통신설비공">77401</definedName>
    <definedName name="통신외선공">90961</definedName>
    <definedName name="통신케이블공">95424</definedName>
    <definedName name="파일" localSheetId="2" hidden="1">#REF!</definedName>
    <definedName name="파일" localSheetId="3" hidden="1">#REF!</definedName>
    <definedName name="파일" localSheetId="4" hidden="1">#REF!</definedName>
    <definedName name="파일" hidden="1">#REF!</definedName>
    <definedName name="페이지" hidden="1">{"'Firr(선)'!$AS$1:$AY$62","'Firr(사)'!$AS$1:$AY$62","'Firr(회)'!$AS$1:$AY$62","'Firr(선)'!$L$1:$V$62","'Firr(사)'!$L$1:$V$62","'Firr(회)'!$L$1:$V$62"}</definedName>
    <definedName name="페이지_1" hidden="1">{"'Firr(선)'!$AS$1:$AY$62","'Firr(사)'!$AS$1:$AY$62","'Firr(회)'!$AS$1:$AY$62","'Firr(선)'!$L$1:$V$62","'Firr(사)'!$L$1:$V$62","'Firr(회)'!$L$1:$V$62"}</definedName>
    <definedName name="포장절단">[41]단가!$C$79</definedName>
    <definedName name="포장파취">[41]단가!$C$81</definedName>
    <definedName name="표지" hidden="1">{"'제10장(표)'!$A$5:$L$10"}</definedName>
    <definedName name="표지11111" hidden="1">{"'신흥취수펌프 검토'!$M$2","'신흥취수펌프 검토'!$A$1:$AE$87"}</definedName>
    <definedName name="표지11111_1" hidden="1">{"'신흥취수펌프 검토'!$M$2","'신흥취수펌프 검토'!$A$1:$AE$87"}</definedName>
    <definedName name="표지222" hidden="1">{"'신흥취수펌프 검토'!$M$2","'신흥취수펌프 검토'!$A$1:$AE$87"}</definedName>
    <definedName name="표지222_1" hidden="1">{"'신흥취수펌프 검토'!$M$2","'신흥취수펌프 검토'!$A$1:$AE$87"}</definedName>
    <definedName name="표지3" hidden="1">{"'관경확장'!$A$79:$M$98","'관경확장'!$A$54:$M$78"}</definedName>
    <definedName name="표층포설">[41]단가!$C$82</definedName>
    <definedName name="프라임">[41]단가!$C$84</definedName>
    <definedName name="플로터용지2">'[61]2.재료비'!$D$44</definedName>
    <definedName name="ㅎ5" localSheetId="4" hidden="1">{#N/A,#N/A,FALSE,"골재소요량";#N/A,#N/A,FALSE,"골재소요량"}</definedName>
    <definedName name="ㅎ5" hidden="1">{#N/A,#N/A,FALSE,"골재소요량";#N/A,#N/A,FALSE,"골재소요량"}</definedName>
    <definedName name="ㅎㄹㅇㅀ" localSheetId="4" hidden="1">{#N/A,#N/A,FALSE,"부대1"}</definedName>
    <definedName name="ㅎㄹㅇㅀ" hidden="1">{#N/A,#N/A,FALSE,"부대1"}</definedName>
    <definedName name="ㅎ로ㅓ" localSheetId="4" hidden="1">{#N/A,#N/A,FALSE,"운반시간"}</definedName>
    <definedName name="ㅎ로ㅓ" hidden="1">{#N/A,#N/A,FALSE,"운반시간"}</definedName>
    <definedName name="ㅎㅇㅀㅇㅀㅇㅎ" localSheetId="4" hidden="1">{#N/A,#N/A,FALSE,"표지목차"}</definedName>
    <definedName name="ㅎㅇㅀㅇㅀㅇㅎ" hidden="1">{#N/A,#N/A,FALSE,"표지목차"}</definedName>
    <definedName name="ㅎㅇㅇㅀㅎㄹ" localSheetId="4" hidden="1">{#N/A,#N/A,FALSE,"속도"}</definedName>
    <definedName name="ㅎㅇㅇㅀㅎㄹ" hidden="1">{#N/A,#N/A,FALSE,"속도"}</definedName>
    <definedName name="ㅎㅎㅎ" hidden="1">{"'7'!$B$15:$D$32"}</definedName>
    <definedName name="호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ㅗ" localSheetId="4" hidden="1">{#N/A,#N/A,FALSE,"포장1";#N/A,#N/A,FALSE,"포장1"}</definedName>
    <definedName name="호ㅓㅗ" hidden="1">{#N/A,#N/A,FALSE,"포장1";#N/A,#N/A,FALSE,"포장1"}</definedName>
    <definedName name="효석" hidden="1">{"'Firr(선)'!$AS$1:$AY$62","'Firr(사)'!$AS$1:$AY$62","'Firr(회)'!$AS$1:$AY$62","'Firr(선)'!$L$1:$V$62","'Firr(사)'!$L$1:$V$62","'Firr(회)'!$L$1:$V$62"}</definedName>
    <definedName name="효석_1" hidden="1">{"'Firr(선)'!$AS$1:$AY$62","'Firr(사)'!$AS$1:$AY$62","'Firr(회)'!$AS$1:$AY$62","'Firr(선)'!$L$1:$V$62","'Firr(사)'!$L$1:$V$62","'Firr(회)'!$L$1:$V$62"}</definedName>
    <definedName name="효제" hidden="1">{"'7'!$B$15:$D$32"}</definedName>
    <definedName name="히ㅏㅓㅣㅏㅓㅚㅏ" localSheetId="4" hidden="1">{#N/A,#N/A,FALSE,"구조1"}</definedName>
    <definedName name="히ㅏㅓㅣㅏㅓㅚㅏ" hidden="1">{#N/A,#N/A,FALSE,"구조1"}</definedName>
    <definedName name="ㅏ" hidden="1">{"'도면'!$G$62:$H$63","'도면'!$G$62:$H$63"}</definedName>
    <definedName name="ㅏㅏㅏ" hidden="1">{"'7'!$B$15:$D$32"}</definedName>
    <definedName name="ㅏㅏㅏ_1" hidden="1">{"'도면'!$G$62:$H$63","'도면'!$G$62:$H$63"}</definedName>
    <definedName name="ㅏㅏㅏㅏ" hidden="1">{"'도면'!$G$62:$H$63","'도면'!$G$62:$H$63"}</definedName>
    <definedName name="ㅏㅏㅏㅏ_1" hidden="1">{"'도면'!$G$62:$H$63","'도면'!$G$62:$H$63"}</definedName>
    <definedName name="ㅏㅓㅣㅏㅓㅣ" localSheetId="4" hidden="1">{#N/A,#N/A,FALSE,"부대2"}</definedName>
    <definedName name="ㅏㅓㅣㅏㅓㅣ" hidden="1">{#N/A,#N/A,FALSE,"부대2"}</definedName>
    <definedName name="ㅐOOOO" hidden="1">{"'도면'!$G$62:$H$63","'도면'!$G$62:$H$63"}</definedName>
    <definedName name="ㅐOOOO_1" hidden="1">{"'도면'!$G$62:$H$63","'도면'!$G$62:$H$63"}</definedName>
    <definedName name="ㅑ" localSheetId="4" hidden="1">{#N/A,#N/A,FALSE,"조골재"}</definedName>
    <definedName name="ㅑ" hidden="1">{#N/A,#N/A,FALSE,"조골재"}</definedName>
    <definedName name="ㅓ7" localSheetId="4" hidden="1">{#N/A,#N/A,FALSE,"단가표지"}</definedName>
    <definedName name="ㅓ7" hidden="1">{#N/A,#N/A,FALSE,"단가표지"}</definedName>
    <definedName name="ㅓㄴㅇ러" localSheetId="4" hidden="1">{#N/A,#N/A,FALSE,"골재소요량";#N/A,#N/A,FALSE,"골재소요량"}</definedName>
    <definedName name="ㅓㄴㅇ러" hidden="1">{#N/A,#N/A,FALSE,"골재소요량";#N/A,#N/A,FALSE,"골재소요량"}</definedName>
    <definedName name="ㅓㅏㅣㅓㅣㅓ" localSheetId="4" hidden="1">{#N/A,#N/A,FALSE,"혼합골재"}</definedName>
    <definedName name="ㅓㅏㅣㅓㅣㅓ" hidden="1">{#N/A,#N/A,FALSE,"혼합골재"}</definedName>
    <definedName name="ㅓㅗㅅㄹ" localSheetId="4" hidden="1">{#N/A,#N/A,FALSE,"조골재"}</definedName>
    <definedName name="ㅓㅗㅅㄹ" hidden="1">{#N/A,#N/A,FALSE,"조골재"}</definedName>
    <definedName name="ㅔ" hidden="1">{"'도면'!$G$62:$H$63","'도면'!$G$62:$H$63"}</definedName>
    <definedName name="ㅔ_1" hidden="1">{"'도면'!$G$62:$H$63","'도면'!$G$62:$H$63"}</definedName>
    <definedName name="ㅔ3" localSheetId="4" hidden="1">{#N/A,#N/A,FALSE,"배수1"}</definedName>
    <definedName name="ㅔ3" hidden="1">{#N/A,#N/A,FALSE,"배수1"}</definedName>
    <definedName name="ㅔㅔㅔㅔㅔㅔ" hidden="1">{"'도면'!$G$62:$H$63","'도면'!$G$62:$H$63"}</definedName>
    <definedName name="ㅔㅔㅔㅔㅔㅔ_1" hidden="1">{"'도면'!$G$62:$H$63","'도면'!$G$62:$H$63"}</definedName>
    <definedName name="ㅗㄹ호" localSheetId="4" hidden="1">{#N/A,#N/A,FALSE,"운반시간"}</definedName>
    <definedName name="ㅗㄹ호" hidden="1">{#N/A,#N/A,FALSE,"운반시간"}</definedName>
    <definedName name="ㅗㅎㅅ" localSheetId="4" hidden="1">{"'공사부문'!$A$6:$A$32"}</definedName>
    <definedName name="ㅗㅎㅅ" hidden="1">{"'공사부문'!$A$6:$A$32"}</definedName>
    <definedName name="ㅜ_1" hidden="1">{"'도면'!$G$62:$H$63","'도면'!$G$62:$H$63"}</definedName>
    <definedName name="ㅜㅜㅜㅜ" hidden="1">{"'도면'!$G$62:$H$63","'도면'!$G$62:$H$63"}</definedName>
    <definedName name="ㅜㅜㅜㅜ_1" hidden="1">{"'도면'!$G$62:$H$63","'도면'!$G$62:$H$63"}</definedName>
    <definedName name="ㅠ뮤ㅐ" localSheetId="2" hidden="1">#REF!</definedName>
    <definedName name="ㅠ뮤ㅐ" localSheetId="3" hidden="1">#REF!</definedName>
    <definedName name="ㅠ뮤ㅐ" localSheetId="4" hidden="1">#REF!</definedName>
    <definedName name="ㅠ뮤ㅐ" hidden="1">#REF!</definedName>
    <definedName name="ㅡㅁㅊ개14">[11]!Macro13</definedName>
    <definedName name="ㅡㅡㅡㅡ" hidden="1">{"'7'!$B$15:$D$32"}</definedName>
    <definedName name="ㅣㅎㄹㅇㅇ" localSheetId="4" hidden="1">{#N/A,#N/A,FALSE,"토공2"}</definedName>
    <definedName name="ㅣㅎㄹㅇㅇ" hidden="1">{#N/A,#N/A,FALSE,"토공2"}</definedName>
    <definedName name="ㅣㅏㅓ" localSheetId="4" hidden="1">{#N/A,#N/A,FALSE,"운반시간"}</definedName>
    <definedName name="ㅣㅏㅓ" hidden="1">{#N/A,#N/A,FALSE,"운반시간"}</definedName>
    <definedName name="ㅣㅏㅓㅣㅏㅓㅣ" localSheetId="4" hidden="1">{#N/A,#N/A,FALSE,"속도"}</definedName>
    <definedName name="ㅣㅏㅓㅣㅏㅓㅣ" hidden="1">{#N/A,#N/A,FALSE,"속도"}</definedName>
    <definedName name="ㅣㅑㅣㅣ" localSheetId="4" hidden="1">{#N/A,#N/A,FALSE,"혼합골재"}</definedName>
    <definedName name="ㅣㅑㅣㅣ" hidden="1">{#N/A,#N/A,FALSE,"혼합골재"}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9" l="1"/>
  <c r="J4" i="19" l="1" a="1"/>
  <c r="J4" i="19" s="1"/>
  <c r="J5" i="19" a="1"/>
  <c r="J5" i="19" s="1"/>
  <c r="J6" i="19" a="1"/>
  <c r="J6" i="19" s="1"/>
  <c r="J7" i="19" a="1"/>
  <c r="J7" i="19" s="1"/>
  <c r="J8" i="19" a="1"/>
  <c r="J8" i="19" s="1"/>
  <c r="J9" i="19" a="1"/>
  <c r="J9" i="19" s="1"/>
  <c r="J10" i="19" a="1"/>
  <c r="J10" i="19" s="1"/>
  <c r="J11" i="19" a="1"/>
  <c r="J11" i="19" s="1"/>
  <c r="J12" i="19" a="1"/>
  <c r="J12" i="19" s="1"/>
  <c r="J13" i="19" a="1"/>
  <c r="J13" i="19" s="1"/>
  <c r="J14" i="19" a="1"/>
  <c r="J14" i="19" s="1"/>
  <c r="J15" i="19" a="1"/>
  <c r="J15" i="19" s="1"/>
  <c r="J16" i="19" a="1"/>
  <c r="J16" i="19" s="1"/>
  <c r="J17" i="19" a="1"/>
  <c r="J17" i="19" s="1"/>
  <c r="J18" i="19" a="1"/>
  <c r="J18" i="19" s="1"/>
  <c r="J19" i="19" a="1"/>
  <c r="J19" i="19" s="1"/>
  <c r="J20" i="19" a="1"/>
  <c r="J20" i="19" s="1"/>
  <c r="J21" i="19" a="1"/>
  <c r="J21" i="19" s="1"/>
  <c r="J22" i="19" a="1"/>
  <c r="J22" i="19" s="1"/>
  <c r="J23" i="19" a="1"/>
  <c r="J23" i="19" s="1"/>
  <c r="J24" i="19" a="1"/>
  <c r="J24" i="19" s="1"/>
  <c r="J25" i="19" a="1"/>
  <c r="J25" i="19" s="1"/>
  <c r="J26" i="19" a="1"/>
  <c r="J26" i="19" s="1"/>
  <c r="J27" i="19" a="1"/>
  <c r="J27" i="19" s="1"/>
  <c r="J28" i="19" a="1"/>
  <c r="J28" i="19" s="1"/>
  <c r="J29" i="19" a="1"/>
  <c r="J29" i="19" s="1"/>
  <c r="J30" i="19" a="1"/>
  <c r="J30" i="19" s="1"/>
  <c r="J31" i="19" a="1"/>
  <c r="J31" i="19" s="1"/>
  <c r="J32" i="19" a="1"/>
  <c r="J32" i="19" s="1"/>
  <c r="J33" i="19" a="1"/>
  <c r="J33" i="19" s="1"/>
  <c r="J34" i="19" a="1"/>
  <c r="J34" i="19" s="1"/>
  <c r="J35" i="19" a="1"/>
  <c r="J35" i="19" s="1"/>
  <c r="J36" i="19" a="1"/>
  <c r="J36" i="19" s="1"/>
  <c r="J37" i="19" a="1"/>
  <c r="J37" i="19" s="1"/>
  <c r="J38" i="19" a="1"/>
  <c r="J38" i="19" s="1"/>
  <c r="J39" i="19" a="1"/>
  <c r="J39" i="19" s="1"/>
  <c r="J40" i="19" a="1"/>
  <c r="J40" i="19" s="1"/>
  <c r="J41" i="19" a="1"/>
  <c r="J41" i="19" s="1"/>
  <c r="J42" i="19" a="1"/>
  <c r="J42" i="19" s="1"/>
  <c r="J43" i="19" a="1"/>
  <c r="J43" i="19" s="1"/>
  <c r="J44" i="19" a="1"/>
  <c r="J44" i="19" s="1"/>
  <c r="J45" i="19" a="1"/>
  <c r="J45" i="19" s="1"/>
  <c r="J46" i="19" a="1"/>
  <c r="J46" i="19" s="1"/>
  <c r="J47" i="19" a="1"/>
  <c r="J47" i="19" s="1"/>
  <c r="J48" i="19" a="1"/>
  <c r="J48" i="19" s="1"/>
  <c r="J49" i="19" a="1"/>
  <c r="J49" i="19" s="1"/>
  <c r="J50" i="19" a="1"/>
  <c r="J50" i="19" s="1"/>
  <c r="J51" i="19" a="1"/>
  <c r="J51" i="19" s="1"/>
  <c r="J52" i="19" a="1"/>
  <c r="J52" i="19" s="1"/>
  <c r="J53" i="19" a="1"/>
  <c r="J53" i="19" s="1"/>
  <c r="J54" i="19" a="1"/>
  <c r="J54" i="19" s="1"/>
  <c r="J55" i="19" a="1"/>
  <c r="J55" i="19" s="1"/>
  <c r="J56" i="19" a="1"/>
  <c r="J56" i="19" s="1"/>
  <c r="J57" i="19" a="1"/>
  <c r="J57" i="19" s="1"/>
  <c r="J58" i="19" a="1"/>
  <c r="J58" i="19" s="1"/>
  <c r="J59" i="19" a="1"/>
  <c r="J59" i="19" s="1"/>
  <c r="J60" i="19" a="1"/>
  <c r="J60" i="19" s="1"/>
  <c r="J61" i="19" a="1"/>
  <c r="J61" i="19" s="1"/>
  <c r="J62" i="19" a="1"/>
  <c r="J62" i="19" s="1"/>
  <c r="J63" i="19" a="1"/>
  <c r="J63" i="19" s="1"/>
  <c r="J64" i="19" a="1"/>
  <c r="J64" i="19" s="1"/>
  <c r="J65" i="19" a="1"/>
  <c r="J65" i="19" s="1"/>
  <c r="J66" i="19" a="1"/>
  <c r="J66" i="19" s="1"/>
  <c r="J67" i="19" a="1"/>
  <c r="J67" i="19" s="1"/>
  <c r="J68" i="19" a="1"/>
  <c r="J68" i="19" s="1"/>
  <c r="J69" i="19" a="1"/>
  <c r="J69" i="19" s="1"/>
  <c r="J70" i="19" a="1"/>
  <c r="J70" i="19" s="1"/>
  <c r="J71" i="19" a="1"/>
  <c r="J71" i="19" s="1"/>
  <c r="J72" i="19" a="1"/>
  <c r="J72" i="19" s="1"/>
  <c r="J73" i="19" a="1"/>
  <c r="J73" i="19" s="1"/>
  <c r="J74" i="19" a="1"/>
  <c r="J74" i="19" s="1"/>
  <c r="J75" i="19" a="1"/>
  <c r="J75" i="19" s="1"/>
  <c r="J76" i="19" a="1"/>
  <c r="J76" i="19" s="1"/>
  <c r="J77" i="19" a="1"/>
  <c r="J77" i="19" s="1"/>
  <c r="J78" i="19" a="1"/>
  <c r="J78" i="19" s="1"/>
  <c r="J79" i="19" a="1"/>
  <c r="J79" i="19" s="1"/>
  <c r="J80" i="19" a="1"/>
  <c r="J80" i="19" s="1"/>
  <c r="J81" i="19" a="1"/>
  <c r="J81" i="19" s="1"/>
  <c r="J82" i="19" a="1"/>
  <c r="J82" i="19" s="1"/>
  <c r="J83" i="19" a="1"/>
  <c r="J83" i="19" s="1"/>
  <c r="J84" i="19" a="1"/>
  <c r="J84" i="19" s="1"/>
  <c r="J85" i="19" a="1"/>
  <c r="J85" i="19" s="1"/>
  <c r="J86" i="19" a="1"/>
  <c r="J86" i="19" s="1"/>
  <c r="J87" i="19" a="1"/>
  <c r="J87" i="19" s="1"/>
  <c r="J88" i="19" a="1"/>
  <c r="J88" i="19" s="1"/>
  <c r="J89" i="19" a="1"/>
  <c r="J89" i="19" s="1"/>
  <c r="J90" i="19" a="1"/>
  <c r="J90" i="19" s="1"/>
  <c r="J91" i="19" a="1"/>
  <c r="J91" i="19" s="1"/>
  <c r="J92" i="19" a="1"/>
  <c r="J92" i="19" s="1"/>
  <c r="J93" i="19" a="1"/>
  <c r="J93" i="19" s="1"/>
  <c r="J94" i="19" a="1"/>
  <c r="J94" i="19" s="1"/>
  <c r="J95" i="19" a="1"/>
  <c r="J95" i="19" s="1"/>
  <c r="J96" i="19" a="1"/>
  <c r="J96" i="19" s="1"/>
  <c r="J97" i="19" a="1"/>
  <c r="J97" i="19" s="1"/>
  <c r="J98" i="19" a="1"/>
  <c r="J98" i="19" s="1"/>
  <c r="J99" i="19" a="1"/>
  <c r="J99" i="19" s="1"/>
  <c r="J100" i="19" a="1"/>
  <c r="J100" i="19" s="1"/>
  <c r="J101" i="19" a="1"/>
  <c r="J101" i="19" s="1"/>
  <c r="J102" i="19" a="1"/>
  <c r="J102" i="19" s="1"/>
  <c r="J103" i="19" a="1"/>
  <c r="J103" i="19" s="1"/>
  <c r="J104" i="19" a="1"/>
  <c r="J104" i="19" s="1"/>
  <c r="J105" i="19" a="1"/>
  <c r="J105" i="19" s="1"/>
  <c r="J106" i="19" a="1"/>
  <c r="J106" i="19" s="1"/>
  <c r="J107" i="19" a="1"/>
  <c r="J107" i="19" s="1"/>
  <c r="J108" i="19" a="1"/>
  <c r="J108" i="19" s="1"/>
  <c r="J109" i="19" a="1"/>
  <c r="J109" i="19" s="1"/>
  <c r="J110" i="19" a="1"/>
  <c r="J110" i="19" s="1"/>
  <c r="J111" i="19" a="1"/>
  <c r="J111" i="19" s="1"/>
  <c r="J112" i="19" a="1"/>
  <c r="J112" i="19" s="1"/>
  <c r="J113" i="19" a="1"/>
  <c r="J113" i="19" s="1"/>
  <c r="J114" i="19" a="1"/>
  <c r="J114" i="19" s="1"/>
  <c r="J115" i="19" a="1"/>
  <c r="J115" i="19" s="1"/>
  <c r="J116" i="19" a="1"/>
  <c r="J116" i="19" s="1"/>
  <c r="J117" i="19" a="1"/>
  <c r="J117" i="19" s="1"/>
  <c r="J118" i="19" a="1"/>
  <c r="J118" i="19" s="1"/>
  <c r="J119" i="19" a="1"/>
  <c r="J119" i="19" s="1"/>
  <c r="J120" i="19" a="1"/>
  <c r="J120" i="19" s="1"/>
  <c r="J121" i="19" a="1"/>
  <c r="J121" i="19" s="1"/>
  <c r="J122" i="19" a="1"/>
  <c r="J122" i="19" s="1"/>
  <c r="J123" i="19" a="1"/>
  <c r="J123" i="19" s="1"/>
  <c r="J124" i="19" a="1"/>
  <c r="J124" i="19" s="1"/>
  <c r="J125" i="19" a="1"/>
  <c r="J125" i="19" s="1"/>
  <c r="J126" i="19" a="1"/>
  <c r="J126" i="19" s="1"/>
  <c r="J127" i="19" a="1"/>
  <c r="J127" i="19" s="1"/>
  <c r="J128" i="19" a="1"/>
  <c r="J128" i="19" s="1"/>
  <c r="J129" i="19" a="1"/>
  <c r="J129" i="19" s="1"/>
  <c r="J130" i="19" a="1"/>
  <c r="J130" i="19" s="1"/>
  <c r="J131" i="19" a="1"/>
  <c r="J131" i="19" s="1"/>
  <c r="J132" i="19" a="1"/>
  <c r="J132" i="19" s="1"/>
  <c r="J3" i="19" a="1"/>
  <c r="J3" i="19" s="1"/>
  <c r="K4" i="19" a="1"/>
  <c r="K16" i="19" a="1"/>
  <c r="K28" i="19" a="1"/>
  <c r="K40" i="19" a="1"/>
  <c r="K52" i="19" a="1"/>
  <c r="K64" i="19" a="1"/>
  <c r="K76" i="19" a="1"/>
  <c r="K88" i="19" a="1"/>
  <c r="K100" i="19" a="1"/>
  <c r="K112" i="19" a="1"/>
  <c r="K11" i="19" a="1"/>
  <c r="K23" i="19" a="1"/>
  <c r="K35" i="19" a="1"/>
  <c r="K47" i="19" a="1"/>
  <c r="K59" i="19" a="1"/>
  <c r="K71" i="19" a="1"/>
  <c r="K83" i="19" a="1"/>
  <c r="K95" i="19" a="1"/>
  <c r="K107" i="19" a="1"/>
  <c r="K119" i="19" a="1"/>
  <c r="K131" i="19" a="1"/>
  <c r="K5" i="19" a="1"/>
  <c r="K17" i="19" a="1"/>
  <c r="K29" i="19" a="1"/>
  <c r="K41" i="19" a="1"/>
  <c r="K53" i="19" a="1"/>
  <c r="K65" i="19" a="1"/>
  <c r="K77" i="19" a="1"/>
  <c r="K89" i="19" a="1"/>
  <c r="K101" i="19" a="1"/>
  <c r="K113" i="19" a="1"/>
  <c r="K125" i="19" a="1"/>
  <c r="K12" i="19" a="1"/>
  <c r="K24" i="19" a="1"/>
  <c r="K36" i="19" a="1"/>
  <c r="K48" i="19" a="1"/>
  <c r="K60" i="19" a="1"/>
  <c r="K72" i="19" a="1"/>
  <c r="K84" i="19" a="1"/>
  <c r="K96" i="19" a="1"/>
  <c r="K108" i="19" a="1"/>
  <c r="K120" i="19" a="1"/>
  <c r="K132" i="19" a="1"/>
  <c r="K6" i="19" a="1"/>
  <c r="K18" i="19" a="1"/>
  <c r="K30" i="19" a="1"/>
  <c r="K42" i="19" a="1"/>
  <c r="K54" i="19" a="1"/>
  <c r="K66" i="19" a="1"/>
  <c r="K78" i="19" a="1"/>
  <c r="K90" i="19" a="1"/>
  <c r="K102" i="19" a="1"/>
  <c r="K114" i="19" a="1"/>
  <c r="K126" i="19" a="1"/>
  <c r="K13" i="19" a="1"/>
  <c r="K19" i="19" a="1"/>
  <c r="K31" i="19" a="1"/>
  <c r="K43" i="19" a="1"/>
  <c r="K55" i="19" a="1"/>
  <c r="K67" i="19" a="1"/>
  <c r="K79" i="19" a="1"/>
  <c r="K91" i="19" a="1"/>
  <c r="K103" i="19" a="1"/>
  <c r="K115" i="19" a="1"/>
  <c r="K127" i="19" a="1"/>
  <c r="K7" i="19" a="1"/>
  <c r="K25" i="19" a="1"/>
  <c r="K37" i="19" a="1"/>
  <c r="K49" i="19" a="1"/>
  <c r="K61" i="19" a="1"/>
  <c r="K73" i="19" a="1"/>
  <c r="K85" i="19" a="1"/>
  <c r="K97" i="19" a="1"/>
  <c r="K109" i="19" a="1"/>
  <c r="K121" i="19" a="1"/>
  <c r="K124" i="19" a="1"/>
  <c r="K14" i="19" a="1"/>
  <c r="K26" i="19" a="1"/>
  <c r="K38" i="19" a="1"/>
  <c r="K50" i="19" a="1"/>
  <c r="K62" i="19" a="1"/>
  <c r="K74" i="19" a="1"/>
  <c r="K86" i="19" a="1"/>
  <c r="K98" i="19" a="1"/>
  <c r="K110" i="19" a="1"/>
  <c r="K122" i="19" a="1"/>
  <c r="K129" i="19" a="1"/>
  <c r="K8" i="19" a="1"/>
  <c r="K20" i="19" a="1"/>
  <c r="K32" i="19" a="1"/>
  <c r="K44" i="19" a="1"/>
  <c r="K56" i="19" a="1"/>
  <c r="K68" i="19" a="1"/>
  <c r="K80" i="19" a="1"/>
  <c r="K92" i="19" a="1"/>
  <c r="K104" i="19" a="1"/>
  <c r="K116" i="19" a="1"/>
  <c r="K128" i="19" a="1"/>
  <c r="K15" i="19" a="1"/>
  <c r="K27" i="19" a="1"/>
  <c r="K39" i="19" a="1"/>
  <c r="K51" i="19" a="1"/>
  <c r="K63" i="19" a="1"/>
  <c r="K75" i="19" a="1"/>
  <c r="K87" i="19" a="1"/>
  <c r="K99" i="19" a="1"/>
  <c r="K111" i="19" a="1"/>
  <c r="K123" i="19" a="1"/>
  <c r="K9" i="19" a="1"/>
  <c r="K21" i="19" a="1"/>
  <c r="K33" i="19" a="1"/>
  <c r="K45" i="19" a="1"/>
  <c r="K57" i="19" a="1"/>
  <c r="K69" i="19" a="1"/>
  <c r="K81" i="19" a="1"/>
  <c r="K93" i="19" a="1"/>
  <c r="K105" i="19" a="1"/>
  <c r="K117" i="19" a="1"/>
  <c r="K130" i="19" a="1"/>
  <c r="K10" i="19" a="1"/>
  <c r="K22" i="19" a="1"/>
  <c r="K34" i="19" a="1"/>
  <c r="K46" i="19" a="1"/>
  <c r="K58" i="19" a="1"/>
  <c r="K70" i="19" a="1"/>
  <c r="K82" i="19" a="1"/>
  <c r="K94" i="19" a="1"/>
  <c r="K106" i="19" a="1"/>
  <c r="K118" i="19" a="1"/>
  <c r="K3" i="19" a="1"/>
  <c r="K118" i="19" l="1"/>
  <c r="K106" i="19"/>
  <c r="K94" i="19"/>
  <c r="K82" i="19"/>
  <c r="K70" i="19"/>
  <c r="K58" i="19"/>
  <c r="K46" i="19"/>
  <c r="K34" i="19"/>
  <c r="K22" i="19"/>
  <c r="K10" i="19"/>
  <c r="K130" i="19"/>
  <c r="K117" i="19"/>
  <c r="K105" i="19"/>
  <c r="K93" i="19"/>
  <c r="K81" i="19"/>
  <c r="K69" i="19"/>
  <c r="K57" i="19"/>
  <c r="K45" i="19"/>
  <c r="K33" i="19"/>
  <c r="K21" i="19"/>
  <c r="K9" i="19"/>
  <c r="K123" i="19"/>
  <c r="K111" i="19"/>
  <c r="K99" i="19"/>
  <c r="K87" i="19"/>
  <c r="K75" i="19"/>
  <c r="K63" i="19"/>
  <c r="K51" i="19"/>
  <c r="K39" i="19"/>
  <c r="K27" i="19"/>
  <c r="K15" i="19"/>
  <c r="K128" i="19"/>
  <c r="K116" i="19"/>
  <c r="K104" i="19"/>
  <c r="K92" i="19"/>
  <c r="K80" i="19"/>
  <c r="K68" i="19"/>
  <c r="K56" i="19"/>
  <c r="K44" i="19"/>
  <c r="K32" i="19"/>
  <c r="K20" i="19"/>
  <c r="K8" i="19"/>
  <c r="K129" i="19"/>
  <c r="K122" i="19"/>
  <c r="K110" i="19"/>
  <c r="K98" i="19"/>
  <c r="K86" i="19"/>
  <c r="K74" i="19"/>
  <c r="K62" i="19"/>
  <c r="K50" i="19"/>
  <c r="K38" i="19"/>
  <c r="K26" i="19"/>
  <c r="K14" i="19"/>
  <c r="K124" i="19"/>
  <c r="K121" i="19"/>
  <c r="K109" i="19"/>
  <c r="K97" i="19"/>
  <c r="K85" i="19"/>
  <c r="K73" i="19"/>
  <c r="K61" i="19"/>
  <c r="K49" i="19"/>
  <c r="K37" i="19"/>
  <c r="K25" i="19"/>
  <c r="K7" i="19"/>
  <c r="K127" i="19"/>
  <c r="K115" i="19"/>
  <c r="K103" i="19"/>
  <c r="K91" i="19"/>
  <c r="K79" i="19"/>
  <c r="K67" i="19"/>
  <c r="K55" i="19"/>
  <c r="K43" i="19"/>
  <c r="K31" i="19"/>
  <c r="K19" i="19"/>
  <c r="K13" i="19"/>
  <c r="K126" i="19"/>
  <c r="K114" i="19"/>
  <c r="K102" i="19"/>
  <c r="K90" i="19"/>
  <c r="K78" i="19"/>
  <c r="K66" i="19"/>
  <c r="K54" i="19"/>
  <c r="K42" i="19"/>
  <c r="K30" i="19"/>
  <c r="K18" i="19"/>
  <c r="K6" i="19"/>
  <c r="K132" i="19"/>
  <c r="K120" i="19"/>
  <c r="K108" i="19"/>
  <c r="K96" i="19"/>
  <c r="K84" i="19"/>
  <c r="K72" i="19"/>
  <c r="K60" i="19"/>
  <c r="K48" i="19"/>
  <c r="K36" i="19"/>
  <c r="K24" i="19"/>
  <c r="K12" i="19"/>
  <c r="K125" i="19"/>
  <c r="K113" i="19"/>
  <c r="K101" i="19"/>
  <c r="K89" i="19"/>
  <c r="K77" i="19"/>
  <c r="K65" i="19"/>
  <c r="K53" i="19"/>
  <c r="K41" i="19"/>
  <c r="K29" i="19"/>
  <c r="K17" i="19"/>
  <c r="K5" i="19"/>
  <c r="K131" i="19"/>
  <c r="K119" i="19"/>
  <c r="K107" i="19"/>
  <c r="K95" i="19"/>
  <c r="K83" i="19"/>
  <c r="K71" i="19"/>
  <c r="K59" i="19"/>
  <c r="K47" i="19"/>
  <c r="K35" i="19"/>
  <c r="K23" i="19"/>
  <c r="K11" i="19"/>
  <c r="K112" i="19"/>
  <c r="K100" i="19"/>
  <c r="K88" i="19"/>
  <c r="K76" i="19"/>
  <c r="K64" i="19"/>
  <c r="K52" i="19"/>
  <c r="K40" i="19"/>
  <c r="K28" i="19"/>
  <c r="K16" i="19"/>
  <c r="K4" i="19"/>
  <c r="K3" i="19"/>
  <c r="G3" i="19" l="1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G6" i="19"/>
  <c r="G5" i="19"/>
  <c r="F567" i="22"/>
  <c r="H438" i="17" l="1"/>
  <c r="H189" i="17"/>
  <c r="H374" i="17"/>
  <c r="H125" i="17"/>
  <c r="H470" i="17"/>
  <c r="H439" i="17"/>
  <c r="H407" i="17"/>
  <c r="H321" i="17"/>
  <c r="H300" i="17"/>
  <c r="H221" i="17"/>
  <c r="H190" i="17"/>
  <c r="H158" i="17"/>
  <c r="H72" i="17"/>
  <c r="H51" i="17"/>
  <c r="H70" i="17"/>
  <c r="H319" i="17"/>
  <c r="H272" i="17"/>
  <c r="H23" i="17"/>
  <c r="H373" i="17"/>
  <c r="H124" i="17"/>
  <c r="H222" i="17"/>
  <c r="H471" i="17"/>
  <c r="H372" i="17"/>
  <c r="H123" i="17"/>
  <c r="H71" i="17"/>
  <c r="H320" i="17"/>
  <c r="L148" i="17"/>
  <c r="D8" i="11"/>
  <c r="E8" i="11"/>
  <c r="F8" i="11"/>
  <c r="D9" i="11"/>
  <c r="E9" i="11"/>
  <c r="F9" i="11"/>
  <c r="D10" i="11"/>
  <c r="E10" i="11"/>
  <c r="F10" i="11"/>
  <c r="D4" i="11"/>
  <c r="E4" i="11"/>
  <c r="F4" i="11"/>
  <c r="D5" i="11"/>
  <c r="E5" i="11"/>
  <c r="F5" i="11"/>
  <c r="D6" i="11"/>
  <c r="E6" i="11"/>
  <c r="F6" i="11"/>
  <c r="D7" i="11"/>
  <c r="E7" i="11"/>
  <c r="F7" i="11"/>
  <c r="F3" i="11"/>
  <c r="E3" i="11"/>
  <c r="D3" i="11"/>
  <c r="D7" i="23"/>
  <c r="H71" i="19"/>
  <c r="G7" i="11" l="1"/>
  <c r="D10" i="23"/>
  <c r="D9" i="23"/>
  <c r="D8" i="23"/>
  <c r="D6" i="23"/>
  <c r="D5" i="23"/>
  <c r="D4" i="23"/>
  <c r="D3" i="23"/>
  <c r="F1425" i="22"/>
  <c r="G1425" i="22" s="1"/>
  <c r="G1426" i="22" s="1"/>
  <c r="G1431" i="22" s="1"/>
  <c r="F1414" i="22"/>
  <c r="G1414" i="22" s="1"/>
  <c r="G1415" i="22" s="1"/>
  <c r="G1420" i="22" s="1"/>
  <c r="F1403" i="22"/>
  <c r="G1403" i="22" s="1"/>
  <c r="G1404" i="22" s="1"/>
  <c r="G1409" i="22" s="1"/>
  <c r="F1392" i="22"/>
  <c r="G1392" i="22" s="1"/>
  <c r="G1393" i="22" s="1"/>
  <c r="G1398" i="22" s="1"/>
  <c r="F1381" i="22"/>
  <c r="G1381" i="22" s="1"/>
  <c r="G1382" i="22" s="1"/>
  <c r="G1387" i="22" s="1"/>
  <c r="F1370" i="22"/>
  <c r="G1370" i="22" s="1"/>
  <c r="G1371" i="22" s="1"/>
  <c r="G1376" i="22" s="1"/>
  <c r="F1359" i="22"/>
  <c r="G1359" i="22" s="1"/>
  <c r="G1360" i="22" s="1"/>
  <c r="G1365" i="22" s="1"/>
  <c r="F1348" i="22"/>
  <c r="G1348" i="22" s="1"/>
  <c r="G1349" i="22" s="1"/>
  <c r="G1354" i="22" s="1"/>
  <c r="F1337" i="22"/>
  <c r="G1337" i="22" s="1"/>
  <c r="G1338" i="22" s="1"/>
  <c r="G1343" i="22" s="1"/>
  <c r="F1326" i="22"/>
  <c r="G1326" i="22" s="1"/>
  <c r="G1327" i="22" s="1"/>
  <c r="G1332" i="22" s="1"/>
  <c r="F1315" i="22"/>
  <c r="G1315" i="22" s="1"/>
  <c r="G1316" i="22" s="1"/>
  <c r="G1321" i="22" s="1"/>
  <c r="F1304" i="22"/>
  <c r="G1304" i="22" s="1"/>
  <c r="G1305" i="22" s="1"/>
  <c r="G1310" i="22" s="1"/>
  <c r="F1293" i="22"/>
  <c r="G1293" i="22" s="1"/>
  <c r="G1294" i="22" s="1"/>
  <c r="G1299" i="22" s="1"/>
  <c r="F1282" i="22"/>
  <c r="G1282" i="22" s="1"/>
  <c r="G1283" i="22" s="1"/>
  <c r="G1288" i="22" s="1"/>
  <c r="F1271" i="22"/>
  <c r="G1271" i="22" s="1"/>
  <c r="G1272" i="22" s="1"/>
  <c r="G1277" i="22" s="1"/>
  <c r="F1260" i="22"/>
  <c r="G1260" i="22" s="1"/>
  <c r="G1261" i="22" s="1"/>
  <c r="G1266" i="22" s="1"/>
  <c r="F1249" i="22"/>
  <c r="G1249" i="22" s="1"/>
  <c r="G1250" i="22" s="1"/>
  <c r="G1255" i="22" s="1"/>
  <c r="F1238" i="22"/>
  <c r="G1238" i="22" s="1"/>
  <c r="G1239" i="22" s="1"/>
  <c r="G1244" i="22" s="1"/>
  <c r="F1227" i="22"/>
  <c r="G1227" i="22" s="1"/>
  <c r="G1228" i="22" s="1"/>
  <c r="G1233" i="22" s="1"/>
  <c r="F1216" i="22"/>
  <c r="G1216" i="22" s="1"/>
  <c r="G1217" i="22" s="1"/>
  <c r="G1222" i="22" s="1"/>
  <c r="F1205" i="22"/>
  <c r="G1205" i="22" s="1"/>
  <c r="G1206" i="22" s="1"/>
  <c r="G1211" i="22" s="1"/>
  <c r="F1194" i="22"/>
  <c r="G1194" i="22" s="1"/>
  <c r="G1195" i="22" s="1"/>
  <c r="G1200" i="22" s="1"/>
  <c r="F1183" i="22"/>
  <c r="G1183" i="22" s="1"/>
  <c r="G1184" i="22" s="1"/>
  <c r="G1189" i="22" s="1"/>
  <c r="F1172" i="22"/>
  <c r="G1172" i="22" s="1"/>
  <c r="G1173" i="22" s="1"/>
  <c r="G1178" i="22" s="1"/>
  <c r="F1161" i="22"/>
  <c r="G1161" i="22" s="1"/>
  <c r="G1162" i="22" s="1"/>
  <c r="G1167" i="22" s="1"/>
  <c r="F1150" i="22"/>
  <c r="G1150" i="22" s="1"/>
  <c r="G1151" i="22" s="1"/>
  <c r="G1156" i="22" s="1"/>
  <c r="F1139" i="22"/>
  <c r="G1139" i="22" s="1"/>
  <c r="G1140" i="22" s="1"/>
  <c r="G1145" i="22" s="1"/>
  <c r="F1128" i="22"/>
  <c r="G1128" i="22" s="1"/>
  <c r="G1129" i="22" s="1"/>
  <c r="G1134" i="22" s="1"/>
  <c r="F1117" i="22"/>
  <c r="G1117" i="22" s="1"/>
  <c r="G1118" i="22" s="1"/>
  <c r="G1123" i="22" s="1"/>
  <c r="F1106" i="22"/>
  <c r="G1106" i="22" s="1"/>
  <c r="G1107" i="22" s="1"/>
  <c r="G1112" i="22" s="1"/>
  <c r="F1095" i="22"/>
  <c r="G1095" i="22" s="1"/>
  <c r="G1096" i="22" s="1"/>
  <c r="G1101" i="22" s="1"/>
  <c r="F1084" i="22"/>
  <c r="G1084" i="22" s="1"/>
  <c r="G1085" i="22" s="1"/>
  <c r="G1090" i="22" s="1"/>
  <c r="F1073" i="22"/>
  <c r="G1073" i="22" s="1"/>
  <c r="G1074" i="22" s="1"/>
  <c r="G1079" i="22" s="1"/>
  <c r="F1062" i="22"/>
  <c r="G1062" i="22" s="1"/>
  <c r="G1063" i="22" s="1"/>
  <c r="G1068" i="22" s="1"/>
  <c r="F1051" i="22"/>
  <c r="G1051" i="22" s="1"/>
  <c r="G1052" i="22" s="1"/>
  <c r="G1057" i="22" s="1"/>
  <c r="F1040" i="22"/>
  <c r="G1040" i="22" s="1"/>
  <c r="G1041" i="22" s="1"/>
  <c r="G1046" i="22" s="1"/>
  <c r="F1029" i="22"/>
  <c r="G1029" i="22" s="1"/>
  <c r="G1030" i="22" s="1"/>
  <c r="G1035" i="22" s="1"/>
  <c r="F1018" i="22"/>
  <c r="G1018" i="22" s="1"/>
  <c r="G1019" i="22" s="1"/>
  <c r="G1024" i="22" s="1"/>
  <c r="F1007" i="22"/>
  <c r="G1007" i="22" s="1"/>
  <c r="G1008" i="22" s="1"/>
  <c r="G1013" i="22" s="1"/>
  <c r="F996" i="22"/>
  <c r="G996" i="22" s="1"/>
  <c r="G997" i="22" s="1"/>
  <c r="G1002" i="22" s="1"/>
  <c r="F985" i="22"/>
  <c r="G985" i="22" s="1"/>
  <c r="G986" i="22" s="1"/>
  <c r="G991" i="22" s="1"/>
  <c r="F974" i="22"/>
  <c r="G974" i="22" s="1"/>
  <c r="G975" i="22" s="1"/>
  <c r="G980" i="22" s="1"/>
  <c r="F963" i="22"/>
  <c r="G963" i="22" s="1"/>
  <c r="G964" i="22" s="1"/>
  <c r="G969" i="22" s="1"/>
  <c r="F952" i="22"/>
  <c r="G952" i="22" s="1"/>
  <c r="G953" i="22" s="1"/>
  <c r="G958" i="22" s="1"/>
  <c r="F941" i="22"/>
  <c r="G941" i="22" s="1"/>
  <c r="G942" i="22" s="1"/>
  <c r="G947" i="22" s="1"/>
  <c r="F930" i="22"/>
  <c r="G930" i="22" s="1"/>
  <c r="G931" i="22" s="1"/>
  <c r="G936" i="22" s="1"/>
  <c r="F919" i="22"/>
  <c r="G919" i="22" s="1"/>
  <c r="G920" i="22" s="1"/>
  <c r="G925" i="22" s="1"/>
  <c r="F908" i="22"/>
  <c r="G908" i="22" s="1"/>
  <c r="G909" i="22" s="1"/>
  <c r="G914" i="22" s="1"/>
  <c r="F897" i="22"/>
  <c r="G897" i="22" s="1"/>
  <c r="G898" i="22" s="1"/>
  <c r="G903" i="22" s="1"/>
  <c r="F886" i="22"/>
  <c r="G886" i="22" s="1"/>
  <c r="G887" i="22" s="1"/>
  <c r="G892" i="22" s="1"/>
  <c r="F875" i="22"/>
  <c r="G875" i="22" s="1"/>
  <c r="G876" i="22" s="1"/>
  <c r="G881" i="22" s="1"/>
  <c r="F864" i="22"/>
  <c r="G864" i="22" s="1"/>
  <c r="G865" i="22" s="1"/>
  <c r="G870" i="22" s="1"/>
  <c r="F853" i="22"/>
  <c r="G853" i="22" s="1"/>
  <c r="G854" i="22" s="1"/>
  <c r="G859" i="22" s="1"/>
  <c r="F842" i="22"/>
  <c r="G842" i="22" s="1"/>
  <c r="G843" i="22" s="1"/>
  <c r="G848" i="22" s="1"/>
  <c r="F831" i="22"/>
  <c r="G831" i="22" s="1"/>
  <c r="G832" i="22" s="1"/>
  <c r="G837" i="22" s="1"/>
  <c r="F820" i="22"/>
  <c r="G820" i="22" s="1"/>
  <c r="G821" i="22" s="1"/>
  <c r="G826" i="22" s="1"/>
  <c r="F809" i="22"/>
  <c r="G809" i="22" s="1"/>
  <c r="G810" i="22" s="1"/>
  <c r="G815" i="22" s="1"/>
  <c r="F798" i="22"/>
  <c r="G798" i="22" s="1"/>
  <c r="G799" i="22" s="1"/>
  <c r="G804" i="22" s="1"/>
  <c r="F787" i="22"/>
  <c r="G787" i="22" s="1"/>
  <c r="G788" i="22" s="1"/>
  <c r="G793" i="22" s="1"/>
  <c r="F776" i="22"/>
  <c r="G776" i="22" s="1"/>
  <c r="G777" i="22" s="1"/>
  <c r="G782" i="22" s="1"/>
  <c r="F765" i="22"/>
  <c r="G765" i="22" s="1"/>
  <c r="G766" i="22" s="1"/>
  <c r="G771" i="22" s="1"/>
  <c r="F754" i="22"/>
  <c r="G754" i="22" s="1"/>
  <c r="G755" i="22" s="1"/>
  <c r="G760" i="22" s="1"/>
  <c r="F743" i="22"/>
  <c r="G743" i="22" s="1"/>
  <c r="G744" i="22" s="1"/>
  <c r="G749" i="22" s="1"/>
  <c r="F732" i="22"/>
  <c r="G732" i="22" s="1"/>
  <c r="G733" i="22" s="1"/>
  <c r="G738" i="22" s="1"/>
  <c r="F721" i="22"/>
  <c r="G721" i="22" s="1"/>
  <c r="G722" i="22" s="1"/>
  <c r="G727" i="22" s="1"/>
  <c r="F710" i="22"/>
  <c r="G710" i="22" s="1"/>
  <c r="G711" i="22" s="1"/>
  <c r="G716" i="22" s="1"/>
  <c r="F699" i="22"/>
  <c r="G699" i="22" s="1"/>
  <c r="G700" i="22" s="1"/>
  <c r="G705" i="22" s="1"/>
  <c r="F688" i="22"/>
  <c r="G688" i="22" s="1"/>
  <c r="G689" i="22" s="1"/>
  <c r="G694" i="22" s="1"/>
  <c r="F677" i="22"/>
  <c r="G677" i="22" s="1"/>
  <c r="G678" i="22" s="1"/>
  <c r="G683" i="22" s="1"/>
  <c r="F666" i="22"/>
  <c r="G666" i="22" s="1"/>
  <c r="G667" i="22" s="1"/>
  <c r="G672" i="22" s="1"/>
  <c r="F655" i="22"/>
  <c r="G655" i="22" s="1"/>
  <c r="G656" i="22" s="1"/>
  <c r="G661" i="22" s="1"/>
  <c r="F644" i="22"/>
  <c r="G644" i="22" s="1"/>
  <c r="G645" i="22" s="1"/>
  <c r="G650" i="22" s="1"/>
  <c r="F633" i="22"/>
  <c r="G633" i="22" s="1"/>
  <c r="G634" i="22" s="1"/>
  <c r="G639" i="22" s="1"/>
  <c r="F622" i="22"/>
  <c r="G622" i="22" s="1"/>
  <c r="G623" i="22" s="1"/>
  <c r="G628" i="22" s="1"/>
  <c r="F611" i="22"/>
  <c r="G611" i="22" s="1"/>
  <c r="G612" i="22" s="1"/>
  <c r="G617" i="22" s="1"/>
  <c r="F600" i="22"/>
  <c r="G600" i="22" s="1"/>
  <c r="G601" i="22" s="1"/>
  <c r="G606" i="22" s="1"/>
  <c r="F589" i="22"/>
  <c r="G589" i="22" s="1"/>
  <c r="G590" i="22" s="1"/>
  <c r="G595" i="22" s="1"/>
  <c r="F578" i="22"/>
  <c r="G578" i="22" s="1"/>
  <c r="G579" i="22" s="1"/>
  <c r="G584" i="22" s="1"/>
  <c r="G567" i="22"/>
  <c r="G568" i="22" s="1"/>
  <c r="G573" i="22" s="1"/>
  <c r="F556" i="22"/>
  <c r="G556" i="22" s="1"/>
  <c r="G557" i="22" s="1"/>
  <c r="G562" i="22" s="1"/>
  <c r="F545" i="22"/>
  <c r="G545" i="22" s="1"/>
  <c r="G546" i="22" s="1"/>
  <c r="G551" i="22" s="1"/>
  <c r="F534" i="22"/>
  <c r="G534" i="22" s="1"/>
  <c r="G535" i="22" s="1"/>
  <c r="G540" i="22" s="1"/>
  <c r="F523" i="22"/>
  <c r="G523" i="22" s="1"/>
  <c r="G524" i="22" s="1"/>
  <c r="G529" i="22" s="1"/>
  <c r="F512" i="22"/>
  <c r="G512" i="22" s="1"/>
  <c r="G513" i="22" s="1"/>
  <c r="G518" i="22" s="1"/>
  <c r="F501" i="22"/>
  <c r="G501" i="22" s="1"/>
  <c r="G502" i="22" s="1"/>
  <c r="G507" i="22" s="1"/>
  <c r="F490" i="22"/>
  <c r="G490" i="22" s="1"/>
  <c r="G491" i="22" s="1"/>
  <c r="G496" i="22" s="1"/>
  <c r="F479" i="22"/>
  <c r="G479" i="22" s="1"/>
  <c r="G480" i="22" s="1"/>
  <c r="G485" i="22" s="1"/>
  <c r="F468" i="22"/>
  <c r="G468" i="22" s="1"/>
  <c r="G469" i="22" s="1"/>
  <c r="G474" i="22" s="1"/>
  <c r="F457" i="22"/>
  <c r="G457" i="22" s="1"/>
  <c r="G458" i="22" s="1"/>
  <c r="G463" i="22" s="1"/>
  <c r="F446" i="22"/>
  <c r="G446" i="22" s="1"/>
  <c r="G447" i="22" s="1"/>
  <c r="G452" i="22" s="1"/>
  <c r="F435" i="22"/>
  <c r="G435" i="22" s="1"/>
  <c r="G436" i="22" s="1"/>
  <c r="G441" i="22" s="1"/>
  <c r="F424" i="22"/>
  <c r="G424" i="22" s="1"/>
  <c r="G425" i="22" s="1"/>
  <c r="G430" i="22" s="1"/>
  <c r="F413" i="22"/>
  <c r="G413" i="22" s="1"/>
  <c r="G414" i="22" s="1"/>
  <c r="G419" i="22" s="1"/>
  <c r="F402" i="22"/>
  <c r="G402" i="22" s="1"/>
  <c r="G403" i="22" s="1"/>
  <c r="G408" i="22" s="1"/>
  <c r="F391" i="22"/>
  <c r="G391" i="22" s="1"/>
  <c r="G392" i="22" s="1"/>
  <c r="G397" i="22" s="1"/>
  <c r="F380" i="22"/>
  <c r="G380" i="22" s="1"/>
  <c r="G381" i="22" s="1"/>
  <c r="G386" i="22" s="1"/>
  <c r="F369" i="22"/>
  <c r="G369" i="22" s="1"/>
  <c r="G370" i="22" s="1"/>
  <c r="G375" i="22" s="1"/>
  <c r="F358" i="22"/>
  <c r="G358" i="22" s="1"/>
  <c r="G359" i="22" s="1"/>
  <c r="G364" i="22" s="1"/>
  <c r="F347" i="22"/>
  <c r="G347" i="22" s="1"/>
  <c r="G348" i="22" s="1"/>
  <c r="G353" i="22" s="1"/>
  <c r="F336" i="22"/>
  <c r="G336" i="22" s="1"/>
  <c r="G337" i="22" s="1"/>
  <c r="G342" i="22" s="1"/>
  <c r="F325" i="22"/>
  <c r="G325" i="22" s="1"/>
  <c r="G326" i="22" s="1"/>
  <c r="G331" i="22" s="1"/>
  <c r="F314" i="22"/>
  <c r="G314" i="22" s="1"/>
  <c r="G315" i="22" s="1"/>
  <c r="G320" i="22" s="1"/>
  <c r="F303" i="22"/>
  <c r="G303" i="22" s="1"/>
  <c r="G304" i="22" s="1"/>
  <c r="G309" i="22" s="1"/>
  <c r="F292" i="22"/>
  <c r="G292" i="22" s="1"/>
  <c r="G293" i="22" s="1"/>
  <c r="G298" i="22" s="1"/>
  <c r="F281" i="22"/>
  <c r="G281" i="22" s="1"/>
  <c r="G282" i="22" s="1"/>
  <c r="G287" i="22" s="1"/>
  <c r="F270" i="22"/>
  <c r="G270" i="22" s="1"/>
  <c r="G271" i="22" s="1"/>
  <c r="G276" i="22" s="1"/>
  <c r="F259" i="22"/>
  <c r="G259" i="22" s="1"/>
  <c r="G260" i="22" s="1"/>
  <c r="G265" i="22" s="1"/>
  <c r="F248" i="22"/>
  <c r="G248" i="22" s="1"/>
  <c r="G249" i="22" s="1"/>
  <c r="G254" i="22" s="1"/>
  <c r="F237" i="22"/>
  <c r="G237" i="22" s="1"/>
  <c r="G238" i="22" s="1"/>
  <c r="G243" i="22" s="1"/>
  <c r="F226" i="22"/>
  <c r="G226" i="22" s="1"/>
  <c r="G227" i="22" s="1"/>
  <c r="G232" i="22" s="1"/>
  <c r="F215" i="22"/>
  <c r="G215" i="22" s="1"/>
  <c r="G216" i="22" s="1"/>
  <c r="G221" i="22" s="1"/>
  <c r="F204" i="22"/>
  <c r="G204" i="22" s="1"/>
  <c r="G205" i="22" s="1"/>
  <c r="G210" i="22" s="1"/>
  <c r="F193" i="22"/>
  <c r="G193" i="22" s="1"/>
  <c r="G194" i="22" s="1"/>
  <c r="G199" i="22" s="1"/>
  <c r="F182" i="22"/>
  <c r="G182" i="22" s="1"/>
  <c r="G183" i="22" s="1"/>
  <c r="G188" i="22" s="1"/>
  <c r="F171" i="22"/>
  <c r="G171" i="22" s="1"/>
  <c r="G172" i="22" s="1"/>
  <c r="G177" i="22" s="1"/>
  <c r="F160" i="22"/>
  <c r="G160" i="22" s="1"/>
  <c r="G161" i="22" s="1"/>
  <c r="G166" i="22" s="1"/>
  <c r="F149" i="22"/>
  <c r="G149" i="22" s="1"/>
  <c r="G150" i="22" s="1"/>
  <c r="G155" i="22" s="1"/>
  <c r="H16" i="19" s="1"/>
  <c r="L311" i="17" s="1"/>
  <c r="F138" i="22"/>
  <c r="G138" i="22" s="1"/>
  <c r="G139" i="22" s="1"/>
  <c r="G144" i="22" s="1"/>
  <c r="H15" i="19" s="1"/>
  <c r="F127" i="22"/>
  <c r="G127" i="22" s="1"/>
  <c r="G128" i="22" s="1"/>
  <c r="G133" i="22" s="1"/>
  <c r="H14" i="19" s="1"/>
  <c r="F116" i="22"/>
  <c r="G116" i="22" s="1"/>
  <c r="G117" i="22" s="1"/>
  <c r="G122" i="22" s="1"/>
  <c r="H13" i="19" s="1"/>
  <c r="F105" i="22"/>
  <c r="G105" i="22" s="1"/>
  <c r="G106" i="22" s="1"/>
  <c r="G111" i="22" s="1"/>
  <c r="H12" i="19" s="1"/>
  <c r="F94" i="22"/>
  <c r="G94" i="22" s="1"/>
  <c r="G95" i="22" s="1"/>
  <c r="G100" i="22" s="1"/>
  <c r="H11" i="19" s="1"/>
  <c r="F83" i="22"/>
  <c r="G83" i="22" s="1"/>
  <c r="G84" i="22" s="1"/>
  <c r="G89" i="22" s="1"/>
  <c r="H10" i="19" s="1"/>
  <c r="F72" i="22"/>
  <c r="G72" i="22" s="1"/>
  <c r="G73" i="22" s="1"/>
  <c r="G78" i="22" s="1"/>
  <c r="H9" i="19" s="1"/>
  <c r="F61" i="22"/>
  <c r="G61" i="22" s="1"/>
  <c r="G62" i="22" s="1"/>
  <c r="G67" i="22" s="1"/>
  <c r="H8" i="19" s="1"/>
  <c r="F50" i="22"/>
  <c r="G50" i="22" s="1"/>
  <c r="G51" i="22" s="1"/>
  <c r="G56" i="22" s="1"/>
  <c r="H7" i="19" s="1"/>
  <c r="F39" i="22"/>
  <c r="G39" i="22" s="1"/>
  <c r="G40" i="22" s="1"/>
  <c r="G45" i="22" s="1"/>
  <c r="H6" i="19" s="1"/>
  <c r="F28" i="22"/>
  <c r="G28" i="22" s="1"/>
  <c r="G29" i="22" s="1"/>
  <c r="G34" i="22" s="1"/>
  <c r="H5" i="19" s="1"/>
  <c r="F17" i="22"/>
  <c r="G17" i="22" s="1"/>
  <c r="G18" i="22" s="1"/>
  <c r="G23" i="22" s="1"/>
  <c r="H4" i="19" s="1"/>
  <c r="F6" i="22"/>
  <c r="G6" i="22" s="1"/>
  <c r="G7" i="22" s="1"/>
  <c r="G12" i="22" s="1"/>
  <c r="H3" i="19" s="1"/>
  <c r="H17" i="19"/>
  <c r="H18" i="19"/>
  <c r="H19" i="19"/>
  <c r="H20" i="19"/>
  <c r="H21" i="19"/>
  <c r="H22" i="19"/>
  <c r="L62" i="17" s="1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H41" i="19"/>
  <c r="H42" i="19"/>
  <c r="L315" i="17" s="1"/>
  <c r="H43" i="19"/>
  <c r="H44" i="19"/>
  <c r="H45" i="19"/>
  <c r="H46" i="19"/>
  <c r="H47" i="19"/>
  <c r="H48" i="19"/>
  <c r="L66" i="17" s="1"/>
  <c r="H49" i="19"/>
  <c r="H50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L402" i="17" s="1"/>
  <c r="H69" i="19"/>
  <c r="H70" i="19"/>
  <c r="H72" i="19"/>
  <c r="H73" i="19"/>
  <c r="H74" i="19"/>
  <c r="L153" i="17" s="1"/>
  <c r="H75" i="19"/>
  <c r="H76" i="19"/>
  <c r="H77" i="19"/>
  <c r="H78" i="19"/>
  <c r="H79" i="19"/>
  <c r="H80" i="19"/>
  <c r="H81" i="19"/>
  <c r="H82" i="19"/>
  <c r="L397" i="17" s="1"/>
  <c r="H83" i="19"/>
  <c r="H84" i="19"/>
  <c r="H85" i="19"/>
  <c r="H86" i="19"/>
  <c r="H87" i="19"/>
  <c r="H88" i="19"/>
  <c r="H89" i="19"/>
  <c r="H90" i="19"/>
  <c r="H91" i="19"/>
  <c r="H92" i="19"/>
  <c r="H93" i="19"/>
  <c r="H94" i="19"/>
  <c r="L435" i="17" s="1"/>
  <c r="H95" i="19"/>
  <c r="H96" i="19"/>
  <c r="H97" i="19"/>
  <c r="H98" i="19"/>
  <c r="H99" i="19"/>
  <c r="H100" i="19"/>
  <c r="L186" i="17" s="1"/>
  <c r="H101" i="19"/>
  <c r="H102" i="19"/>
  <c r="H103" i="19"/>
  <c r="H104" i="19"/>
  <c r="H105" i="19"/>
  <c r="H106" i="19"/>
  <c r="H107" i="19"/>
  <c r="H108" i="19"/>
  <c r="H109" i="19"/>
  <c r="H110" i="19"/>
  <c r="H111" i="19"/>
  <c r="H112" i="19"/>
  <c r="H113" i="19"/>
  <c r="H114" i="19"/>
  <c r="H115" i="19"/>
  <c r="H116" i="19"/>
  <c r="H117" i="19"/>
  <c r="H118" i="19"/>
  <c r="H119" i="19"/>
  <c r="H120" i="19"/>
  <c r="L299" i="17" s="1"/>
  <c r="H121" i="19"/>
  <c r="H122" i="19"/>
  <c r="H123" i="19"/>
  <c r="H124" i="19"/>
  <c r="H125" i="19"/>
  <c r="H126" i="19"/>
  <c r="L50" i="17" s="1"/>
  <c r="H127" i="19"/>
  <c r="H128" i="19"/>
  <c r="H129" i="19"/>
  <c r="H130" i="19"/>
  <c r="H131" i="19"/>
  <c r="H132" i="19"/>
  <c r="H418" i="17" l="1"/>
  <c r="L490" i="17"/>
  <c r="H390" i="17"/>
  <c r="L241" i="17"/>
  <c r="H450" i="17"/>
  <c r="H350" i="17"/>
  <c r="H332" i="17"/>
  <c r="H285" i="17"/>
  <c r="H264" i="17"/>
  <c r="J455" i="17"/>
  <c r="J443" i="17"/>
  <c r="J427" i="17"/>
  <c r="J423" i="17"/>
  <c r="J411" i="17"/>
  <c r="J394" i="17"/>
  <c r="J379" i="17"/>
  <c r="J362" i="17"/>
  <c r="J355" i="17"/>
  <c r="J343" i="17"/>
  <c r="J325" i="17"/>
  <c r="J387" i="17"/>
  <c r="J282" i="17"/>
  <c r="J462" i="17"/>
  <c r="J481" i="17"/>
  <c r="J475" i="17"/>
  <c r="J456" i="17"/>
  <c r="J444" i="17"/>
  <c r="J412" i="17"/>
  <c r="J428" i="17"/>
  <c r="J395" i="17"/>
  <c r="J380" i="17"/>
  <c r="J363" i="17"/>
  <c r="J356" i="17"/>
  <c r="J344" i="17"/>
  <c r="J326" i="17"/>
  <c r="J304" i="17"/>
  <c r="J276" i="17"/>
  <c r="J289" i="17"/>
  <c r="J263" i="17"/>
  <c r="J337" i="17"/>
  <c r="J486" i="17"/>
  <c r="J498" i="17"/>
  <c r="J482" i="17"/>
  <c r="J476" i="17"/>
  <c r="J463" i="17"/>
  <c r="J457" i="17"/>
  <c r="J445" i="17"/>
  <c r="J429" i="17"/>
  <c r="J413" i="17"/>
  <c r="J396" i="17"/>
  <c r="J381" i="17"/>
  <c r="J364" i="17"/>
  <c r="J357" i="17"/>
  <c r="J345" i="17"/>
  <c r="J338" i="17"/>
  <c r="J327" i="17"/>
  <c r="J305" i="17"/>
  <c r="J290" i="17"/>
  <c r="J277" i="17"/>
  <c r="J259" i="17"/>
  <c r="J249" i="17"/>
  <c r="G12" i="11"/>
  <c r="G11" i="11"/>
  <c r="G10" i="11"/>
  <c r="G9" i="11"/>
  <c r="G5" i="11"/>
  <c r="G4" i="11"/>
  <c r="D8" i="10"/>
  <c r="H294" i="17" s="1"/>
  <c r="D7" i="10"/>
  <c r="H293" i="17" s="1"/>
  <c r="D6" i="10"/>
  <c r="H292" i="17" s="1"/>
  <c r="D5" i="10"/>
  <c r="H291" i="17" s="1"/>
  <c r="L133" i="17" l="1"/>
  <c r="L382" i="17"/>
  <c r="L215" i="17"/>
  <c r="L79" i="17"/>
  <c r="L29" i="17"/>
  <c r="L209" i="17"/>
  <c r="L57" i="17"/>
  <c r="L197" i="17"/>
  <c r="L116" i="17"/>
  <c r="L109" i="17"/>
  <c r="L97" i="17"/>
  <c r="L414" i="17"/>
  <c r="L430" i="17"/>
  <c r="L278" i="17"/>
  <c r="L389" i="17"/>
  <c r="L35" i="17"/>
  <c r="L284" i="17"/>
  <c r="L140" i="17"/>
  <c r="G6" i="11"/>
  <c r="G3" i="11"/>
  <c r="G8" i="11"/>
  <c r="G24" i="16"/>
  <c r="I24" i="16"/>
  <c r="L346" i="17" l="1"/>
  <c r="L328" i="17"/>
  <c r="L358" i="17"/>
  <c r="L306" i="17"/>
  <c r="L228" i="17"/>
  <c r="L134" i="17"/>
  <c r="L477" i="17"/>
  <c r="L464" i="17"/>
  <c r="L458" i="17"/>
  <c r="L446" i="17"/>
  <c r="L383" i="17"/>
  <c r="L365" i="17"/>
  <c r="L181" i="17"/>
  <c r="L165" i="17"/>
  <c r="L139" i="17"/>
  <c r="L388" i="17"/>
  <c r="L34" i="17"/>
  <c r="L283" i="17"/>
  <c r="J232" i="17"/>
  <c r="J226" i="17"/>
  <c r="J213" i="17"/>
  <c r="J207" i="17"/>
  <c r="J195" i="17"/>
  <c r="J179" i="17"/>
  <c r="J163" i="17"/>
  <c r="J146" i="17"/>
  <c r="J131" i="17"/>
  <c r="J114" i="17"/>
  <c r="J107" i="17"/>
  <c r="J95" i="17"/>
  <c r="J77" i="17"/>
  <c r="J55" i="17"/>
  <c r="J40" i="17"/>
  <c r="G46" i="16" l="1"/>
  <c r="I46" i="16"/>
  <c r="G47" i="16"/>
  <c r="I47" i="16"/>
  <c r="G50" i="16"/>
  <c r="I50" i="16"/>
  <c r="G54" i="16"/>
  <c r="I54" i="16"/>
  <c r="G56" i="16"/>
  <c r="I56" i="16"/>
  <c r="G57" i="16"/>
  <c r="I57" i="16"/>
  <c r="G59" i="16"/>
  <c r="I59" i="16"/>
  <c r="G63" i="16"/>
  <c r="I63" i="16"/>
  <c r="G67" i="16"/>
  <c r="I67" i="16"/>
  <c r="G69" i="16"/>
  <c r="I69" i="16"/>
  <c r="G73" i="16"/>
  <c r="I73" i="16"/>
  <c r="G75" i="16"/>
  <c r="I75" i="16"/>
  <c r="G78" i="16"/>
  <c r="I78" i="16"/>
  <c r="G81" i="16"/>
  <c r="I81" i="16"/>
  <c r="G82" i="16"/>
  <c r="I82" i="16"/>
  <c r="G83" i="16"/>
  <c r="I83" i="16"/>
  <c r="F350" i="17" l="1"/>
  <c r="G350" i="17" s="1"/>
  <c r="H201" i="17"/>
  <c r="I201" i="17" s="1"/>
  <c r="H202" i="17" s="1"/>
  <c r="H169" i="17"/>
  <c r="I169" i="17" s="1"/>
  <c r="H170" i="17" s="1"/>
  <c r="H101" i="17"/>
  <c r="I101" i="17" s="1"/>
  <c r="H102" i="17" s="1"/>
  <c r="H83" i="17"/>
  <c r="I83" i="17" s="1"/>
  <c r="H84" i="17" s="1"/>
  <c r="F455" i="17"/>
  <c r="G455" i="17" s="1"/>
  <c r="K443" i="17"/>
  <c r="F427" i="17"/>
  <c r="G427" i="17" s="1"/>
  <c r="K423" i="17"/>
  <c r="K424" i="17" s="1"/>
  <c r="F411" i="17"/>
  <c r="G411" i="17" s="1"/>
  <c r="F394" i="17"/>
  <c r="G394" i="17" s="1"/>
  <c r="K379" i="17"/>
  <c r="K355" i="17"/>
  <c r="F343" i="17"/>
  <c r="G343" i="17" s="1"/>
  <c r="K325" i="17"/>
  <c r="J206" i="17"/>
  <c r="K206" i="17" s="1"/>
  <c r="J194" i="17"/>
  <c r="J178" i="17"/>
  <c r="J174" i="17"/>
  <c r="J162" i="17"/>
  <c r="K162" i="17" s="1"/>
  <c r="J145" i="17"/>
  <c r="K145" i="17" s="1"/>
  <c r="J130" i="17"/>
  <c r="K130" i="17" s="1"/>
  <c r="J113" i="17"/>
  <c r="K113" i="17" s="1"/>
  <c r="J106" i="17"/>
  <c r="K106" i="17" s="1"/>
  <c r="J94" i="17"/>
  <c r="K94" i="17" s="1"/>
  <c r="J76" i="17"/>
  <c r="K76" i="17" s="1"/>
  <c r="I390" i="17"/>
  <c r="F285" i="17"/>
  <c r="G285" i="17" s="1"/>
  <c r="H141" i="17"/>
  <c r="I141" i="17" s="1"/>
  <c r="H36" i="17"/>
  <c r="I36" i="17" s="1"/>
  <c r="F282" i="17"/>
  <c r="G282" i="17" s="1"/>
  <c r="J138" i="17"/>
  <c r="J33" i="17"/>
  <c r="K33" i="17" s="1"/>
  <c r="H15" i="17"/>
  <c r="I15" i="17" s="1"/>
  <c r="F498" i="17"/>
  <c r="G498" i="17" s="1"/>
  <c r="G499" i="17" s="1"/>
  <c r="F482" i="17"/>
  <c r="G482" i="17" s="1"/>
  <c r="F476" i="17"/>
  <c r="G476" i="17" s="1"/>
  <c r="F463" i="17"/>
  <c r="G463" i="17" s="1"/>
  <c r="K457" i="17"/>
  <c r="K445" i="17"/>
  <c r="F429" i="17"/>
  <c r="G429" i="17" s="1"/>
  <c r="F413" i="17"/>
  <c r="G413" i="17" s="1"/>
  <c r="K396" i="17"/>
  <c r="K381" i="17"/>
  <c r="K345" i="17"/>
  <c r="F338" i="17"/>
  <c r="G338" i="17" s="1"/>
  <c r="F327" i="17"/>
  <c r="G327" i="17" s="1"/>
  <c r="K305" i="17"/>
  <c r="K290" i="17"/>
  <c r="K277" i="17"/>
  <c r="F259" i="17"/>
  <c r="G259" i="17" s="1"/>
  <c r="G260" i="17" s="1"/>
  <c r="K249" i="17"/>
  <c r="K250" i="17" s="1"/>
  <c r="J245" i="17" s="1"/>
  <c r="J233" i="17"/>
  <c r="K233" i="17" s="1"/>
  <c r="J227" i="17"/>
  <c r="K227" i="17" s="1"/>
  <c r="J214" i="17"/>
  <c r="K214" i="17" s="1"/>
  <c r="J208" i="17"/>
  <c r="K208" i="17" s="1"/>
  <c r="J196" i="17"/>
  <c r="K196" i="17" s="1"/>
  <c r="J180" i="17"/>
  <c r="K180" i="17" s="1"/>
  <c r="J164" i="17"/>
  <c r="J147" i="17"/>
  <c r="K147" i="17" s="1"/>
  <c r="J132" i="17"/>
  <c r="K132" i="17" s="1"/>
  <c r="J115" i="17"/>
  <c r="K115" i="17" s="1"/>
  <c r="J108" i="17"/>
  <c r="J96" i="17"/>
  <c r="K96" i="17" s="1"/>
  <c r="J89" i="17"/>
  <c r="K89" i="17" s="1"/>
  <c r="J78" i="17"/>
  <c r="K78" i="17" s="1"/>
  <c r="J56" i="17"/>
  <c r="K56" i="17" s="1"/>
  <c r="J41" i="17"/>
  <c r="K41" i="17" s="1"/>
  <c r="J28" i="17"/>
  <c r="K28" i="17" s="1"/>
  <c r="J10" i="17"/>
  <c r="K10" i="17" s="1"/>
  <c r="K11" i="17" s="1"/>
  <c r="K481" i="17"/>
  <c r="K462" i="17"/>
  <c r="K456" i="17"/>
  <c r="K444" i="17"/>
  <c r="F412" i="17"/>
  <c r="G412" i="17" s="1"/>
  <c r="K395" i="17"/>
  <c r="K380" i="17"/>
  <c r="K363" i="17"/>
  <c r="K356" i="17"/>
  <c r="F344" i="17"/>
  <c r="G344" i="17" s="1"/>
  <c r="K326" i="17"/>
  <c r="K304" i="17"/>
  <c r="K276" i="17"/>
  <c r="K232" i="17"/>
  <c r="K226" i="17"/>
  <c r="K195" i="17"/>
  <c r="K179" i="17"/>
  <c r="K131" i="17"/>
  <c r="K114" i="17"/>
  <c r="K107" i="17"/>
  <c r="K95" i="17"/>
  <c r="K77" i="17"/>
  <c r="K55" i="17"/>
  <c r="J27" i="17"/>
  <c r="K27" i="17" s="1"/>
  <c r="F289" i="17"/>
  <c r="G289" i="17" s="1"/>
  <c r="K263" i="17"/>
  <c r="L265" i="17" s="1"/>
  <c r="K40" i="17"/>
  <c r="J14" i="17"/>
  <c r="K14" i="17" s="1"/>
  <c r="L16" i="17" s="1"/>
  <c r="M16" i="17" s="1"/>
  <c r="F337" i="17"/>
  <c r="G337" i="17" s="1"/>
  <c r="J88" i="17"/>
  <c r="K88" i="17" s="1"/>
  <c r="K486" i="17"/>
  <c r="K487" i="17" s="1"/>
  <c r="J237" i="17"/>
  <c r="K237" i="17" s="1"/>
  <c r="K238" i="17" s="1"/>
  <c r="AR25" i="20"/>
  <c r="AR26" i="20"/>
  <c r="AR27" i="20"/>
  <c r="AR28" i="20"/>
  <c r="AR29" i="20"/>
  <c r="H406" i="17" s="1"/>
  <c r="AR30" i="20"/>
  <c r="AR31" i="20"/>
  <c r="AA32" i="20"/>
  <c r="AA31" i="20"/>
  <c r="AA30" i="20"/>
  <c r="AA29" i="20"/>
  <c r="AA28" i="20"/>
  <c r="AA27" i="20"/>
  <c r="AA26" i="20"/>
  <c r="AA25" i="20"/>
  <c r="M498" i="17"/>
  <c r="M490" i="17"/>
  <c r="M491" i="17" s="1"/>
  <c r="M486" i="17"/>
  <c r="M487" i="17" s="1"/>
  <c r="M482" i="17"/>
  <c r="M481" i="17"/>
  <c r="M476" i="17"/>
  <c r="M475" i="17"/>
  <c r="M471" i="17"/>
  <c r="M470" i="17"/>
  <c r="M463" i="17"/>
  <c r="M462" i="17"/>
  <c r="M457" i="17"/>
  <c r="M456" i="17"/>
  <c r="M455" i="17"/>
  <c r="M451" i="17"/>
  <c r="M450" i="17"/>
  <c r="M445" i="17"/>
  <c r="M444" i="17"/>
  <c r="M443" i="17"/>
  <c r="M439" i="17"/>
  <c r="M438" i="17"/>
  <c r="M435" i="17"/>
  <c r="J75" i="16" s="1"/>
  <c r="M429" i="17"/>
  <c r="M428" i="17"/>
  <c r="M427" i="17"/>
  <c r="M423" i="17"/>
  <c r="M424" i="17" s="1"/>
  <c r="L404" i="17" s="1"/>
  <c r="I71" i="16" s="1"/>
  <c r="M419" i="17"/>
  <c r="M418" i="17"/>
  <c r="M413" i="17"/>
  <c r="M412" i="17"/>
  <c r="M411" i="17"/>
  <c r="M407" i="17"/>
  <c r="M406" i="17"/>
  <c r="M402" i="17"/>
  <c r="J69" i="16" s="1"/>
  <c r="M397" i="17"/>
  <c r="M396" i="17"/>
  <c r="M395" i="17"/>
  <c r="M394" i="17"/>
  <c r="M390" i="17"/>
  <c r="M387" i="17"/>
  <c r="M381" i="17"/>
  <c r="M380" i="17"/>
  <c r="M379" i="17"/>
  <c r="M375" i="17"/>
  <c r="M374" i="17"/>
  <c r="M373" i="17"/>
  <c r="M372" i="17"/>
  <c r="M364" i="17"/>
  <c r="M363" i="17"/>
  <c r="M362" i="17"/>
  <c r="M357" i="17"/>
  <c r="M356" i="17"/>
  <c r="M355" i="17"/>
  <c r="M351" i="17"/>
  <c r="M350" i="17"/>
  <c r="M345" i="17"/>
  <c r="M344" i="17"/>
  <c r="M343" i="17"/>
  <c r="M339" i="17"/>
  <c r="M338" i="17"/>
  <c r="M337" i="17"/>
  <c r="M333" i="17"/>
  <c r="M332" i="17"/>
  <c r="M327" i="17"/>
  <c r="M326" i="17"/>
  <c r="M325" i="17"/>
  <c r="M321" i="17"/>
  <c r="M320" i="17"/>
  <c r="M319" i="17"/>
  <c r="M315" i="17"/>
  <c r="J63" i="16" s="1"/>
  <c r="M311" i="17"/>
  <c r="J59" i="16" s="1"/>
  <c r="M305" i="17"/>
  <c r="M304" i="17"/>
  <c r="M300" i="17"/>
  <c r="M299" i="17"/>
  <c r="J56" i="16" s="1"/>
  <c r="M294" i="17"/>
  <c r="M293" i="17"/>
  <c r="M292" i="17"/>
  <c r="M291" i="17"/>
  <c r="M290" i="17"/>
  <c r="M289" i="17"/>
  <c r="M285" i="17"/>
  <c r="M282" i="17"/>
  <c r="M277" i="17"/>
  <c r="M276" i="17"/>
  <c r="M272" i="17"/>
  <c r="M264" i="17"/>
  <c r="M263" i="17"/>
  <c r="M259" i="17"/>
  <c r="M260" i="17" s="1"/>
  <c r="K490" i="17"/>
  <c r="K491" i="17" s="1"/>
  <c r="K477" i="17"/>
  <c r="K475" i="17"/>
  <c r="K471" i="17"/>
  <c r="K470" i="17"/>
  <c r="K464" i="17"/>
  <c r="K458" i="17"/>
  <c r="K451" i="17"/>
  <c r="K450" i="17"/>
  <c r="K446" i="17"/>
  <c r="K439" i="17"/>
  <c r="K438" i="17"/>
  <c r="K435" i="17"/>
  <c r="H75" i="16" s="1"/>
  <c r="K430" i="17"/>
  <c r="K428" i="17"/>
  <c r="K419" i="17"/>
  <c r="K418" i="17"/>
  <c r="K414" i="17"/>
  <c r="K412" i="17"/>
  <c r="K407" i="17"/>
  <c r="K406" i="17"/>
  <c r="K402" i="17"/>
  <c r="H69" i="16" s="1"/>
  <c r="K397" i="17"/>
  <c r="K394" i="17"/>
  <c r="K390" i="17"/>
  <c r="K389" i="17"/>
  <c r="K388" i="17"/>
  <c r="K387" i="17"/>
  <c r="K383" i="17"/>
  <c r="K382" i="17"/>
  <c r="K375" i="17"/>
  <c r="K374" i="17"/>
  <c r="K373" i="17"/>
  <c r="K372" i="17"/>
  <c r="K365" i="17"/>
  <c r="K364" i="17"/>
  <c r="K362" i="17"/>
  <c r="K358" i="17"/>
  <c r="K357" i="17"/>
  <c r="K351" i="17"/>
  <c r="K350" i="17"/>
  <c r="K346" i="17"/>
  <c r="K339" i="17"/>
  <c r="K337" i="17"/>
  <c r="K333" i="17"/>
  <c r="K332" i="17"/>
  <c r="K328" i="17"/>
  <c r="K321" i="17"/>
  <c r="K320" i="17"/>
  <c r="K319" i="17"/>
  <c r="K315" i="17"/>
  <c r="H63" i="16" s="1"/>
  <c r="K311" i="17"/>
  <c r="H59" i="16" s="1"/>
  <c r="K306" i="17"/>
  <c r="K300" i="17"/>
  <c r="K299" i="17"/>
  <c r="H56" i="16" s="1"/>
  <c r="K294" i="17"/>
  <c r="K293" i="17"/>
  <c r="K292" i="17"/>
  <c r="K291" i="17"/>
  <c r="K289" i="17"/>
  <c r="K285" i="17"/>
  <c r="K284" i="17"/>
  <c r="K283" i="17"/>
  <c r="K278" i="17"/>
  <c r="K272" i="17"/>
  <c r="K265" i="17"/>
  <c r="K264" i="17"/>
  <c r="I498" i="17"/>
  <c r="I490" i="17"/>
  <c r="I491" i="17" s="1"/>
  <c r="I486" i="17"/>
  <c r="I487" i="17" s="1"/>
  <c r="I482" i="17"/>
  <c r="I481" i="17"/>
  <c r="I477" i="17"/>
  <c r="I476" i="17"/>
  <c r="I475" i="17"/>
  <c r="I464" i="17"/>
  <c r="I463" i="17"/>
  <c r="I462" i="17"/>
  <c r="I458" i="17"/>
  <c r="I457" i="17"/>
  <c r="I456" i="17"/>
  <c r="I455" i="17"/>
  <c r="I450" i="17"/>
  <c r="I446" i="17"/>
  <c r="I445" i="17"/>
  <c r="I444" i="17"/>
  <c r="I443" i="17"/>
  <c r="I435" i="17"/>
  <c r="F75" i="16" s="1"/>
  <c r="I430" i="17"/>
  <c r="I429" i="17"/>
  <c r="I428" i="17"/>
  <c r="I427" i="17"/>
  <c r="I423" i="17"/>
  <c r="I424" i="17" s="1"/>
  <c r="H404" i="17" s="1"/>
  <c r="I404" i="17" s="1"/>
  <c r="F71" i="16" s="1"/>
  <c r="I418" i="17"/>
  <c r="I414" i="17"/>
  <c r="I413" i="17"/>
  <c r="I412" i="17"/>
  <c r="I411" i="17"/>
  <c r="I402" i="17"/>
  <c r="F69" i="16" s="1"/>
  <c r="I397" i="17"/>
  <c r="I396" i="17"/>
  <c r="I395" i="17"/>
  <c r="I394" i="17"/>
  <c r="I389" i="17"/>
  <c r="I388" i="17"/>
  <c r="I387" i="17"/>
  <c r="I383" i="17"/>
  <c r="I382" i="17"/>
  <c r="I381" i="17"/>
  <c r="I380" i="17"/>
  <c r="I379" i="17"/>
  <c r="I365" i="17"/>
  <c r="I364" i="17"/>
  <c r="I363" i="17"/>
  <c r="I362" i="17"/>
  <c r="I358" i="17"/>
  <c r="I357" i="17"/>
  <c r="I356" i="17"/>
  <c r="I355" i="17"/>
  <c r="I350" i="17"/>
  <c r="I346" i="17"/>
  <c r="I345" i="17"/>
  <c r="I344" i="17"/>
  <c r="I343" i="17"/>
  <c r="I338" i="17"/>
  <c r="I337" i="17"/>
  <c r="I332" i="17"/>
  <c r="H333" i="17" s="1"/>
  <c r="I328" i="17"/>
  <c r="I327" i="17"/>
  <c r="I326" i="17"/>
  <c r="I325" i="17"/>
  <c r="I315" i="17"/>
  <c r="F63" i="16" s="1"/>
  <c r="I311" i="17"/>
  <c r="F59" i="16" s="1"/>
  <c r="I306" i="17"/>
  <c r="I305" i="17"/>
  <c r="I304" i="17"/>
  <c r="I299" i="17"/>
  <c r="F56" i="16" s="1"/>
  <c r="I290" i="17"/>
  <c r="I289" i="17"/>
  <c r="I284" i="17"/>
  <c r="I283" i="17"/>
  <c r="I282" i="17"/>
  <c r="I278" i="17"/>
  <c r="I277" i="17"/>
  <c r="I276" i="17"/>
  <c r="I265" i="17"/>
  <c r="I264" i="17"/>
  <c r="I263" i="17"/>
  <c r="I259" i="17"/>
  <c r="I260" i="17" s="1"/>
  <c r="F490" i="17"/>
  <c r="G490" i="17" s="1"/>
  <c r="G491" i="17" s="1"/>
  <c r="F486" i="17"/>
  <c r="G486" i="17" s="1"/>
  <c r="G487" i="17" s="1"/>
  <c r="F475" i="17"/>
  <c r="G475" i="17" s="1"/>
  <c r="F462" i="17"/>
  <c r="G462" i="17" s="1"/>
  <c r="F450" i="17"/>
  <c r="G450" i="17" s="1"/>
  <c r="F443" i="17"/>
  <c r="G443" i="17" s="1"/>
  <c r="F435" i="17"/>
  <c r="G435" i="17" s="1"/>
  <c r="F428" i="17"/>
  <c r="G428" i="17" s="1"/>
  <c r="F423" i="17"/>
  <c r="G423" i="17" s="1"/>
  <c r="G424" i="17" s="1"/>
  <c r="F418" i="17"/>
  <c r="G418" i="17" s="1"/>
  <c r="F402" i="17"/>
  <c r="G402" i="17" s="1"/>
  <c r="F397" i="17"/>
  <c r="G397" i="17" s="1"/>
  <c r="F387" i="17"/>
  <c r="G387" i="17" s="1"/>
  <c r="F379" i="17"/>
  <c r="G379" i="17" s="1"/>
  <c r="F364" i="17"/>
  <c r="G364" i="17" s="1"/>
  <c r="F363" i="17"/>
  <c r="G363" i="17" s="1"/>
  <c r="F362" i="17"/>
  <c r="G362" i="17" s="1"/>
  <c r="F357" i="17"/>
  <c r="G357" i="17" s="1"/>
  <c r="F356" i="17"/>
  <c r="G356" i="17" s="1"/>
  <c r="F332" i="17"/>
  <c r="G332" i="17" s="1"/>
  <c r="F315" i="17"/>
  <c r="G315" i="17" s="1"/>
  <c r="F311" i="17"/>
  <c r="G311" i="17" s="1"/>
  <c r="F299" i="17"/>
  <c r="G299" i="17" s="1"/>
  <c r="F264" i="17"/>
  <c r="G264" i="17" s="1"/>
  <c r="I10" i="17"/>
  <c r="I11" i="17" s="1"/>
  <c r="H5" i="17" s="1"/>
  <c r="I5" i="17" s="1"/>
  <c r="M10" i="17"/>
  <c r="M11" i="17" s="1"/>
  <c r="L5" i="17" s="1"/>
  <c r="M5" i="17" s="1"/>
  <c r="I14" i="17"/>
  <c r="M14" i="17"/>
  <c r="K15" i="17"/>
  <c r="M15" i="17"/>
  <c r="I16" i="17"/>
  <c r="K16" i="17"/>
  <c r="I20" i="17"/>
  <c r="K23" i="17"/>
  <c r="M23" i="17"/>
  <c r="I27" i="17"/>
  <c r="M27" i="17"/>
  <c r="I28" i="17"/>
  <c r="M28" i="17"/>
  <c r="I29" i="17"/>
  <c r="K29" i="17"/>
  <c r="I33" i="17"/>
  <c r="M33" i="17"/>
  <c r="I34" i="17"/>
  <c r="K34" i="17"/>
  <c r="I35" i="17"/>
  <c r="K35" i="17"/>
  <c r="K36" i="17"/>
  <c r="M36" i="17"/>
  <c r="I40" i="17"/>
  <c r="M40" i="17"/>
  <c r="I41" i="17"/>
  <c r="M41" i="17"/>
  <c r="K42" i="17"/>
  <c r="M42" i="17"/>
  <c r="K43" i="17"/>
  <c r="M43" i="17"/>
  <c r="K44" i="17"/>
  <c r="M44" i="17"/>
  <c r="K45" i="17"/>
  <c r="M45" i="17"/>
  <c r="I49" i="17"/>
  <c r="I50" i="17"/>
  <c r="K50" i="17"/>
  <c r="M50" i="17"/>
  <c r="K51" i="17"/>
  <c r="M51" i="17"/>
  <c r="I55" i="17"/>
  <c r="M55" i="17"/>
  <c r="I56" i="17"/>
  <c r="M56" i="17"/>
  <c r="I57" i="17"/>
  <c r="K57" i="17"/>
  <c r="I61" i="17"/>
  <c r="I62" i="17"/>
  <c r="K62" i="17"/>
  <c r="M62" i="17"/>
  <c r="I66" i="17"/>
  <c r="K66" i="17"/>
  <c r="M66" i="17"/>
  <c r="K70" i="17"/>
  <c r="M70" i="17"/>
  <c r="K71" i="17"/>
  <c r="M71" i="17"/>
  <c r="K72" i="17"/>
  <c r="M72" i="17"/>
  <c r="I76" i="17"/>
  <c r="M76" i="17"/>
  <c r="I77" i="17"/>
  <c r="M77" i="17"/>
  <c r="I78" i="17"/>
  <c r="M78" i="17"/>
  <c r="I79" i="17"/>
  <c r="K79" i="17"/>
  <c r="K83" i="17"/>
  <c r="M83" i="17"/>
  <c r="K84" i="17"/>
  <c r="M84" i="17"/>
  <c r="I88" i="17"/>
  <c r="M88" i="17"/>
  <c r="I89" i="17"/>
  <c r="M89" i="17"/>
  <c r="K90" i="17"/>
  <c r="M90" i="17"/>
  <c r="I94" i="17"/>
  <c r="M94" i="17"/>
  <c r="I95" i="17"/>
  <c r="M95" i="17"/>
  <c r="I96" i="17"/>
  <c r="M96" i="17"/>
  <c r="I97" i="17"/>
  <c r="K97" i="17"/>
  <c r="K101" i="17"/>
  <c r="M101" i="17"/>
  <c r="K102" i="17"/>
  <c r="M102" i="17"/>
  <c r="I106" i="17"/>
  <c r="M106" i="17"/>
  <c r="I107" i="17"/>
  <c r="M107" i="17"/>
  <c r="I108" i="17"/>
  <c r="K108" i="17"/>
  <c r="M108" i="17"/>
  <c r="I109" i="17"/>
  <c r="K109" i="17"/>
  <c r="I113" i="17"/>
  <c r="M113" i="17"/>
  <c r="I114" i="17"/>
  <c r="M114" i="17"/>
  <c r="I115" i="17"/>
  <c r="M115" i="17"/>
  <c r="I116" i="17"/>
  <c r="K116" i="17"/>
  <c r="K123" i="17"/>
  <c r="M123" i="17"/>
  <c r="K124" i="17"/>
  <c r="M124" i="17"/>
  <c r="K125" i="17"/>
  <c r="M125" i="17"/>
  <c r="K126" i="17"/>
  <c r="M126" i="17"/>
  <c r="I130" i="17"/>
  <c r="M130" i="17"/>
  <c r="I131" i="17"/>
  <c r="M131" i="17"/>
  <c r="I132" i="17"/>
  <c r="M132" i="17"/>
  <c r="I133" i="17"/>
  <c r="K133" i="17"/>
  <c r="I134" i="17"/>
  <c r="K134" i="17"/>
  <c r="I138" i="17"/>
  <c r="K138" i="17"/>
  <c r="M138" i="17"/>
  <c r="I139" i="17"/>
  <c r="K139" i="17"/>
  <c r="I140" i="17"/>
  <c r="K140" i="17"/>
  <c r="K141" i="17"/>
  <c r="M141" i="17"/>
  <c r="I145" i="17"/>
  <c r="M145" i="17"/>
  <c r="I146" i="17"/>
  <c r="K146" i="17"/>
  <c r="M146" i="17"/>
  <c r="I147" i="17"/>
  <c r="M147" i="17"/>
  <c r="I148" i="17"/>
  <c r="K148" i="17"/>
  <c r="M148" i="17"/>
  <c r="I153" i="17"/>
  <c r="K153" i="17"/>
  <c r="M153" i="17"/>
  <c r="K157" i="17"/>
  <c r="M157" i="17"/>
  <c r="K158" i="17"/>
  <c r="M158" i="17"/>
  <c r="I162" i="17"/>
  <c r="M162" i="17"/>
  <c r="I163" i="17"/>
  <c r="K163" i="17"/>
  <c r="M163" i="17"/>
  <c r="I164" i="17"/>
  <c r="K164" i="17"/>
  <c r="M164" i="17"/>
  <c r="I165" i="17"/>
  <c r="K165" i="17"/>
  <c r="K169" i="17"/>
  <c r="M169" i="17"/>
  <c r="K170" i="17"/>
  <c r="M170" i="17"/>
  <c r="I174" i="17"/>
  <c r="I175" i="17" s="1"/>
  <c r="H155" i="17" s="1"/>
  <c r="I155" i="17" s="1"/>
  <c r="K174" i="17"/>
  <c r="K175" i="17" s="1"/>
  <c r="J155" i="17" s="1"/>
  <c r="M174" i="17"/>
  <c r="M175" i="17" s="1"/>
  <c r="L155" i="17" s="1"/>
  <c r="M155" i="17" s="1"/>
  <c r="I178" i="17"/>
  <c r="K178" i="17"/>
  <c r="M178" i="17"/>
  <c r="I179" i="17"/>
  <c r="M179" i="17"/>
  <c r="I180" i="17"/>
  <c r="M180" i="17"/>
  <c r="I181" i="17"/>
  <c r="K181" i="17"/>
  <c r="I186" i="17"/>
  <c r="K186" i="17"/>
  <c r="M186" i="17"/>
  <c r="K189" i="17"/>
  <c r="M189" i="17"/>
  <c r="K190" i="17"/>
  <c r="M190" i="17"/>
  <c r="I194" i="17"/>
  <c r="K194" i="17"/>
  <c r="M194" i="17"/>
  <c r="I195" i="17"/>
  <c r="M195" i="17"/>
  <c r="I196" i="17"/>
  <c r="M196" i="17"/>
  <c r="I197" i="17"/>
  <c r="K197" i="17"/>
  <c r="K201" i="17"/>
  <c r="M201" i="17"/>
  <c r="K202" i="17"/>
  <c r="M202" i="17"/>
  <c r="I206" i="17"/>
  <c r="M206" i="17"/>
  <c r="I207" i="17"/>
  <c r="K207" i="17"/>
  <c r="M207" i="17"/>
  <c r="I208" i="17"/>
  <c r="M208" i="17"/>
  <c r="I209" i="17"/>
  <c r="K209" i="17"/>
  <c r="I213" i="17"/>
  <c r="K213" i="17"/>
  <c r="M213" i="17"/>
  <c r="I214" i="17"/>
  <c r="M214" i="17"/>
  <c r="I215" i="17"/>
  <c r="K215" i="17"/>
  <c r="K221" i="17"/>
  <c r="M221" i="17"/>
  <c r="K222" i="17"/>
  <c r="M222" i="17"/>
  <c r="I226" i="17"/>
  <c r="M226" i="17"/>
  <c r="I227" i="17"/>
  <c r="M227" i="17"/>
  <c r="I228" i="17"/>
  <c r="K228" i="17"/>
  <c r="I232" i="17"/>
  <c r="M232" i="17"/>
  <c r="I233" i="17"/>
  <c r="M233" i="17"/>
  <c r="I237" i="17"/>
  <c r="I238" i="17" s="1"/>
  <c r="M237" i="17"/>
  <c r="M238" i="17" s="1"/>
  <c r="I241" i="17"/>
  <c r="K241" i="17"/>
  <c r="M241" i="17"/>
  <c r="I249" i="17"/>
  <c r="I250" i="17" s="1"/>
  <c r="H245" i="17" s="1"/>
  <c r="I245" i="17" s="1"/>
  <c r="M249" i="17"/>
  <c r="F321" i="17" l="1"/>
  <c r="G321" i="17" s="1"/>
  <c r="I438" i="17"/>
  <c r="H419" i="17"/>
  <c r="I419" i="17" s="1"/>
  <c r="I420" i="17" s="1"/>
  <c r="H403" i="17" s="1"/>
  <c r="M404" i="17"/>
  <c r="J71" i="16" s="1"/>
  <c r="J404" i="17"/>
  <c r="G71" i="16" s="1"/>
  <c r="H351" i="17"/>
  <c r="F351" i="17" s="1"/>
  <c r="G351" i="17" s="1"/>
  <c r="G352" i="17" s="1"/>
  <c r="H451" i="17"/>
  <c r="I451" i="17" s="1"/>
  <c r="I452" i="17" s="1"/>
  <c r="I499" i="17"/>
  <c r="H494" i="17"/>
  <c r="I494" i="17" s="1"/>
  <c r="I495" i="17" s="1"/>
  <c r="M499" i="17"/>
  <c r="L494" i="17"/>
  <c r="L254" i="17"/>
  <c r="I48" i="16" s="1"/>
  <c r="H254" i="17"/>
  <c r="I254" i="17" s="1"/>
  <c r="F48" i="16" s="1"/>
  <c r="K429" i="17"/>
  <c r="K413" i="17"/>
  <c r="F445" i="17"/>
  <c r="G445" i="17" s="1"/>
  <c r="K327" i="17"/>
  <c r="K329" i="17" s="1"/>
  <c r="J310" i="17" s="1"/>
  <c r="K463" i="17"/>
  <c r="K465" i="17" s="1"/>
  <c r="H27" i="1" s="1"/>
  <c r="F457" i="17"/>
  <c r="G457" i="17" s="1"/>
  <c r="F263" i="17"/>
  <c r="G263" i="17" s="1"/>
  <c r="F381" i="17"/>
  <c r="G381" i="17" s="1"/>
  <c r="K427" i="17"/>
  <c r="F277" i="17"/>
  <c r="G277" i="17" s="1"/>
  <c r="E56" i="16"/>
  <c r="E59" i="16"/>
  <c r="F406" i="17"/>
  <c r="G406" i="17" s="1"/>
  <c r="I406" i="17"/>
  <c r="H29" i="1"/>
  <c r="I29" i="1" s="1"/>
  <c r="H81" i="16"/>
  <c r="F29" i="1"/>
  <c r="G29" i="1" s="1"/>
  <c r="F81" i="16"/>
  <c r="F305" i="17"/>
  <c r="G305" i="17" s="1"/>
  <c r="K476" i="17"/>
  <c r="K478" i="17" s="1"/>
  <c r="K482" i="17"/>
  <c r="K483" i="17" s="1"/>
  <c r="F390" i="17"/>
  <c r="G390" i="17" s="1"/>
  <c r="K259" i="17"/>
  <c r="K260" i="17" s="1"/>
  <c r="F456" i="17"/>
  <c r="G456" i="17" s="1"/>
  <c r="H30" i="1"/>
  <c r="H82" i="16"/>
  <c r="F30" i="1"/>
  <c r="F82" i="16"/>
  <c r="F395" i="17"/>
  <c r="G395" i="17" s="1"/>
  <c r="K338" i="17"/>
  <c r="K340" i="17" s="1"/>
  <c r="K498" i="17"/>
  <c r="J29" i="1"/>
  <c r="K29" i="1" s="1"/>
  <c r="J81" i="16"/>
  <c r="E69" i="16"/>
  <c r="K343" i="17"/>
  <c r="K344" i="17"/>
  <c r="F276" i="17"/>
  <c r="G276" i="17" s="1"/>
  <c r="F325" i="17"/>
  <c r="G325" i="17" s="1"/>
  <c r="I285" i="17"/>
  <c r="I286" i="17" s="1"/>
  <c r="H270" i="17" s="1"/>
  <c r="F304" i="17"/>
  <c r="G304" i="17" s="1"/>
  <c r="J30" i="1"/>
  <c r="J82" i="16"/>
  <c r="K282" i="17"/>
  <c r="K286" i="17" s="1"/>
  <c r="J270" i="17" s="1"/>
  <c r="I242" i="17"/>
  <c r="F333" i="17"/>
  <c r="G333" i="17" s="1"/>
  <c r="G334" i="17" s="1"/>
  <c r="I246" i="17"/>
  <c r="M242" i="17"/>
  <c r="K242" i="17"/>
  <c r="I272" i="17"/>
  <c r="F272" i="17"/>
  <c r="G272" i="17" s="1"/>
  <c r="F320" i="17"/>
  <c r="G320" i="17" s="1"/>
  <c r="I320" i="17"/>
  <c r="I319" i="17"/>
  <c r="F319" i="17"/>
  <c r="G319" i="17" s="1"/>
  <c r="I471" i="17"/>
  <c r="F471" i="17"/>
  <c r="G471" i="17" s="1"/>
  <c r="F438" i="17"/>
  <c r="G438" i="17" s="1"/>
  <c r="K411" i="17"/>
  <c r="K455" i="17"/>
  <c r="K459" i="17" s="1"/>
  <c r="F355" i="17"/>
  <c r="G355" i="17" s="1"/>
  <c r="F290" i="17"/>
  <c r="G290" i="17" s="1"/>
  <c r="F345" i="17"/>
  <c r="G345" i="17" s="1"/>
  <c r="F396" i="17"/>
  <c r="G396" i="17" s="1"/>
  <c r="F380" i="17"/>
  <c r="G380" i="17" s="1"/>
  <c r="F444" i="17"/>
  <c r="G444" i="17" s="1"/>
  <c r="F326" i="17"/>
  <c r="G326" i="17" s="1"/>
  <c r="F481" i="17"/>
  <c r="G481" i="17" s="1"/>
  <c r="G483" i="17" s="1"/>
  <c r="K334" i="17"/>
  <c r="J312" i="17" s="1"/>
  <c r="M203" i="17"/>
  <c r="L187" i="17" s="1"/>
  <c r="M187" i="17" s="1"/>
  <c r="M352" i="17"/>
  <c r="L316" i="17" s="1"/>
  <c r="K452" i="17"/>
  <c r="J436" i="17" s="1"/>
  <c r="M334" i="17"/>
  <c r="L312" i="17" s="1"/>
  <c r="K384" i="17"/>
  <c r="I447" i="17"/>
  <c r="H434" i="17" s="1"/>
  <c r="I434" i="17" s="1"/>
  <c r="F74" i="16" s="1"/>
  <c r="I198" i="17"/>
  <c r="H185" i="17" s="1"/>
  <c r="I185" i="17" s="1"/>
  <c r="M420" i="17"/>
  <c r="L403" i="17" s="1"/>
  <c r="I415" i="17"/>
  <c r="H401" i="17" s="1"/>
  <c r="I401" i="17" s="1"/>
  <c r="F68" i="16" s="1"/>
  <c r="K420" i="17"/>
  <c r="J403" i="17" s="1"/>
  <c r="M452" i="17"/>
  <c r="L436" i="17" s="1"/>
  <c r="K203" i="17"/>
  <c r="J187" i="17" s="1"/>
  <c r="K187" i="17" s="1"/>
  <c r="K171" i="17"/>
  <c r="J154" i="17" s="1"/>
  <c r="K154" i="17" s="1"/>
  <c r="K85" i="17"/>
  <c r="J63" i="17" s="1"/>
  <c r="K63" i="17" s="1"/>
  <c r="K447" i="17"/>
  <c r="M295" i="17"/>
  <c r="L271" i="17" s="1"/>
  <c r="I398" i="17"/>
  <c r="H371" i="17" s="1"/>
  <c r="I371" i="17" s="1"/>
  <c r="K307" i="17"/>
  <c r="I279" i="17"/>
  <c r="H269" i="17" s="1"/>
  <c r="I269" i="17" s="1"/>
  <c r="F51" i="16" s="1"/>
  <c r="I307" i="17"/>
  <c r="H298" i="17" s="1"/>
  <c r="I298" i="17" s="1"/>
  <c r="F55" i="16" s="1"/>
  <c r="I216" i="17"/>
  <c r="M85" i="17"/>
  <c r="L63" i="17" s="1"/>
  <c r="M63" i="17" s="1"/>
  <c r="M234" i="17"/>
  <c r="L220" i="17" s="1"/>
  <c r="M220" i="17" s="1"/>
  <c r="I210" i="17"/>
  <c r="H188" i="17" s="1"/>
  <c r="I188" i="17" s="1"/>
  <c r="K245" i="17"/>
  <c r="I229" i="17"/>
  <c r="H219" i="17" s="1"/>
  <c r="I219" i="17" s="1"/>
  <c r="K155" i="17"/>
  <c r="M171" i="17"/>
  <c r="L154" i="17" s="1"/>
  <c r="M154" i="17" s="1"/>
  <c r="K135" i="17"/>
  <c r="K117" i="17"/>
  <c r="I266" i="17"/>
  <c r="H255" i="17" s="1"/>
  <c r="I347" i="17"/>
  <c r="H314" i="17" s="1"/>
  <c r="I314" i="17" s="1"/>
  <c r="F62" i="16" s="1"/>
  <c r="I384" i="17"/>
  <c r="H369" i="17" s="1"/>
  <c r="I369" i="17" s="1"/>
  <c r="I483" i="17"/>
  <c r="H469" i="17" s="1"/>
  <c r="I469" i="17" s="1"/>
  <c r="F80" i="16" s="1"/>
  <c r="K352" i="17"/>
  <c r="J316" i="17" s="1"/>
  <c r="M340" i="17"/>
  <c r="L313" i="17" s="1"/>
  <c r="I149" i="17"/>
  <c r="H122" i="17" s="1"/>
  <c r="I166" i="17"/>
  <c r="H152" i="17" s="1"/>
  <c r="I152" i="17" s="1"/>
  <c r="K103" i="17"/>
  <c r="J67" i="17" s="1"/>
  <c r="K67" i="17" s="1"/>
  <c r="I329" i="17"/>
  <c r="H310" i="17" s="1"/>
  <c r="I310" i="17" s="1"/>
  <c r="F58" i="16" s="1"/>
  <c r="I459" i="17"/>
  <c r="H437" i="17" s="1"/>
  <c r="I437" i="17" s="1"/>
  <c r="F77" i="16" s="1"/>
  <c r="I478" i="17"/>
  <c r="H468" i="17" s="1"/>
  <c r="I468" i="17" s="1"/>
  <c r="F79" i="16" s="1"/>
  <c r="K279" i="17"/>
  <c r="K295" i="17"/>
  <c r="J271" i="17" s="1"/>
  <c r="K359" i="17"/>
  <c r="J317" i="17" s="1"/>
  <c r="K366" i="17"/>
  <c r="J318" i="17" s="1"/>
  <c r="K391" i="17"/>
  <c r="M398" i="17"/>
  <c r="I234" i="17"/>
  <c r="H220" i="17" s="1"/>
  <c r="I220" i="17" s="1"/>
  <c r="M250" i="17"/>
  <c r="L245" i="17" s="1"/>
  <c r="M245" i="17" s="1"/>
  <c r="M246" i="17" s="1"/>
  <c r="K216" i="17"/>
  <c r="I80" i="17"/>
  <c r="K46" i="17"/>
  <c r="K37" i="17"/>
  <c r="J21" i="17" s="1"/>
  <c r="I359" i="17"/>
  <c r="I366" i="17"/>
  <c r="I391" i="17"/>
  <c r="H370" i="17" s="1"/>
  <c r="I431" i="17"/>
  <c r="H405" i="17" s="1"/>
  <c r="I405" i="17" s="1"/>
  <c r="F72" i="16" s="1"/>
  <c r="I465" i="17"/>
  <c r="K266" i="17"/>
  <c r="J255" i="17" s="1"/>
  <c r="K398" i="17"/>
  <c r="J371" i="17" s="1"/>
  <c r="M483" i="17"/>
  <c r="L469" i="17" s="1"/>
  <c r="J5" i="17"/>
  <c r="K5" i="17" s="1"/>
  <c r="M103" i="17"/>
  <c r="L67" i="17" s="1"/>
  <c r="M67" i="17" s="1"/>
  <c r="M46" i="17"/>
  <c r="L22" i="17" s="1"/>
  <c r="M22" i="17" s="1"/>
  <c r="M91" i="17"/>
  <c r="L64" i="17" s="1"/>
  <c r="M64" i="17" s="1"/>
  <c r="M149" i="17"/>
  <c r="K182" i="17"/>
  <c r="K142" i="17"/>
  <c r="K229" i="17"/>
  <c r="K91" i="17"/>
  <c r="J64" i="17" s="1"/>
  <c r="K210" i="17"/>
  <c r="J188" i="17" s="1"/>
  <c r="K149" i="17"/>
  <c r="M17" i="17"/>
  <c r="K17" i="17"/>
  <c r="K198" i="17"/>
  <c r="K58" i="17"/>
  <c r="K234" i="17"/>
  <c r="K98" i="17"/>
  <c r="J65" i="17" s="1"/>
  <c r="K30" i="17"/>
  <c r="I142" i="17"/>
  <c r="H121" i="17" s="1"/>
  <c r="I117" i="17"/>
  <c r="H69" i="17" s="1"/>
  <c r="I69" i="17" s="1"/>
  <c r="I98" i="17"/>
  <c r="H65" i="17" s="1"/>
  <c r="I65" i="17" s="1"/>
  <c r="I135" i="17"/>
  <c r="H120" i="17" s="1"/>
  <c r="I17" i="17"/>
  <c r="I37" i="17"/>
  <c r="H21" i="17" s="1"/>
  <c r="I30" i="17"/>
  <c r="I58" i="17"/>
  <c r="I182" i="17"/>
  <c r="H156" i="17" s="1"/>
  <c r="I156" i="17" s="1"/>
  <c r="I110" i="17"/>
  <c r="H68" i="17" s="1"/>
  <c r="I68" i="17" s="1"/>
  <c r="K110" i="17"/>
  <c r="J68" i="17" s="1"/>
  <c r="K166" i="17"/>
  <c r="K80" i="17"/>
  <c r="J313" i="17" l="1"/>
  <c r="H339" i="17"/>
  <c r="F404" i="17"/>
  <c r="G404" i="17" s="1"/>
  <c r="K404" i="17"/>
  <c r="H71" i="16" s="1"/>
  <c r="I351" i="17"/>
  <c r="I352" i="17" s="1"/>
  <c r="H316" i="17" s="1"/>
  <c r="I316" i="17" s="1"/>
  <c r="F64" i="16" s="1"/>
  <c r="F451" i="17"/>
  <c r="G451" i="17" s="1"/>
  <c r="G452" i="17" s="1"/>
  <c r="F419" i="17"/>
  <c r="G419" i="17" s="1"/>
  <c r="G420" i="17" s="1"/>
  <c r="F27" i="16"/>
  <c r="I122" i="17"/>
  <c r="G27" i="16" s="1"/>
  <c r="F25" i="16"/>
  <c r="I120" i="17"/>
  <c r="G25" i="16" s="1"/>
  <c r="I76" i="16"/>
  <c r="M436" i="17"/>
  <c r="J76" i="16" s="1"/>
  <c r="J468" i="17"/>
  <c r="G79" i="16" s="1"/>
  <c r="L371" i="17"/>
  <c r="M371" i="17" s="1"/>
  <c r="J370" i="17"/>
  <c r="K370" i="17" s="1"/>
  <c r="G70" i="16"/>
  <c r="K403" i="17"/>
  <c r="H70" i="16" s="1"/>
  <c r="J437" i="17"/>
  <c r="K437" i="17" s="1"/>
  <c r="H77" i="16" s="1"/>
  <c r="K499" i="17"/>
  <c r="J494" i="17"/>
  <c r="K494" i="17" s="1"/>
  <c r="H84" i="16" s="1"/>
  <c r="J369" i="17"/>
  <c r="K369" i="17" s="1"/>
  <c r="H318" i="17"/>
  <c r="I318" i="17" s="1"/>
  <c r="F66" i="16" s="1"/>
  <c r="G76" i="16"/>
  <c r="K436" i="17"/>
  <c r="H76" i="16" s="1"/>
  <c r="H317" i="17"/>
  <c r="I317" i="17" s="1"/>
  <c r="F65" i="16" s="1"/>
  <c r="I70" i="16"/>
  <c r="M403" i="17"/>
  <c r="J70" i="16" s="1"/>
  <c r="F84" i="16"/>
  <c r="I84" i="16"/>
  <c r="M494" i="17"/>
  <c r="J469" i="17"/>
  <c r="G80" i="16" s="1"/>
  <c r="I80" i="16"/>
  <c r="M469" i="17"/>
  <c r="J80" i="16" s="1"/>
  <c r="J434" i="17"/>
  <c r="G74" i="16" s="1"/>
  <c r="H436" i="17"/>
  <c r="I436" i="17" s="1"/>
  <c r="F76" i="16" s="1"/>
  <c r="M254" i="17"/>
  <c r="J48" i="16" s="1"/>
  <c r="G64" i="16"/>
  <c r="K316" i="17"/>
  <c r="H64" i="16" s="1"/>
  <c r="G60" i="16"/>
  <c r="K312" i="17"/>
  <c r="H60" i="16" s="1"/>
  <c r="I64" i="16"/>
  <c r="M316" i="17"/>
  <c r="J64" i="16" s="1"/>
  <c r="I53" i="16"/>
  <c r="M271" i="17"/>
  <c r="J53" i="16" s="1"/>
  <c r="J269" i="17"/>
  <c r="K269" i="17" s="1"/>
  <c r="J298" i="17"/>
  <c r="K298" i="17" s="1"/>
  <c r="I60" i="16"/>
  <c r="M312" i="17"/>
  <c r="J60" i="16" s="1"/>
  <c r="I61" i="16"/>
  <c r="M313" i="17"/>
  <c r="J61" i="16" s="1"/>
  <c r="K431" i="17"/>
  <c r="J254" i="17"/>
  <c r="G48" i="16" s="1"/>
  <c r="K415" i="17"/>
  <c r="I321" i="17"/>
  <c r="G53" i="16"/>
  <c r="G66" i="16"/>
  <c r="G65" i="16"/>
  <c r="E81" i="16"/>
  <c r="K347" i="17"/>
  <c r="G398" i="17"/>
  <c r="L29" i="1"/>
  <c r="M29" i="1" s="1"/>
  <c r="K270" i="17"/>
  <c r="H52" i="16" s="1"/>
  <c r="G52" i="16"/>
  <c r="F31" i="1"/>
  <c r="G31" i="1" s="1"/>
  <c r="F83" i="16"/>
  <c r="K310" i="17"/>
  <c r="H58" i="16" s="1"/>
  <c r="G58" i="16"/>
  <c r="I333" i="17"/>
  <c r="I334" i="17" s="1"/>
  <c r="J219" i="17"/>
  <c r="K219" i="17" s="1"/>
  <c r="I255" i="17"/>
  <c r="F49" i="16" s="1"/>
  <c r="F27" i="1"/>
  <c r="G27" i="1" s="1"/>
  <c r="E82" i="16"/>
  <c r="K246" i="17"/>
  <c r="M133" i="17"/>
  <c r="F470" i="17"/>
  <c r="G470" i="17" s="1"/>
  <c r="I470" i="17"/>
  <c r="I472" i="17" s="1"/>
  <c r="F300" i="17"/>
  <c r="G300" i="17" s="1"/>
  <c r="I300" i="17"/>
  <c r="I301" i="17" s="1"/>
  <c r="F407" i="17"/>
  <c r="G407" i="17" s="1"/>
  <c r="I407" i="17"/>
  <c r="I439" i="17"/>
  <c r="F439" i="17"/>
  <c r="G439" i="17" s="1"/>
  <c r="H90" i="17"/>
  <c r="I90" i="17" s="1"/>
  <c r="I91" i="17" s="1"/>
  <c r="H64" i="17" s="1"/>
  <c r="K371" i="17"/>
  <c r="I403" i="17"/>
  <c r="F403" i="17"/>
  <c r="G403" i="17" s="1"/>
  <c r="I270" i="17"/>
  <c r="F52" i="16" s="1"/>
  <c r="I370" i="17"/>
  <c r="J20" i="17"/>
  <c r="K20" i="17" s="1"/>
  <c r="K188" i="17"/>
  <c r="J22" i="17"/>
  <c r="K22" i="17" s="1"/>
  <c r="J152" i="17"/>
  <c r="K68" i="17"/>
  <c r="J220" i="17"/>
  <c r="K220" i="17" s="1"/>
  <c r="L122" i="17"/>
  <c r="J120" i="17"/>
  <c r="J185" i="17"/>
  <c r="K185" i="17" s="1"/>
  <c r="J156" i="17"/>
  <c r="K156" i="17" s="1"/>
  <c r="J69" i="17"/>
  <c r="K69" i="17" s="1"/>
  <c r="J61" i="17"/>
  <c r="K61" i="17" s="1"/>
  <c r="J49" i="17"/>
  <c r="J122" i="17"/>
  <c r="J121" i="17"/>
  <c r="H6" i="17"/>
  <c r="I6" i="17" s="1"/>
  <c r="I7" i="17" s="1"/>
  <c r="J6" i="17"/>
  <c r="K6" i="17" s="1"/>
  <c r="K7" i="17" s="1"/>
  <c r="L6" i="17"/>
  <c r="M6" i="17" s="1"/>
  <c r="M7" i="17" s="1"/>
  <c r="K21" i="17"/>
  <c r="I21" i="17"/>
  <c r="I45" i="16"/>
  <c r="I44" i="16"/>
  <c r="G44" i="16"/>
  <c r="I43" i="16"/>
  <c r="G43" i="16"/>
  <c r="I42" i="16"/>
  <c r="G42" i="16"/>
  <c r="I41" i="16"/>
  <c r="I39" i="16"/>
  <c r="G39" i="16"/>
  <c r="I37" i="16"/>
  <c r="G37" i="16"/>
  <c r="I36" i="16"/>
  <c r="G36" i="16"/>
  <c r="I34" i="16"/>
  <c r="G34" i="16"/>
  <c r="I32" i="16"/>
  <c r="I31" i="16"/>
  <c r="G31" i="16"/>
  <c r="I30" i="16"/>
  <c r="G30" i="16"/>
  <c r="I28" i="16"/>
  <c r="G28" i="16"/>
  <c r="I21" i="16"/>
  <c r="G21" i="16"/>
  <c r="I20" i="16"/>
  <c r="G20" i="16"/>
  <c r="I18" i="16"/>
  <c r="I17" i="16"/>
  <c r="G17" i="16"/>
  <c r="I16" i="16"/>
  <c r="G16" i="16"/>
  <c r="I14" i="16"/>
  <c r="G14" i="16"/>
  <c r="I13" i="16"/>
  <c r="G13" i="16"/>
  <c r="I11" i="16"/>
  <c r="G11" i="16"/>
  <c r="I10" i="16"/>
  <c r="I7" i="16"/>
  <c r="G7" i="16"/>
  <c r="I5" i="16"/>
  <c r="I4" i="16"/>
  <c r="G4" i="16"/>
  <c r="F316" i="17" l="1"/>
  <c r="G316" i="17" s="1"/>
  <c r="F371" i="17"/>
  <c r="G371" i="17" s="1"/>
  <c r="K468" i="17"/>
  <c r="H79" i="16" s="1"/>
  <c r="E76" i="16"/>
  <c r="F494" i="17"/>
  <c r="G494" i="17" s="1"/>
  <c r="G495" i="17" s="1"/>
  <c r="F469" i="17"/>
  <c r="G469" i="17" s="1"/>
  <c r="K469" i="17"/>
  <c r="H80" i="16" s="1"/>
  <c r="E80" i="16" s="1"/>
  <c r="K434" i="17"/>
  <c r="H74" i="16" s="1"/>
  <c r="G77" i="16"/>
  <c r="F436" i="17"/>
  <c r="G436" i="17" s="1"/>
  <c r="J401" i="17"/>
  <c r="K401" i="17" s="1"/>
  <c r="H68" i="16" s="1"/>
  <c r="K376" i="17"/>
  <c r="H24" i="1" s="1"/>
  <c r="I24" i="1" s="1"/>
  <c r="M495" i="17"/>
  <c r="J84" i="16"/>
  <c r="E84" i="16" s="1"/>
  <c r="J405" i="17"/>
  <c r="K405" i="17" s="1"/>
  <c r="H72" i="16" s="1"/>
  <c r="G84" i="16"/>
  <c r="I440" i="17"/>
  <c r="F73" i="16" s="1"/>
  <c r="G55" i="16"/>
  <c r="G51" i="16"/>
  <c r="H312" i="17"/>
  <c r="F312" i="17" s="1"/>
  <c r="G312" i="17" s="1"/>
  <c r="J314" i="17"/>
  <c r="K314" i="17" s="1"/>
  <c r="H62" i="16" s="1"/>
  <c r="F254" i="17"/>
  <c r="G254" i="17" s="1"/>
  <c r="K254" i="17"/>
  <c r="H48" i="16" s="1"/>
  <c r="E48" i="16" s="1"/>
  <c r="K121" i="17"/>
  <c r="I26" i="16" s="1"/>
  <c r="H26" i="16"/>
  <c r="K120" i="17"/>
  <c r="I25" i="16" s="1"/>
  <c r="H25" i="16"/>
  <c r="K122" i="17"/>
  <c r="I27" i="16" s="1"/>
  <c r="H27" i="16"/>
  <c r="M122" i="17"/>
  <c r="J27" i="16"/>
  <c r="I121" i="17"/>
  <c r="G26" i="16" s="1"/>
  <c r="F26" i="16"/>
  <c r="K318" i="17"/>
  <c r="H66" i="16" s="1"/>
  <c r="K271" i="17"/>
  <c r="H53" i="16" s="1"/>
  <c r="K317" i="17"/>
  <c r="H65" i="16" s="1"/>
  <c r="K495" i="17"/>
  <c r="H31" i="1" s="1"/>
  <c r="I31" i="1" s="1"/>
  <c r="F28" i="1"/>
  <c r="G28" i="1" s="1"/>
  <c r="F78" i="16"/>
  <c r="K255" i="17"/>
  <c r="G49" i="16"/>
  <c r="F22" i="1"/>
  <c r="G22" i="1" s="1"/>
  <c r="F54" i="16"/>
  <c r="K301" i="17"/>
  <c r="H55" i="16"/>
  <c r="H51" i="16"/>
  <c r="I408" i="17"/>
  <c r="F70" i="16"/>
  <c r="K313" i="17"/>
  <c r="H61" i="16" s="1"/>
  <c r="G61" i="16"/>
  <c r="I64" i="17"/>
  <c r="K49" i="17"/>
  <c r="K65" i="17"/>
  <c r="K152" i="17"/>
  <c r="K64" i="17"/>
  <c r="M382" i="17"/>
  <c r="F382" i="17"/>
  <c r="G382" i="17" s="1"/>
  <c r="F265" i="17"/>
  <c r="G265" i="17" s="1"/>
  <c r="G266" i="17" s="1"/>
  <c r="M265" i="17"/>
  <c r="M266" i="17" s="1"/>
  <c r="L255" i="17" s="1"/>
  <c r="I339" i="17"/>
  <c r="I340" i="17" s="1"/>
  <c r="H313" i="17" s="1"/>
  <c r="F339" i="17"/>
  <c r="G339" i="17" s="1"/>
  <c r="G340" i="17" s="1"/>
  <c r="I256" i="17"/>
  <c r="K191" i="17"/>
  <c r="K24" i="17"/>
  <c r="K223" i="17"/>
  <c r="I27" i="1"/>
  <c r="K440" i="17" l="1"/>
  <c r="I312" i="17"/>
  <c r="F60" i="16" s="1"/>
  <c r="E60" i="16" s="1"/>
  <c r="G62" i="16"/>
  <c r="K472" i="17"/>
  <c r="H28" i="1" s="1"/>
  <c r="I28" i="1" s="1"/>
  <c r="G72" i="16"/>
  <c r="J31" i="1"/>
  <c r="K31" i="1" s="1"/>
  <c r="J83" i="16"/>
  <c r="F26" i="1"/>
  <c r="G26" i="1" s="1"/>
  <c r="G68" i="16"/>
  <c r="K408" i="17"/>
  <c r="H25" i="1" s="1"/>
  <c r="I25" i="1" s="1"/>
  <c r="K256" i="17"/>
  <c r="H20" i="1" s="1"/>
  <c r="I20" i="1" s="1"/>
  <c r="K127" i="17"/>
  <c r="H24" i="16" s="1"/>
  <c r="E27" i="16"/>
  <c r="K273" i="17"/>
  <c r="H50" i="16" s="1"/>
  <c r="H83" i="16"/>
  <c r="H26" i="1"/>
  <c r="I26" i="1" s="1"/>
  <c r="H73" i="16"/>
  <c r="H22" i="1"/>
  <c r="I22" i="1" s="1"/>
  <c r="H54" i="16"/>
  <c r="F25" i="1"/>
  <c r="G25" i="1" s="1"/>
  <c r="F67" i="16"/>
  <c r="K322" i="17"/>
  <c r="H23" i="1" s="1"/>
  <c r="I30" i="1"/>
  <c r="H49" i="16"/>
  <c r="F20" i="1"/>
  <c r="G20" i="1" s="1"/>
  <c r="F47" i="16"/>
  <c r="K159" i="17"/>
  <c r="K52" i="17"/>
  <c r="K73" i="17"/>
  <c r="F313" i="17"/>
  <c r="G313" i="17" s="1"/>
  <c r="I313" i="17"/>
  <c r="G30" i="1"/>
  <c r="E83" i="16" l="1"/>
  <c r="H78" i="16"/>
  <c r="L31" i="1"/>
  <c r="M31" i="1" s="1"/>
  <c r="H67" i="16"/>
  <c r="H47" i="16"/>
  <c r="H21" i="1"/>
  <c r="I21" i="1" s="1"/>
  <c r="M255" i="17"/>
  <c r="J49" i="16" s="1"/>
  <c r="I49" i="16"/>
  <c r="I23" i="1"/>
  <c r="H57" i="16"/>
  <c r="I322" i="17"/>
  <c r="F61" i="16"/>
  <c r="E61" i="16" s="1"/>
  <c r="F255" i="17"/>
  <c r="G255" i="17" s="1"/>
  <c r="G256" i="17" s="1"/>
  <c r="AR18" i="20"/>
  <c r="I23" i="17" s="1"/>
  <c r="AR19" i="20"/>
  <c r="AR20" i="20"/>
  <c r="I70" i="17" s="1"/>
  <c r="AR21" i="20"/>
  <c r="AR22" i="20"/>
  <c r="H157" i="17" s="1"/>
  <c r="I157" i="17" s="1"/>
  <c r="AR23" i="20"/>
  <c r="I189" i="17" s="1"/>
  <c r="AR24" i="20"/>
  <c r="I222" i="17" s="1"/>
  <c r="AR32" i="20"/>
  <c r="AR33" i="20"/>
  <c r="AR34" i="20"/>
  <c r="AR35" i="20"/>
  <c r="H126" i="17" l="1"/>
  <c r="H375" i="17"/>
  <c r="I71" i="17"/>
  <c r="I19" i="1"/>
  <c r="M256" i="17"/>
  <c r="F23" i="1"/>
  <c r="G23" i="1" s="1"/>
  <c r="F57" i="16"/>
  <c r="I124" i="17"/>
  <c r="I123" i="17"/>
  <c r="I126" i="17"/>
  <c r="I125" i="17"/>
  <c r="I158" i="17"/>
  <c r="I72" i="17"/>
  <c r="I221" i="17"/>
  <c r="I223" i="17" s="1"/>
  <c r="I51" i="17"/>
  <c r="I52" i="17" s="1"/>
  <c r="I190" i="17"/>
  <c r="K30" i="1"/>
  <c r="L30" i="1"/>
  <c r="M30" i="1" s="1"/>
  <c r="F221" i="17"/>
  <c r="G221" i="17" s="1"/>
  <c r="F158" i="17"/>
  <c r="G158" i="17" s="1"/>
  <c r="F5" i="16"/>
  <c r="J5" i="16"/>
  <c r="F10" i="17"/>
  <c r="G10" i="17" s="1"/>
  <c r="G11" i="17" s="1"/>
  <c r="G5" i="16"/>
  <c r="F14" i="17"/>
  <c r="G14" i="17" s="1"/>
  <c r="F15" i="17"/>
  <c r="G15" i="17" s="1"/>
  <c r="F8" i="16"/>
  <c r="J10" i="16"/>
  <c r="F23" i="17"/>
  <c r="G23" i="17" s="1"/>
  <c r="F27" i="17"/>
  <c r="G27" i="17" s="1"/>
  <c r="F28" i="17"/>
  <c r="G28" i="17" s="1"/>
  <c r="F33" i="17"/>
  <c r="G33" i="17" s="1"/>
  <c r="F36" i="17"/>
  <c r="G36" i="17" s="1"/>
  <c r="F40" i="17"/>
  <c r="G40" i="17" s="1"/>
  <c r="F41" i="17"/>
  <c r="G41" i="17" s="1"/>
  <c r="F12" i="16"/>
  <c r="F50" i="17"/>
  <c r="G50" i="17" s="1"/>
  <c r="F13" i="16"/>
  <c r="H13" i="16"/>
  <c r="J13" i="16"/>
  <c r="F55" i="17"/>
  <c r="G55" i="17" s="1"/>
  <c r="F56" i="17"/>
  <c r="G56" i="17" s="1"/>
  <c r="F15" i="16"/>
  <c r="F62" i="17"/>
  <c r="G62" i="17" s="1"/>
  <c r="F16" i="16"/>
  <c r="H16" i="16"/>
  <c r="J16" i="16"/>
  <c r="H17" i="16"/>
  <c r="J17" i="16"/>
  <c r="J18" i="16"/>
  <c r="F19" i="16"/>
  <c r="F66" i="17"/>
  <c r="G66" i="17" s="1"/>
  <c r="F20" i="16"/>
  <c r="H20" i="16"/>
  <c r="J20" i="16"/>
  <c r="H21" i="16"/>
  <c r="J21" i="16"/>
  <c r="F22" i="16"/>
  <c r="F23" i="16"/>
  <c r="F70" i="17"/>
  <c r="G70" i="17" s="1"/>
  <c r="F71" i="17"/>
  <c r="G71" i="17" s="1"/>
  <c r="F76" i="17"/>
  <c r="G76" i="17" s="1"/>
  <c r="F77" i="17"/>
  <c r="G77" i="17" s="1"/>
  <c r="F78" i="17"/>
  <c r="G78" i="17" s="1"/>
  <c r="F83" i="17"/>
  <c r="G83" i="17" s="1"/>
  <c r="I84" i="17" s="1"/>
  <c r="I85" i="17" s="1"/>
  <c r="H63" i="17" s="1"/>
  <c r="F88" i="17"/>
  <c r="G88" i="17" s="1"/>
  <c r="F89" i="17"/>
  <c r="G89" i="17" s="1"/>
  <c r="F94" i="17"/>
  <c r="G94" i="17" s="1"/>
  <c r="F95" i="17"/>
  <c r="G95" i="17" s="1"/>
  <c r="F96" i="17"/>
  <c r="G96" i="17" s="1"/>
  <c r="F101" i="17"/>
  <c r="G101" i="17" s="1"/>
  <c r="I102" i="17" s="1"/>
  <c r="I103" i="17" s="1"/>
  <c r="H67" i="17" s="1"/>
  <c r="F106" i="17"/>
  <c r="G106" i="17" s="1"/>
  <c r="F107" i="17"/>
  <c r="G107" i="17" s="1"/>
  <c r="F108" i="17"/>
  <c r="G108" i="17" s="1"/>
  <c r="F113" i="17"/>
  <c r="G113" i="17" s="1"/>
  <c r="F114" i="17"/>
  <c r="G114" i="17" s="1"/>
  <c r="F115" i="17"/>
  <c r="G115" i="17" s="1"/>
  <c r="F125" i="17"/>
  <c r="G125" i="17" s="1"/>
  <c r="F130" i="17"/>
  <c r="G130" i="17" s="1"/>
  <c r="F131" i="17"/>
  <c r="G131" i="17" s="1"/>
  <c r="F132" i="17"/>
  <c r="G132" i="17" s="1"/>
  <c r="F133" i="17"/>
  <c r="G133" i="17" s="1"/>
  <c r="F138" i="17"/>
  <c r="G138" i="17" s="1"/>
  <c r="F141" i="17"/>
  <c r="G141" i="17" s="1"/>
  <c r="F145" i="17"/>
  <c r="G145" i="17" s="1"/>
  <c r="F146" i="17"/>
  <c r="G146" i="17" s="1"/>
  <c r="F147" i="17"/>
  <c r="G147" i="17" s="1"/>
  <c r="F148" i="17"/>
  <c r="G148" i="17" s="1"/>
  <c r="F29" i="16"/>
  <c r="F153" i="17"/>
  <c r="G153" i="17" s="1"/>
  <c r="F30" i="16"/>
  <c r="H30" i="16"/>
  <c r="J30" i="16"/>
  <c r="H31" i="16"/>
  <c r="J31" i="16"/>
  <c r="F32" i="16"/>
  <c r="J32" i="16"/>
  <c r="F33" i="16"/>
  <c r="F157" i="17"/>
  <c r="G157" i="17" s="1"/>
  <c r="F162" i="17"/>
  <c r="G162" i="17" s="1"/>
  <c r="F163" i="17"/>
  <c r="G163" i="17" s="1"/>
  <c r="F164" i="17"/>
  <c r="G164" i="17" s="1"/>
  <c r="F169" i="17"/>
  <c r="G169" i="17" s="1"/>
  <c r="I170" i="17" s="1"/>
  <c r="I171" i="17" s="1"/>
  <c r="H154" i="17" s="1"/>
  <c r="F174" i="17"/>
  <c r="G174" i="17" s="1"/>
  <c r="G175" i="17" s="1"/>
  <c r="G32" i="16"/>
  <c r="F178" i="17"/>
  <c r="G178" i="17" s="1"/>
  <c r="F179" i="17"/>
  <c r="G179" i="17" s="1"/>
  <c r="F180" i="17"/>
  <c r="G180" i="17" s="1"/>
  <c r="F35" i="16"/>
  <c r="F186" i="17"/>
  <c r="G186" i="17" s="1"/>
  <c r="F36" i="16"/>
  <c r="H36" i="16"/>
  <c r="J36" i="16"/>
  <c r="H37" i="16"/>
  <c r="J37" i="16"/>
  <c r="F38" i="16"/>
  <c r="F189" i="17"/>
  <c r="G189" i="17" s="1"/>
  <c r="F194" i="17"/>
  <c r="G194" i="17" s="1"/>
  <c r="F195" i="17"/>
  <c r="G195" i="17" s="1"/>
  <c r="F196" i="17"/>
  <c r="G196" i="17" s="1"/>
  <c r="F201" i="17"/>
  <c r="G201" i="17" s="1"/>
  <c r="I202" i="17" s="1"/>
  <c r="F206" i="17"/>
  <c r="G206" i="17" s="1"/>
  <c r="F207" i="17"/>
  <c r="G207" i="17" s="1"/>
  <c r="F208" i="17"/>
  <c r="G208" i="17" s="1"/>
  <c r="F213" i="17"/>
  <c r="G213" i="17" s="1"/>
  <c r="F214" i="17"/>
  <c r="G214" i="17" s="1"/>
  <c r="F40" i="16"/>
  <c r="F41" i="16"/>
  <c r="J41" i="16"/>
  <c r="F222" i="17"/>
  <c r="G222" i="17" s="1"/>
  <c r="F226" i="17"/>
  <c r="G226" i="17" s="1"/>
  <c r="F227" i="17"/>
  <c r="G227" i="17" s="1"/>
  <c r="F232" i="17"/>
  <c r="G232" i="17" s="1"/>
  <c r="F233" i="17"/>
  <c r="G233" i="17" s="1"/>
  <c r="F237" i="17"/>
  <c r="G237" i="17" s="1"/>
  <c r="G238" i="17" s="1"/>
  <c r="F241" i="17"/>
  <c r="G241" i="17" s="1"/>
  <c r="G242" i="17" s="1"/>
  <c r="F45" i="16"/>
  <c r="J45" i="16"/>
  <c r="F249" i="17"/>
  <c r="G249" i="17" s="1"/>
  <c r="G250" i="17" s="1"/>
  <c r="J20" i="1" l="1"/>
  <c r="K20" i="1" s="1"/>
  <c r="H46" i="16"/>
  <c r="F126" i="17"/>
  <c r="G126" i="17" s="1"/>
  <c r="F72" i="17"/>
  <c r="G72" i="17" s="1"/>
  <c r="J47" i="16"/>
  <c r="E47" i="16" s="1"/>
  <c r="F124" i="17"/>
  <c r="G124" i="17" s="1"/>
  <c r="F190" i="17"/>
  <c r="G190" i="17" s="1"/>
  <c r="F123" i="17"/>
  <c r="G123" i="17" s="1"/>
  <c r="F51" i="17"/>
  <c r="G51" i="17" s="1"/>
  <c r="I203" i="17"/>
  <c r="I375" i="17"/>
  <c r="F375" i="17"/>
  <c r="G375" i="17" s="1"/>
  <c r="F372" i="17"/>
  <c r="G372" i="17" s="1"/>
  <c r="I372" i="17"/>
  <c r="I373" i="17"/>
  <c r="F373" i="17"/>
  <c r="G373" i="17" s="1"/>
  <c r="I374" i="17"/>
  <c r="F374" i="17"/>
  <c r="G374" i="17" s="1"/>
  <c r="I127" i="17"/>
  <c r="F24" i="16" s="1"/>
  <c r="I154" i="17"/>
  <c r="I63" i="17"/>
  <c r="F67" i="17"/>
  <c r="G67" i="17" s="1"/>
  <c r="E36" i="16"/>
  <c r="E16" i="16"/>
  <c r="E13" i="16"/>
  <c r="E20" i="16"/>
  <c r="G45" i="16"/>
  <c r="F42" i="16"/>
  <c r="E30" i="16"/>
  <c r="H43" i="16"/>
  <c r="J43" i="16"/>
  <c r="F43" i="16"/>
  <c r="J42" i="16"/>
  <c r="H42" i="16"/>
  <c r="F39" i="16"/>
  <c r="F102" i="17"/>
  <c r="G102" i="17" s="1"/>
  <c r="G103" i="17" s="1"/>
  <c r="F84" i="17"/>
  <c r="G84" i="17" s="1"/>
  <c r="G85" i="17" s="1"/>
  <c r="F170" i="17"/>
  <c r="G170" i="17" s="1"/>
  <c r="G171" i="17" s="1"/>
  <c r="F202" i="17"/>
  <c r="G202" i="17" s="1"/>
  <c r="G203" i="17" s="1"/>
  <c r="F16" i="17"/>
  <c r="G16" i="17" s="1"/>
  <c r="G17" i="17" s="1"/>
  <c r="F14" i="1"/>
  <c r="G15" i="16"/>
  <c r="G10" i="16"/>
  <c r="G9" i="16"/>
  <c r="G8" i="16"/>
  <c r="G12" i="16"/>
  <c r="G40" i="16"/>
  <c r="F11" i="16"/>
  <c r="H14" i="1"/>
  <c r="F155" i="17"/>
  <c r="G155" i="17" s="1"/>
  <c r="H32" i="16"/>
  <c r="E32" i="16" s="1"/>
  <c r="F245" i="17"/>
  <c r="G245" i="17" s="1"/>
  <c r="G246" i="17" s="1"/>
  <c r="H45" i="16"/>
  <c r="E45" i="16" s="1"/>
  <c r="H5" i="16"/>
  <c r="E5" i="16" s="1"/>
  <c r="F5" i="17"/>
  <c r="G5" i="17" s="1"/>
  <c r="G35" i="16"/>
  <c r="G33" i="16"/>
  <c r="G19" i="16"/>
  <c r="G41" i="16"/>
  <c r="G38" i="16"/>
  <c r="G23" i="16"/>
  <c r="I6" i="16"/>
  <c r="G234" i="17"/>
  <c r="G29" i="16"/>
  <c r="G22" i="16"/>
  <c r="G6" i="16"/>
  <c r="G149" i="17"/>
  <c r="H17" i="1"/>
  <c r="J17" i="1"/>
  <c r="F16" i="1"/>
  <c r="H16" i="1"/>
  <c r="F17" i="1"/>
  <c r="J16" i="1"/>
  <c r="AA19" i="20"/>
  <c r="AA20" i="20"/>
  <c r="AA21" i="20"/>
  <c r="AA23" i="20"/>
  <c r="AA24" i="20"/>
  <c r="AA22" i="20"/>
  <c r="AA18" i="20"/>
  <c r="H187" i="17" l="1"/>
  <c r="I187" i="17" s="1"/>
  <c r="L20" i="1"/>
  <c r="M20" i="1" s="1"/>
  <c r="I376" i="17"/>
  <c r="F24" i="1" s="1"/>
  <c r="G24" i="1" s="1"/>
  <c r="I159" i="17"/>
  <c r="F63" i="17"/>
  <c r="G63" i="17" s="1"/>
  <c r="F154" i="17"/>
  <c r="G154" i="17" s="1"/>
  <c r="I67" i="17"/>
  <c r="E42" i="16"/>
  <c r="F44" i="16"/>
  <c r="J44" i="16"/>
  <c r="E43" i="16"/>
  <c r="F18" i="1"/>
  <c r="G18" i="1" s="1"/>
  <c r="H12" i="16"/>
  <c r="H8" i="16"/>
  <c r="H6" i="16"/>
  <c r="J18" i="1"/>
  <c r="K18" i="1" s="1"/>
  <c r="F15" i="1"/>
  <c r="G15" i="1" s="1"/>
  <c r="F9" i="1"/>
  <c r="G9" i="1" s="1"/>
  <c r="H9" i="16"/>
  <c r="H10" i="16"/>
  <c r="H44" i="16"/>
  <c r="H15" i="16"/>
  <c r="J6" i="16"/>
  <c r="F187" i="17"/>
  <c r="G187" i="17" s="1"/>
  <c r="G18" i="16"/>
  <c r="F31" i="16"/>
  <c r="E31" i="16" s="1"/>
  <c r="H40" i="16"/>
  <c r="F17" i="16"/>
  <c r="E17" i="16" s="1"/>
  <c r="H19" i="16"/>
  <c r="H22" i="16"/>
  <c r="H29" i="16"/>
  <c r="F122" i="17"/>
  <c r="G122" i="17" s="1"/>
  <c r="H35" i="16"/>
  <c r="H23" i="16"/>
  <c r="H38" i="16"/>
  <c r="H33" i="16"/>
  <c r="F9" i="16"/>
  <c r="F220" i="17"/>
  <c r="G220" i="17" s="1"/>
  <c r="H41" i="16"/>
  <c r="E41" i="16" s="1"/>
  <c r="F6" i="17"/>
  <c r="G6" i="17" s="1"/>
  <c r="G7" i="17" s="1"/>
  <c r="F6" i="16"/>
  <c r="I17" i="1"/>
  <c r="L17" i="1"/>
  <c r="M17" i="1" s="1"/>
  <c r="I16" i="1"/>
  <c r="K17" i="1"/>
  <c r="I14" i="1"/>
  <c r="L16" i="1"/>
  <c r="G14" i="1"/>
  <c r="G16" i="1"/>
  <c r="G17" i="1"/>
  <c r="K16" i="1"/>
  <c r="F37" i="16" l="1"/>
  <c r="E37" i="16" s="1"/>
  <c r="I191" i="17"/>
  <c r="F34" i="16" s="1"/>
  <c r="I73" i="17"/>
  <c r="F21" i="16"/>
  <c r="E21" i="16" s="1"/>
  <c r="E6" i="16"/>
  <c r="E44" i="16"/>
  <c r="H4" i="16"/>
  <c r="H18" i="1"/>
  <c r="F4" i="16"/>
  <c r="J4" i="16"/>
  <c r="H7" i="16"/>
  <c r="F28" i="16"/>
  <c r="H11" i="16"/>
  <c r="H18" i="16"/>
  <c r="H28" i="16"/>
  <c r="F90" i="17"/>
  <c r="G90" i="17" s="1"/>
  <c r="G91" i="17" s="1"/>
  <c r="H39" i="16"/>
  <c r="H34" i="16"/>
  <c r="M16" i="1"/>
  <c r="F13" i="1" l="1"/>
  <c r="G13" i="1" s="1"/>
  <c r="H7" i="1"/>
  <c r="I7" i="1" s="1"/>
  <c r="E4" i="16"/>
  <c r="H13" i="1"/>
  <c r="H15" i="1"/>
  <c r="I15" i="1" s="1"/>
  <c r="F7" i="1"/>
  <c r="H9" i="1"/>
  <c r="F12" i="1"/>
  <c r="G12" i="1" s="1"/>
  <c r="H12" i="1"/>
  <c r="H11" i="1"/>
  <c r="I11" i="1" s="1"/>
  <c r="H14" i="16"/>
  <c r="H8" i="1"/>
  <c r="I8" i="1" s="1"/>
  <c r="J7" i="1"/>
  <c r="K7" i="1" s="1"/>
  <c r="F11" i="1"/>
  <c r="G11" i="1" s="1"/>
  <c r="I18" i="1"/>
  <c r="L18" i="1"/>
  <c r="M18" i="1" s="1"/>
  <c r="F18" i="16"/>
  <c r="E18" i="16" s="1"/>
  <c r="F64" i="17"/>
  <c r="G64" i="17" s="1"/>
  <c r="I12" i="1" l="1"/>
  <c r="I9" i="1"/>
  <c r="H10" i="1"/>
  <c r="I10" i="1" s="1"/>
  <c r="G7" i="1"/>
  <c r="L7" i="1"/>
  <c r="M7" i="1" s="1"/>
  <c r="F14" i="16"/>
  <c r="I13" i="1"/>
  <c r="I6" i="1" l="1"/>
  <c r="U18" i="18" s="1"/>
  <c r="F10" i="1"/>
  <c r="H3" i="16" l="1"/>
  <c r="G10" i="1"/>
  <c r="AA35" i="20"/>
  <c r="AA34" i="20"/>
  <c r="AA33" i="20"/>
  <c r="H702" i="20" l="1"/>
  <c r="AA36" i="20" l="1"/>
  <c r="W14" i="20" s="1"/>
  <c r="I14" i="20" s="1"/>
  <c r="H45" i="17" l="1"/>
  <c r="H42" i="17"/>
  <c r="H43" i="17"/>
  <c r="H44" i="17"/>
  <c r="I293" i="17" l="1"/>
  <c r="F293" i="17"/>
  <c r="G293" i="17" s="1"/>
  <c r="M139" i="17"/>
  <c r="F139" i="17"/>
  <c r="G139" i="17" s="1"/>
  <c r="M383" i="17"/>
  <c r="M384" i="17" s="1"/>
  <c r="L369" i="17" s="1"/>
  <c r="F383" i="17"/>
  <c r="G383" i="17" s="1"/>
  <c r="G384" i="17" s="1"/>
  <c r="M328" i="17"/>
  <c r="F328" i="17"/>
  <c r="G328" i="17" s="1"/>
  <c r="G329" i="17" s="1"/>
  <c r="F346" i="17"/>
  <c r="G346" i="17" s="1"/>
  <c r="G347" i="17" s="1"/>
  <c r="M346" i="17"/>
  <c r="M347" i="17" s="1"/>
  <c r="F358" i="17"/>
  <c r="G358" i="17" s="1"/>
  <c r="G359" i="17" s="1"/>
  <c r="M358" i="17"/>
  <c r="M359" i="17" s="1"/>
  <c r="L317" i="17" s="1"/>
  <c r="F365" i="17"/>
  <c r="G365" i="17" s="1"/>
  <c r="G366" i="17" s="1"/>
  <c r="M365" i="17"/>
  <c r="M366" i="17" s="1"/>
  <c r="M34" i="17"/>
  <c r="F34" i="17"/>
  <c r="G34" i="17" s="1"/>
  <c r="M388" i="17"/>
  <c r="F388" i="17"/>
  <c r="G388" i="17" s="1"/>
  <c r="M284" i="17"/>
  <c r="F284" i="17"/>
  <c r="G284" i="17" s="1"/>
  <c r="M414" i="17"/>
  <c r="M415" i="17" s="1"/>
  <c r="F414" i="17"/>
  <c r="G414" i="17" s="1"/>
  <c r="G415" i="17" s="1"/>
  <c r="M29" i="17"/>
  <c r="M30" i="17" s="1"/>
  <c r="L20" i="17" s="1"/>
  <c r="F29" i="17"/>
  <c r="G29" i="17" s="1"/>
  <c r="G30" i="17" s="1"/>
  <c r="M430" i="17"/>
  <c r="M431" i="17" s="1"/>
  <c r="F430" i="17"/>
  <c r="G430" i="17" s="1"/>
  <c r="G431" i="17" s="1"/>
  <c r="M57" i="17"/>
  <c r="M58" i="17" s="1"/>
  <c r="L49" i="17" s="1"/>
  <c r="F57" i="17"/>
  <c r="G57" i="17" s="1"/>
  <c r="G58" i="17" s="1"/>
  <c r="M446" i="17"/>
  <c r="M447" i="17" s="1"/>
  <c r="F446" i="17"/>
  <c r="G446" i="17" s="1"/>
  <c r="G447" i="17" s="1"/>
  <c r="M79" i="17"/>
  <c r="M80" i="17" s="1"/>
  <c r="L61" i="17" s="1"/>
  <c r="F79" i="17"/>
  <c r="G79" i="17" s="1"/>
  <c r="G80" i="17" s="1"/>
  <c r="F458" i="17"/>
  <c r="G458" i="17" s="1"/>
  <c r="G459" i="17" s="1"/>
  <c r="M458" i="17"/>
  <c r="M459" i="17" s="1"/>
  <c r="I42" i="17"/>
  <c r="F42" i="17"/>
  <c r="G42" i="17" s="1"/>
  <c r="M134" i="17"/>
  <c r="M135" i="17" s="1"/>
  <c r="F134" i="17"/>
  <c r="G134" i="17" s="1"/>
  <c r="G135" i="17" s="1"/>
  <c r="M140" i="17"/>
  <c r="F140" i="17"/>
  <c r="G140" i="17" s="1"/>
  <c r="I43" i="17"/>
  <c r="F43" i="17"/>
  <c r="G43" i="17" s="1"/>
  <c r="M181" i="17"/>
  <c r="M182" i="17" s="1"/>
  <c r="L156" i="17" s="1"/>
  <c r="M156" i="17" s="1"/>
  <c r="F181" i="17"/>
  <c r="G181" i="17" s="1"/>
  <c r="G182" i="17" s="1"/>
  <c r="M97" i="17"/>
  <c r="M98" i="17" s="1"/>
  <c r="L65" i="17" s="1"/>
  <c r="F97" i="17"/>
  <c r="G97" i="17" s="1"/>
  <c r="G98" i="17" s="1"/>
  <c r="F464" i="17"/>
  <c r="G464" i="17" s="1"/>
  <c r="G465" i="17" s="1"/>
  <c r="M464" i="17"/>
  <c r="M465" i="17" s="1"/>
  <c r="J27" i="1" s="1"/>
  <c r="M109" i="17"/>
  <c r="F109" i="17"/>
  <c r="G109" i="17" s="1"/>
  <c r="G110" i="17" s="1"/>
  <c r="M116" i="17"/>
  <c r="F116" i="17"/>
  <c r="G116" i="17" s="1"/>
  <c r="G117" i="17" s="1"/>
  <c r="M197" i="17"/>
  <c r="F197" i="17"/>
  <c r="G197" i="17" s="1"/>
  <c r="G198" i="17" s="1"/>
  <c r="I291" i="17"/>
  <c r="F291" i="17"/>
  <c r="G291" i="17" s="1"/>
  <c r="I45" i="17"/>
  <c r="F45" i="17"/>
  <c r="G45" i="17" s="1"/>
  <c r="I44" i="17"/>
  <c r="F44" i="17"/>
  <c r="G44" i="17" s="1"/>
  <c r="M283" i="17"/>
  <c r="F283" i="17"/>
  <c r="G283" i="17" s="1"/>
  <c r="F477" i="17"/>
  <c r="G477" i="17" s="1"/>
  <c r="G478" i="17" s="1"/>
  <c r="M477" i="17"/>
  <c r="M478" i="17" s="1"/>
  <c r="M228" i="17"/>
  <c r="F228" i="17"/>
  <c r="G228" i="17" s="1"/>
  <c r="G229" i="17" s="1"/>
  <c r="M35" i="17"/>
  <c r="F35" i="17"/>
  <c r="G35" i="17" s="1"/>
  <c r="M389" i="17"/>
  <c r="F389" i="17"/>
  <c r="G389" i="17" s="1"/>
  <c r="F292" i="17"/>
  <c r="G292" i="17" s="1"/>
  <c r="I292" i="17"/>
  <c r="M165" i="17"/>
  <c r="M166" i="17" s="1"/>
  <c r="L152" i="17" s="1"/>
  <c r="F165" i="17"/>
  <c r="G165" i="17" s="1"/>
  <c r="G166" i="17" s="1"/>
  <c r="M209" i="17"/>
  <c r="M210" i="17" s="1"/>
  <c r="L188" i="17" s="1"/>
  <c r="F209" i="17"/>
  <c r="G209" i="17" s="1"/>
  <c r="G210" i="17" s="1"/>
  <c r="M215" i="17"/>
  <c r="M216" i="17" s="1"/>
  <c r="J14" i="1" s="1"/>
  <c r="F215" i="17"/>
  <c r="G215" i="17" s="1"/>
  <c r="G216" i="17" s="1"/>
  <c r="F278" i="17"/>
  <c r="G278" i="17" s="1"/>
  <c r="G279" i="17" s="1"/>
  <c r="M278" i="17"/>
  <c r="M279" i="17" s="1"/>
  <c r="M306" i="17"/>
  <c r="F306" i="17"/>
  <c r="G306" i="17" s="1"/>
  <c r="G307" i="17" s="1"/>
  <c r="I294" i="17"/>
  <c r="F294" i="17"/>
  <c r="G294" i="17" s="1"/>
  <c r="L401" i="17" l="1"/>
  <c r="I68" i="16" s="1"/>
  <c r="L434" i="17"/>
  <c r="F434" i="17" s="1"/>
  <c r="G434" i="17" s="1"/>
  <c r="L437" i="17"/>
  <c r="F437" i="17" s="1"/>
  <c r="G437" i="17" s="1"/>
  <c r="L468" i="17"/>
  <c r="M468" i="17" s="1"/>
  <c r="L405" i="17"/>
  <c r="M405" i="17" s="1"/>
  <c r="J72" i="16" s="1"/>
  <c r="E72" i="16" s="1"/>
  <c r="L314" i="17"/>
  <c r="I62" i="16" s="1"/>
  <c r="L269" i="17"/>
  <c r="I51" i="16" s="1"/>
  <c r="L318" i="17"/>
  <c r="M318" i="17" s="1"/>
  <c r="J66" i="16" s="1"/>
  <c r="E66" i="16" s="1"/>
  <c r="I65" i="16"/>
  <c r="G286" i="17"/>
  <c r="M286" i="17"/>
  <c r="L120" i="17"/>
  <c r="M110" i="17"/>
  <c r="L68" i="17" s="1"/>
  <c r="E63" i="16"/>
  <c r="M307" i="17"/>
  <c r="M329" i="17"/>
  <c r="M229" i="17"/>
  <c r="L219" i="17" s="1"/>
  <c r="M198" i="17"/>
  <c r="E70" i="16"/>
  <c r="M117" i="17"/>
  <c r="L69" i="17" s="1"/>
  <c r="M69" i="17" s="1"/>
  <c r="J23" i="16" s="1"/>
  <c r="E23" i="16" s="1"/>
  <c r="K27" i="1"/>
  <c r="L27" i="1"/>
  <c r="M27" i="1" s="1"/>
  <c r="G391" i="17"/>
  <c r="G37" i="17"/>
  <c r="G142" i="17"/>
  <c r="K14" i="1"/>
  <c r="L14" i="1"/>
  <c r="M14" i="1" s="1"/>
  <c r="M152" i="17"/>
  <c r="I29" i="16"/>
  <c r="F152" i="17"/>
  <c r="G152" i="17" s="1"/>
  <c r="J33" i="16"/>
  <c r="E33" i="16" s="1"/>
  <c r="I33" i="16"/>
  <c r="F156" i="17"/>
  <c r="G156" i="17" s="1"/>
  <c r="M391" i="17"/>
  <c r="L370" i="17" s="1"/>
  <c r="M37" i="17"/>
  <c r="L21" i="17" s="1"/>
  <c r="M369" i="17"/>
  <c r="F369" i="17"/>
  <c r="G369" i="17" s="1"/>
  <c r="M142" i="17"/>
  <c r="L121" i="17" s="1"/>
  <c r="J26" i="16" s="1"/>
  <c r="E26" i="16" s="1"/>
  <c r="G295" i="17"/>
  <c r="G46" i="17"/>
  <c r="M188" i="17"/>
  <c r="J38" i="16" s="1"/>
  <c r="E38" i="16" s="1"/>
  <c r="I38" i="16"/>
  <c r="F188" i="17"/>
  <c r="G188" i="17" s="1"/>
  <c r="I295" i="17"/>
  <c r="H271" i="17" s="1"/>
  <c r="M65" i="17"/>
  <c r="I19" i="16"/>
  <c r="F65" i="17"/>
  <c r="G65" i="17" s="1"/>
  <c r="I46" i="17"/>
  <c r="H22" i="17" s="1"/>
  <c r="M61" i="17"/>
  <c r="I15" i="16"/>
  <c r="F61" i="17"/>
  <c r="G61" i="17" s="1"/>
  <c r="M49" i="17"/>
  <c r="E49" i="16" s="1"/>
  <c r="I12" i="16"/>
  <c r="F49" i="17"/>
  <c r="G49" i="17" s="1"/>
  <c r="G52" i="17" s="1"/>
  <c r="M20" i="17"/>
  <c r="I8" i="16"/>
  <c r="F20" i="17"/>
  <c r="G20" i="17" s="1"/>
  <c r="F468" i="17" l="1"/>
  <c r="G468" i="17" s="1"/>
  <c r="G472" i="17" s="1"/>
  <c r="F401" i="17"/>
  <c r="G401" i="17" s="1"/>
  <c r="M434" i="17"/>
  <c r="J74" i="16" s="1"/>
  <c r="E74" i="16" s="1"/>
  <c r="M401" i="17"/>
  <c r="J68" i="16" s="1"/>
  <c r="E68" i="16" s="1"/>
  <c r="I74" i="16"/>
  <c r="F405" i="17"/>
  <c r="G405" i="17" s="1"/>
  <c r="I72" i="16"/>
  <c r="F314" i="17"/>
  <c r="G314" i="17" s="1"/>
  <c r="I79" i="16"/>
  <c r="M314" i="17"/>
  <c r="J62" i="16" s="1"/>
  <c r="E62" i="16" s="1"/>
  <c r="I77" i="16"/>
  <c r="M437" i="17"/>
  <c r="J77" i="16" s="1"/>
  <c r="E77" i="16" s="1"/>
  <c r="F269" i="17"/>
  <c r="G269" i="17" s="1"/>
  <c r="M269" i="17"/>
  <c r="J51" i="16" s="1"/>
  <c r="E51" i="16" s="1"/>
  <c r="L270" i="17"/>
  <c r="I52" i="16" s="1"/>
  <c r="I66" i="16"/>
  <c r="F318" i="17"/>
  <c r="G318" i="17" s="1"/>
  <c r="L310" i="17"/>
  <c r="F310" i="17" s="1"/>
  <c r="G310" i="17" s="1"/>
  <c r="L298" i="17"/>
  <c r="F298" i="17" s="1"/>
  <c r="G298" i="17" s="1"/>
  <c r="G301" i="17" s="1"/>
  <c r="M120" i="17"/>
  <c r="J25" i="16"/>
  <c r="E25" i="16" s="1"/>
  <c r="F317" i="17"/>
  <c r="G317" i="17" s="1"/>
  <c r="M317" i="17"/>
  <c r="J65" i="16" s="1"/>
  <c r="E65" i="16" s="1"/>
  <c r="F120" i="17"/>
  <c r="G120" i="17" s="1"/>
  <c r="M472" i="17"/>
  <c r="J79" i="16"/>
  <c r="E79" i="16" s="1"/>
  <c r="E75" i="16"/>
  <c r="L185" i="17"/>
  <c r="E71" i="16"/>
  <c r="F69" i="17"/>
  <c r="G69" i="17" s="1"/>
  <c r="I23" i="16"/>
  <c r="E64" i="16"/>
  <c r="G159" i="17"/>
  <c r="I22" i="17"/>
  <c r="F22" i="17"/>
  <c r="G22" i="17" s="1"/>
  <c r="J15" i="16"/>
  <c r="E15" i="16" s="1"/>
  <c r="J19" i="16"/>
  <c r="E19" i="16" s="1"/>
  <c r="M52" i="17"/>
  <c r="J12" i="16"/>
  <c r="E12" i="16" s="1"/>
  <c r="J8" i="16"/>
  <c r="E8" i="16" s="1"/>
  <c r="M21" i="17"/>
  <c r="J9" i="16" s="1"/>
  <c r="E9" i="16" s="1"/>
  <c r="I9" i="16"/>
  <c r="F21" i="17"/>
  <c r="G21" i="17" s="1"/>
  <c r="G408" i="17"/>
  <c r="G440" i="17"/>
  <c r="M159" i="17"/>
  <c r="J29" i="16"/>
  <c r="E29" i="16" s="1"/>
  <c r="F271" i="17"/>
  <c r="G271" i="17" s="1"/>
  <c r="I271" i="17"/>
  <c r="F53" i="16" s="1"/>
  <c r="E53" i="16" s="1"/>
  <c r="M121" i="17"/>
  <c r="F121" i="17"/>
  <c r="G121" i="17" s="1"/>
  <c r="M370" i="17"/>
  <c r="M376" i="17" s="1"/>
  <c r="J24" i="1" s="1"/>
  <c r="F370" i="17"/>
  <c r="G370" i="17" s="1"/>
  <c r="G376" i="17" s="1"/>
  <c r="M408" i="17" l="1"/>
  <c r="J67" i="16" s="1"/>
  <c r="E67" i="16" s="1"/>
  <c r="F270" i="17"/>
  <c r="G270" i="17" s="1"/>
  <c r="G273" i="17" s="1"/>
  <c r="M270" i="17"/>
  <c r="J52" i="16" s="1"/>
  <c r="E52" i="16" s="1"/>
  <c r="M440" i="17"/>
  <c r="J26" i="1" s="1"/>
  <c r="L26" i="1" s="1"/>
  <c r="M26" i="1" s="1"/>
  <c r="M127" i="17"/>
  <c r="J11" i="1" s="1"/>
  <c r="L11" i="1" s="1"/>
  <c r="M11" i="1" s="1"/>
  <c r="M310" i="17"/>
  <c r="J58" i="16" s="1"/>
  <c r="E58" i="16" s="1"/>
  <c r="I58" i="16"/>
  <c r="I55" i="16"/>
  <c r="M298" i="17"/>
  <c r="M301" i="17" s="1"/>
  <c r="G322" i="17"/>
  <c r="G127" i="17"/>
  <c r="J25" i="1"/>
  <c r="L25" i="1" s="1"/>
  <c r="M25" i="1" s="1"/>
  <c r="J28" i="1"/>
  <c r="J78" i="16"/>
  <c r="E78" i="16" s="1"/>
  <c r="F68" i="17"/>
  <c r="G68" i="17" s="1"/>
  <c r="G73" i="17" s="1"/>
  <c r="M68" i="17"/>
  <c r="I22" i="16"/>
  <c r="F185" i="17"/>
  <c r="G185" i="17" s="1"/>
  <c r="G191" i="17" s="1"/>
  <c r="I35" i="16"/>
  <c r="M185" i="17"/>
  <c r="I273" i="17"/>
  <c r="F50" i="16" s="1"/>
  <c r="I40" i="16"/>
  <c r="M219" i="17"/>
  <c r="F219" i="17"/>
  <c r="G219" i="17" s="1"/>
  <c r="G223" i="17" s="1"/>
  <c r="G24" i="17"/>
  <c r="K24" i="1"/>
  <c r="L24" i="1"/>
  <c r="M24" i="1" s="1"/>
  <c r="J11" i="16"/>
  <c r="E11" i="16" s="1"/>
  <c r="J9" i="1"/>
  <c r="I24" i="17"/>
  <c r="F10" i="16"/>
  <c r="E10" i="16" s="1"/>
  <c r="J28" i="16"/>
  <c r="E28" i="16" s="1"/>
  <c r="J12" i="1"/>
  <c r="M24" i="17"/>
  <c r="J24" i="16" l="1"/>
  <c r="E24" i="16" s="1"/>
  <c r="J73" i="16"/>
  <c r="E73" i="16" s="1"/>
  <c r="M322" i="17"/>
  <c r="J57" i="16" s="1"/>
  <c r="E57" i="16" s="1"/>
  <c r="M273" i="17"/>
  <c r="J50" i="16" s="1"/>
  <c r="E50" i="16" s="1"/>
  <c r="J55" i="16"/>
  <c r="E55" i="16" s="1"/>
  <c r="K11" i="1"/>
  <c r="K25" i="1"/>
  <c r="K26" i="1"/>
  <c r="J22" i="1"/>
  <c r="J54" i="16"/>
  <c r="E54" i="16" s="1"/>
  <c r="K28" i="1"/>
  <c r="L28" i="1"/>
  <c r="M28" i="1" s="1"/>
  <c r="M223" i="17"/>
  <c r="J40" i="16"/>
  <c r="E40" i="16" s="1"/>
  <c r="J22" i="16"/>
  <c r="E22" i="16" s="1"/>
  <c r="M73" i="17"/>
  <c r="F21" i="1"/>
  <c r="M191" i="17"/>
  <c r="J35" i="16"/>
  <c r="E35" i="16" s="1"/>
  <c r="K12" i="1"/>
  <c r="L12" i="1"/>
  <c r="M12" i="1" s="1"/>
  <c r="K9" i="1"/>
  <c r="L9" i="1"/>
  <c r="M9" i="1" s="1"/>
  <c r="F7" i="16"/>
  <c r="F8" i="1"/>
  <c r="J7" i="16"/>
  <c r="J8" i="1"/>
  <c r="K8" i="1" s="1"/>
  <c r="J21" i="1" l="1"/>
  <c r="K21" i="1" s="1"/>
  <c r="J23" i="1"/>
  <c r="K23" i="1" s="1"/>
  <c r="L22" i="1"/>
  <c r="M22" i="1" s="1"/>
  <c r="K22" i="1"/>
  <c r="J34" i="16"/>
  <c r="E34" i="16" s="1"/>
  <c r="J13" i="1"/>
  <c r="G21" i="1"/>
  <c r="G19" i="1" s="1"/>
  <c r="L21" i="1"/>
  <c r="M21" i="1" s="1"/>
  <c r="J10" i="1"/>
  <c r="J14" i="16"/>
  <c r="E14" i="16" s="1"/>
  <c r="J39" i="16"/>
  <c r="E39" i="16" s="1"/>
  <c r="J15" i="1"/>
  <c r="E7" i="16"/>
  <c r="G8" i="1"/>
  <c r="G6" i="1" s="1"/>
  <c r="P18" i="18" s="1"/>
  <c r="L8" i="1"/>
  <c r="M8" i="1" s="1"/>
  <c r="K19" i="1" l="1"/>
  <c r="M19" i="1" s="1"/>
  <c r="L23" i="1"/>
  <c r="M23" i="1" s="1"/>
  <c r="F46" i="16"/>
  <c r="K15" i="1"/>
  <c r="L15" i="1"/>
  <c r="M15" i="1" s="1"/>
  <c r="K10" i="1"/>
  <c r="L10" i="1"/>
  <c r="M10" i="1" s="1"/>
  <c r="K13" i="1"/>
  <c r="L13" i="1"/>
  <c r="M13" i="1" s="1"/>
  <c r="F3" i="16"/>
  <c r="J46" i="16" l="1"/>
  <c r="E46" i="16" s="1"/>
  <c r="K6" i="1"/>
  <c r="Z18" i="18" s="1"/>
  <c r="AE18" i="18" s="1"/>
  <c r="J3" i="16" l="1"/>
  <c r="E3" i="16" s="1"/>
  <c r="M6" i="1"/>
  <c r="AJ18" i="18"/>
  <c r="AJ32" i="18" l="1"/>
  <c r="AB14" i="18" l="1"/>
  <c r="A9" i="17"/>
  <c r="I14" i="18" l="1"/>
  <c r="N5" i="17"/>
  <c r="A13" i="17"/>
  <c r="N6" i="17" l="1"/>
  <c r="A19" i="17"/>
  <c r="A26" i="17" s="1"/>
  <c r="A32" i="17" l="1"/>
  <c r="N20" i="17"/>
  <c r="N21" i="17" l="1"/>
  <c r="A39" i="17"/>
  <c r="N22" i="17" l="1"/>
  <c r="A48" i="17"/>
  <c r="A54" i="17" s="1"/>
  <c r="N49" i="17" l="1"/>
  <c r="A60" i="17"/>
  <c r="A75" i="17" s="1"/>
  <c r="N61" i="17" l="1"/>
  <c r="A82" i="17"/>
  <c r="A87" i="17" l="1"/>
  <c r="N63" i="17"/>
  <c r="A93" i="17" l="1"/>
  <c r="N64" i="17"/>
  <c r="A100" i="17" l="1"/>
  <c r="N65" i="17"/>
  <c r="A105" i="17" l="1"/>
  <c r="N67" i="17"/>
  <c r="A112" i="17" l="1"/>
  <c r="N68" i="17"/>
  <c r="A119" i="17" l="1"/>
  <c r="A129" i="17" s="1"/>
  <c r="N69" i="17"/>
  <c r="N120" i="17" l="1"/>
  <c r="A137" i="17"/>
  <c r="N121" i="17" l="1"/>
  <c r="A144" i="17"/>
  <c r="A151" i="17" l="1"/>
  <c r="A161" i="17" s="1"/>
  <c r="N122" i="17"/>
  <c r="A168" i="17" l="1"/>
  <c r="N152" i="17"/>
  <c r="A173" i="17" l="1"/>
  <c r="N154" i="17"/>
  <c r="A177" i="17" l="1"/>
  <c r="N155" i="17"/>
  <c r="A184" i="17" l="1"/>
  <c r="A193" i="17" s="1"/>
  <c r="N156" i="17"/>
  <c r="A200" i="17" l="1"/>
  <c r="N185" i="17"/>
  <c r="A205" i="17" l="1"/>
  <c r="N187" i="17"/>
  <c r="N188" i="17" l="1"/>
  <c r="A212" i="17"/>
  <c r="A218" i="17" s="1"/>
  <c r="A225" i="17" s="1"/>
  <c r="A231" i="17" l="1"/>
  <c r="N219" i="17"/>
  <c r="A236" i="17" l="1"/>
  <c r="A240" i="17" s="1"/>
  <c r="A244" i="17" s="1"/>
  <c r="A248" i="17" s="1"/>
  <c r="N220" i="17"/>
  <c r="A253" i="17" l="1"/>
  <c r="A258" i="17" s="1"/>
  <c r="N245" i="17"/>
  <c r="N254" i="17" l="1"/>
  <c r="A262" i="17"/>
  <c r="A268" i="17" l="1"/>
  <c r="A275" i="17" s="1"/>
  <c r="N255" i="17"/>
  <c r="N269" i="17" l="1"/>
  <c r="A281" i="17"/>
  <c r="A288" i="17" l="1"/>
  <c r="N270" i="17"/>
  <c r="A297" i="17" l="1"/>
  <c r="A303" i="17" s="1"/>
  <c r="N271" i="17"/>
  <c r="A309" i="17" l="1"/>
  <c r="A324" i="17" s="1"/>
  <c r="N298" i="17"/>
  <c r="N310" i="17" l="1"/>
  <c r="A331" i="17"/>
  <c r="A336" i="17" l="1"/>
  <c r="N312" i="17"/>
  <c r="N313" i="17" l="1"/>
  <c r="A342" i="17"/>
  <c r="A349" i="17" l="1"/>
  <c r="N314" i="17"/>
  <c r="N316" i="17" l="1"/>
  <c r="A354" i="17"/>
  <c r="A361" i="17" l="1"/>
  <c r="N317" i="17"/>
  <c r="N318" i="17" l="1"/>
  <c r="A368" i="17"/>
  <c r="A378" i="17" s="1"/>
  <c r="N369" i="17" l="1"/>
  <c r="A386" i="17"/>
  <c r="A393" i="17" l="1"/>
  <c r="N370" i="17"/>
  <c r="A400" i="17" l="1"/>
  <c r="A410" i="17" s="1"/>
  <c r="N371" i="17"/>
  <c r="A417" i="17" l="1"/>
  <c r="N401" i="17"/>
  <c r="A422" i="17" l="1"/>
  <c r="N403" i="17"/>
  <c r="N404" i="17" l="1"/>
  <c r="A426" i="17"/>
  <c r="A433" i="17" l="1"/>
  <c r="A442" i="17" s="1"/>
  <c r="N405" i="17"/>
  <c r="A449" i="17" l="1"/>
  <c r="N434" i="17"/>
  <c r="N436" i="17" l="1"/>
  <c r="A454" i="17"/>
  <c r="A461" i="17" l="1"/>
  <c r="A467" i="17" s="1"/>
  <c r="A474" i="17" s="1"/>
  <c r="N437" i="17"/>
  <c r="N468" i="17" l="1"/>
  <c r="A480" i="17"/>
  <c r="N469" i="17" l="1"/>
  <c r="A485" i="17"/>
  <c r="A489" i="17" s="1"/>
  <c r="A493" i="17" s="1"/>
  <c r="A497" i="17" s="1"/>
  <c r="N494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<sst xmlns="http://schemas.openxmlformats.org/spreadsheetml/2006/main" count="5277" uniqueCount="860">
  <si>
    <t>공사비 내역서 제출 양식</t>
    <phoneticPr fontId="1" type="noConversion"/>
  </si>
  <si>
    <t>공종명</t>
    <phoneticPr fontId="1" type="noConversion"/>
  </si>
  <si>
    <t>규격</t>
    <phoneticPr fontId="1" type="noConversion"/>
  </si>
  <si>
    <t>수량</t>
    <phoneticPr fontId="1" type="noConversion"/>
  </si>
  <si>
    <t>단위</t>
    <phoneticPr fontId="1" type="noConversion"/>
  </si>
  <si>
    <t>내역금액</t>
    <phoneticPr fontId="1" type="noConversion"/>
  </si>
  <si>
    <t>재료비</t>
    <phoneticPr fontId="1" type="noConversion"/>
  </si>
  <si>
    <t>노무비</t>
    <phoneticPr fontId="1" type="noConversion"/>
  </si>
  <si>
    <t>경비</t>
    <phoneticPr fontId="1" type="noConversion"/>
  </si>
  <si>
    <t>합계</t>
    <phoneticPr fontId="1" type="noConversion"/>
  </si>
  <si>
    <t>단가</t>
    <phoneticPr fontId="1" type="noConversion"/>
  </si>
  <si>
    <t xml:space="preserve">금액 </t>
    <phoneticPr fontId="1" type="noConversion"/>
  </si>
  <si>
    <t>금액</t>
    <phoneticPr fontId="1" type="noConversion"/>
  </si>
  <si>
    <t>연번</t>
    <phoneticPr fontId="1" type="noConversion"/>
  </si>
  <si>
    <t>비고</t>
    <phoneticPr fontId="1" type="noConversion"/>
  </si>
  <si>
    <t xml:space="preserve">신기술 보호범위 </t>
    <phoneticPr fontId="1" type="noConversion"/>
  </si>
  <si>
    <t>nr</t>
  </si>
  <si>
    <t/>
  </si>
  <si>
    <t>일위대가_호표</t>
  </si>
  <si>
    <t>자재</t>
  </si>
  <si>
    <t>노임</t>
  </si>
  <si>
    <t>경비</t>
  </si>
  <si>
    <t>자재조서</t>
  </si>
  <si>
    <t>00년도 00월</t>
    <phoneticPr fontId="1" type="noConversion"/>
  </si>
  <si>
    <t>공 종 명</t>
    <phoneticPr fontId="1" type="noConversion"/>
  </si>
  <si>
    <t>규    격</t>
    <phoneticPr fontId="1" type="noConversion"/>
  </si>
  <si>
    <t>단 위</t>
    <phoneticPr fontId="1" type="noConversion"/>
  </si>
  <si>
    <t>합    계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</si>
  <si>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</si>
  <si>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</si>
  <si>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</si>
  <si>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비 고</t>
    <phoneticPr fontId="1" type="noConversion"/>
  </si>
  <si>
    <t>규 격</t>
    <phoneticPr fontId="1" type="noConversion"/>
  </si>
  <si>
    <t>단 가</t>
    <phoneticPr fontId="1" type="noConversion"/>
  </si>
  <si>
    <t>금 액</t>
    <phoneticPr fontId="1" type="noConversion"/>
  </si>
  <si>
    <t>명    칭</t>
    <phoneticPr fontId="1" type="noConversion"/>
  </si>
  <si>
    <t>코    드</t>
    <phoneticPr fontId="1" type="noConversion"/>
  </si>
  <si>
    <t>견적단가</t>
    <phoneticPr fontId="1" type="noConversion"/>
  </si>
  <si>
    <t>물가정보</t>
    <phoneticPr fontId="1" type="noConversion"/>
  </si>
  <si>
    <t>물가자료</t>
    <phoneticPr fontId="1" type="noConversion"/>
  </si>
  <si>
    <t>거래가격</t>
    <phoneticPr fontId="1" type="noConversion"/>
  </si>
  <si>
    <t>유통물가</t>
    <phoneticPr fontId="1" type="noConversion"/>
  </si>
  <si>
    <t>적용단가</t>
    <phoneticPr fontId="1" type="noConversion"/>
  </si>
  <si>
    <t>Page</t>
    <phoneticPr fontId="1" type="noConversion"/>
  </si>
  <si>
    <t>공종</t>
    <phoneticPr fontId="1" type="noConversion"/>
  </si>
  <si>
    <t>산출근거</t>
    <phoneticPr fontId="1" type="noConversion"/>
  </si>
  <si>
    <t>호  표</t>
    <phoneticPr fontId="1" type="noConversion"/>
  </si>
  <si>
    <t>바탕처리(강관제)</t>
  </si>
  <si>
    <t>연계)기술내용</t>
  </si>
  <si>
    <t>부단수 할정자관 부설 및 접합(강관제)</t>
  </si>
  <si>
    <t>샌드위치 밸브 부설 및 접합</t>
  </si>
  <si>
    <t>부단수천공 분기점 분기/철거</t>
  </si>
  <si>
    <t>신기술)기술내용</t>
  </si>
  <si>
    <t>등압관 설치/철거</t>
  </si>
  <si>
    <t>부단수차단/철거</t>
  </si>
  <si>
    <t>플러깅/철거</t>
  </si>
  <si>
    <t>샌드위치 밸브 철거</t>
  </si>
  <si>
    <t>마개플랜지 부설 및 접합</t>
  </si>
  <si>
    <t>사전조사</t>
  </si>
  <si>
    <t>장비운반비</t>
  </si>
  <si>
    <t>밸브개폐비</t>
  </si>
  <si>
    <t>140-81-34127</t>
    <phoneticPr fontId="10" type="noConversion"/>
  </si>
  <si>
    <t>(주)대호스토퍼</t>
    <phoneticPr fontId="10" type="noConversion"/>
  </si>
  <si>
    <t>대표</t>
    <phoneticPr fontId="10" type="noConversion"/>
  </si>
  <si>
    <t>연  락  처</t>
    <phoneticPr fontId="10" type="noConversion"/>
  </si>
  <si>
    <t>수량</t>
    <phoneticPr fontId="10" type="noConversion"/>
  </si>
  <si>
    <t>비고</t>
    <phoneticPr fontId="10" type="noConversion"/>
  </si>
  <si>
    <t>부단수 차단</t>
    <phoneticPr fontId="10" type="noConversion"/>
  </si>
  <si>
    <t>강관 도복장 제거</t>
  </si>
  <si>
    <t>표면정리</t>
  </si>
  <si>
    <t>보통인부</t>
  </si>
  <si>
    <t>도장공</t>
  </si>
  <si>
    <t>연마지</t>
  </si>
  <si>
    <t>공구손료</t>
  </si>
  <si>
    <t>부단수 할정자관 부설(강관제)</t>
  </si>
  <si>
    <t>부단수 할정자관 접합(강관제)</t>
  </si>
  <si>
    <t>부단수 할정자관 접합부 도장</t>
  </si>
  <si>
    <t>배관공(수도)</t>
  </si>
  <si>
    <t>용접공</t>
  </si>
  <si>
    <t>발전기(50KW)</t>
  </si>
  <si>
    <t>용접기(200AMP)</t>
  </si>
  <si>
    <t>용접봉(3.2㎜  KSE4301)</t>
  </si>
  <si>
    <t>액상접착제</t>
  </si>
  <si>
    <t>매스틱</t>
  </si>
  <si>
    <t>안쪽층테이프</t>
  </si>
  <si>
    <t>바깥층테이프</t>
  </si>
  <si>
    <t>샌드위치 밸브 부설 및 접합(손료제외)</t>
  </si>
  <si>
    <t>부단수천공 분기점 분기(손료제외)</t>
  </si>
  <si>
    <t>부단수천공기 운전경비</t>
  </si>
  <si>
    <t>기밀시험</t>
  </si>
  <si>
    <t>칩제거(손료제외)</t>
  </si>
  <si>
    <t>칩제거기 운전경비</t>
  </si>
  <si>
    <t>부단수천공기 철거</t>
  </si>
  <si>
    <t>칩제거기 철거</t>
  </si>
  <si>
    <t>컷터</t>
  </si>
  <si>
    <t>드릴</t>
  </si>
  <si>
    <t>플랜지접합부속</t>
  </si>
  <si>
    <t>일반기계운전사</t>
  </si>
  <si>
    <t>주연료</t>
  </si>
  <si>
    <t>잡재료</t>
  </si>
  <si>
    <t>고급품질관리원</t>
  </si>
  <si>
    <t>트럭탑재형크레인</t>
  </si>
  <si>
    <t>등압관 부단수 천공</t>
  </si>
  <si>
    <t>등압관 피팅 접합</t>
  </si>
  <si>
    <t>등압관 플러깅</t>
  </si>
  <si>
    <t>등압관 피팅</t>
  </si>
  <si>
    <t>볼밸브</t>
  </si>
  <si>
    <t>플러그(등압관용)</t>
  </si>
  <si>
    <t>CAP(등압관용)</t>
  </si>
  <si>
    <t>천공기</t>
  </si>
  <si>
    <t>부단수차단(손료제외)</t>
  </si>
  <si>
    <t>부단수차단기 운전경비</t>
  </si>
  <si>
    <t>현장대기</t>
  </si>
  <si>
    <t>부단수차단기 철거</t>
  </si>
  <si>
    <t>Sealing Element</t>
  </si>
  <si>
    <t>천공관 플러깅(손료제외)</t>
  </si>
  <si>
    <t>플러깅장비 운전경비</t>
  </si>
  <si>
    <t>플러깅 장비 철거</t>
  </si>
  <si>
    <t>플러그(천공관용)</t>
  </si>
  <si>
    <t>마개플랜지 부설</t>
  </si>
  <si>
    <t>플랜지조인트관 접합</t>
  </si>
  <si>
    <t>마개플랜지</t>
  </si>
  <si>
    <t>고급기술자</t>
  </si>
  <si>
    <t>일위대가_목록</t>
    <phoneticPr fontId="1" type="noConversion"/>
  </si>
  <si>
    <t>호  표</t>
    <phoneticPr fontId="1" type="noConversion"/>
  </si>
  <si>
    <t>단위</t>
    <phoneticPr fontId="1" type="noConversion"/>
  </si>
  <si>
    <t>합계</t>
    <phoneticPr fontId="1" type="noConversion"/>
  </si>
  <si>
    <t>노무비</t>
    <phoneticPr fontId="1" type="noConversion"/>
  </si>
  <si>
    <t>경  비</t>
    <phoneticPr fontId="1" type="noConversion"/>
  </si>
  <si>
    <t>비 고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</si>
  <si>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</si>
  <si>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</si>
  <si>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</si>
  <si>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단    가</t>
    <phoneticPr fontId="1" type="noConversion"/>
  </si>
  <si>
    <t>비 고</t>
    <phoneticPr fontId="1" type="noConversion"/>
  </si>
  <si>
    <t>방수공</t>
  </si>
  <si>
    <t>플랜트기계설치공</t>
  </si>
  <si>
    <t>플랜트배관공</t>
  </si>
  <si>
    <t>플랜트용접공</t>
  </si>
  <si>
    <t>부단수 차단(강관제)</t>
    <phoneticPr fontId="1" type="noConversion"/>
  </si>
  <si>
    <t>견   적   서</t>
    <phoneticPr fontId="10" type="noConversion"/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</si>
  <si>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</si>
  <si>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</si>
  <si>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</si>
  <si>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</si>
  <si>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상      호</t>
    <phoneticPr fontId="10" type="noConversion"/>
  </si>
  <si>
    <t>이 영 호</t>
    <phoneticPr fontId="10" type="noConversion"/>
  </si>
  <si>
    <t>(인)</t>
    <phoneticPr fontId="10" type="noConversion"/>
  </si>
  <si>
    <t>소  재  지</t>
    <phoneticPr fontId="10" type="noConversion"/>
  </si>
  <si>
    <t>담  당  자</t>
    <phoneticPr fontId="10" type="noConversion"/>
  </si>
  <si>
    <t>귀중</t>
    <phoneticPr fontId="10" type="noConversion"/>
  </si>
  <si>
    <t>업      태</t>
    <phoneticPr fontId="10" type="noConversion"/>
  </si>
  <si>
    <t>제조업 외</t>
    <phoneticPr fontId="10" type="noConversion"/>
  </si>
  <si>
    <t>종목</t>
    <phoneticPr fontId="10" type="noConversion"/>
  </si>
  <si>
    <t>상하수도설비공사 외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</si>
  <si>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</si>
  <si>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</si>
  <si>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</si>
  <si>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</si>
  <si>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</si>
  <si>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담 당 자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</si>
  <si>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</si>
  <si>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</si>
  <si>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</si>
  <si>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</si>
  <si>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</si>
  <si>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</si>
  <si>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</si>
  <si>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</si>
  <si>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</si>
  <si>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</si>
  <si>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</si>
  <si>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)</t>
    <phoneticPr fontId="10" type="noConversion"/>
  </si>
  <si>
    <t>아래와 같이 견적을 제출합니다.</t>
    <phoneticPr fontId="10" type="noConversion"/>
  </si>
  <si>
    <t>품       명</t>
    <phoneticPr fontId="10" type="noConversion"/>
  </si>
  <si>
    <t>규       격</t>
    <phoneticPr fontId="10" type="noConversion"/>
  </si>
  <si>
    <t>단
위</t>
    <phoneticPr fontId="10" type="noConversion"/>
  </si>
  <si>
    <t>재 료 비</t>
    <phoneticPr fontId="10" type="noConversion"/>
  </si>
  <si>
    <t>노 무 비</t>
    <phoneticPr fontId="10" type="noConversion"/>
  </si>
  <si>
    <t>경       비</t>
    <phoneticPr fontId="10" type="noConversion"/>
  </si>
  <si>
    <t>소       계</t>
    <phoneticPr fontId="10" type="noConversion"/>
  </si>
  <si>
    <t>금       액</t>
    <phoneticPr fontId="10" type="noConversion"/>
  </si>
  <si>
    <t>EA</t>
    <phoneticPr fontId="10" type="noConversion"/>
  </si>
  <si>
    <t>합                계(TOTAL)</t>
    <phoneticPr fontId="10" type="noConversion"/>
  </si>
  <si>
    <t>MEMO</t>
    <phoneticPr fontId="10" type="noConversion"/>
  </si>
  <si>
    <t>K-water</t>
    <phoneticPr fontId="10" type="noConversion"/>
  </si>
  <si>
    <t>12개월</t>
    <phoneticPr fontId="10" type="noConversion"/>
  </si>
  <si>
    <t>단수정리</t>
    <phoneticPr fontId="1" type="noConversion"/>
  </si>
  <si>
    <t>(VAT별도)</t>
    <phoneticPr fontId="10" type="noConversion"/>
  </si>
  <si>
    <t>경기도 안산시 상록구 남산평길 126-4(팔곡일동)</t>
    <phoneticPr fontId="10" type="noConversion"/>
  </si>
  <si>
    <t>중기사용료목록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</si>
  <si>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</si>
  <si>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</si>
  <si>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</si>
  <si>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</si>
  <si>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</si>
  <si>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</si>
  <si>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</si>
  <si>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</si>
  <si>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</si>
  <si>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트럭탑제형 크레인</t>
  </si>
  <si>
    <t>10 TON</t>
  </si>
  <si>
    <t>발전기</t>
  </si>
  <si>
    <t>50 KW</t>
  </si>
  <si>
    <t>용접기 (교류)</t>
  </si>
  <si>
    <t>200 AMP</t>
  </si>
  <si>
    <t>안쪽층테이프</t>
    <phoneticPr fontId="1" type="noConversion"/>
  </si>
  <si>
    <t>바깥층테이프</t>
    <phoneticPr fontId="1" type="noConversion"/>
  </si>
  <si>
    <t>0.381mm x 100mm x 1m</t>
    <phoneticPr fontId="1" type="noConversion"/>
  </si>
  <si>
    <t>EA</t>
    <phoneticPr fontId="4" type="noConversion"/>
  </si>
  <si>
    <t>단    가</t>
    <phoneticPr fontId="1" type="noConversion"/>
  </si>
  <si>
    <t>일반공사 직종</t>
    <phoneticPr fontId="1" type="noConversion"/>
  </si>
  <si>
    <t>인</t>
    <phoneticPr fontId="1" type="noConversion"/>
  </si>
  <si>
    <t>부단수차단기 손료</t>
  </si>
  <si>
    <t>플러깅 손료</t>
  </si>
  <si>
    <t>단위 밸브개폐비</t>
  </si>
  <si>
    <t>문 서 번 호</t>
    <phoneticPr fontId="10" type="noConversion"/>
  </si>
  <si>
    <t>공 급 자</t>
    <phoneticPr fontId="10" type="noConversion"/>
  </si>
  <si>
    <t>등록번호</t>
    <phoneticPr fontId="10" type="noConversion"/>
  </si>
  <si>
    <t>수      신</t>
    <phoneticPr fontId="10" type="noConversion"/>
  </si>
  <si>
    <t>K-water</t>
    <phoneticPr fontId="10" type="noConversion"/>
  </si>
  <si>
    <t>상      호</t>
    <phoneticPr fontId="10" type="noConversion"/>
  </si>
  <si>
    <t>(주)대호스토퍼</t>
    <phoneticPr fontId="10" type="noConversion"/>
  </si>
  <si>
    <t>대표</t>
    <phoneticPr fontId="10" type="noConversion"/>
  </si>
  <si>
    <t xml:space="preserve"> 이 영 호  </t>
    <phoneticPr fontId="10" type="noConversion"/>
  </si>
  <si>
    <t>(인)</t>
    <phoneticPr fontId="10" type="noConversion"/>
  </si>
  <si>
    <t>경기도 안산시 상록구 남산평길 126-4(팔곡일동)</t>
    <phoneticPr fontId="10" type="noConversion"/>
  </si>
  <si>
    <t>담  당  자</t>
    <phoneticPr fontId="10" type="noConversion"/>
  </si>
  <si>
    <t>귀중</t>
    <phoneticPr fontId="10" type="noConversion"/>
  </si>
  <si>
    <t>제조업 외</t>
    <phoneticPr fontId="10" type="noConversion"/>
  </si>
  <si>
    <t>상하수도설비공사 외</t>
    <phoneticPr fontId="10" type="noConversion"/>
  </si>
  <si>
    <t>연  락  처</t>
    <phoneticPr fontId="10" type="noConversion"/>
  </si>
  <si>
    <t>회사전화</t>
    <phoneticPr fontId="10" type="noConversion"/>
  </si>
  <si>
    <t>031-496-9488</t>
    <phoneticPr fontId="10" type="noConversion"/>
  </si>
  <si>
    <t>회사팩스</t>
    <phoneticPr fontId="10" type="noConversion"/>
  </si>
  <si>
    <t>031-496-9349</t>
    <phoneticPr fontId="10" type="noConversion"/>
  </si>
  <si>
    <t>작   성   일</t>
    <phoneticPr fontId="10" type="noConversion"/>
  </si>
  <si>
    <t>백승리 차장</t>
    <phoneticPr fontId="10" type="noConversion"/>
  </si>
  <si>
    <t>휴대전화</t>
    <phoneticPr fontId="10" type="noConversion"/>
  </si>
  <si>
    <t>010-5013-7776</t>
    <phoneticPr fontId="10" type="noConversion"/>
  </si>
  <si>
    <t>유 효 기 간</t>
    <phoneticPr fontId="10" type="noConversion"/>
  </si>
  <si>
    <t>E-Mail</t>
    <phoneticPr fontId="10" type="noConversion"/>
  </si>
  <si>
    <t>dhcstopper@hanmail.net</t>
    <phoneticPr fontId="10" type="noConversion"/>
  </si>
  <si>
    <t>견  적  명</t>
    <phoneticPr fontId="10" type="noConversion"/>
  </si>
  <si>
    <t>합 계 금 액</t>
    <phoneticPr fontId="10" type="noConversion"/>
  </si>
  <si>
    <t>일금</t>
    <phoneticPr fontId="10" type="noConversion"/>
  </si>
  <si>
    <t xml:space="preserve">원정 </t>
    <phoneticPr fontId="10" type="noConversion"/>
  </si>
  <si>
    <t>(</t>
    <phoneticPr fontId="10" type="noConversion"/>
  </si>
  <si>
    <t>(VAT 별도)</t>
    <phoneticPr fontId="10" type="noConversion"/>
  </si>
  <si>
    <t>아래와 같이 견적을 제출합니다.</t>
    <phoneticPr fontId="10" type="noConversion"/>
  </si>
  <si>
    <t>번호</t>
    <phoneticPr fontId="10" type="noConversion"/>
  </si>
  <si>
    <t>품       명</t>
    <phoneticPr fontId="10" type="noConversion"/>
  </si>
  <si>
    <t>단위</t>
    <phoneticPr fontId="10" type="noConversion"/>
  </si>
  <si>
    <t>단       가</t>
    <phoneticPr fontId="10" type="noConversion"/>
  </si>
  <si>
    <t>금       액</t>
    <phoneticPr fontId="10" type="noConversion"/>
  </si>
  <si>
    <t>비고</t>
    <phoneticPr fontId="10" type="noConversion"/>
  </si>
  <si>
    <t>부단수 할정자관
(상,하판 1Set)</t>
    <phoneticPr fontId="10" type="noConversion"/>
  </si>
  <si>
    <t>플랜지접합부속
(가스켓, 볼트/너트등)</t>
    <phoneticPr fontId="10" type="noConversion"/>
  </si>
  <si>
    <t>컷터</t>
    <phoneticPr fontId="10" type="noConversion"/>
  </si>
  <si>
    <t>드릴</t>
    <phoneticPr fontId="10" type="noConversion"/>
  </si>
  <si>
    <t>등압관 피팅</t>
    <phoneticPr fontId="10" type="noConversion"/>
  </si>
  <si>
    <t>볼밸브</t>
    <phoneticPr fontId="10" type="noConversion"/>
  </si>
  <si>
    <t>플러그(등압관용)</t>
    <phoneticPr fontId="10" type="noConversion"/>
  </si>
  <si>
    <t>CAP(등압관용)</t>
    <phoneticPr fontId="10" type="noConversion"/>
  </si>
  <si>
    <t>Seailng Element</t>
    <phoneticPr fontId="10" type="noConversion"/>
  </si>
  <si>
    <t>플러그(천공관용)</t>
    <phoneticPr fontId="10" type="noConversion"/>
  </si>
  <si>
    <t>마개플랜지</t>
    <phoneticPr fontId="10" type="noConversion"/>
  </si>
  <si>
    <t>합                계(TOTAL)</t>
    <phoneticPr fontId="10" type="noConversion"/>
  </si>
  <si>
    <t>MEMO</t>
    <phoneticPr fontId="10" type="noConversion"/>
  </si>
  <si>
    <t>1. VAT 별도</t>
    <phoneticPr fontId="10" type="noConversion"/>
  </si>
  <si>
    <t>1. 제경비 및 부가세 별도
2. 기타사항(있을 경우 기재)
3. 신기술(NET 및 특허) 보호범위 공종은 신기술인증서, 특허원부의 해당 청구항 번호 작성, 연계공사가 필요한 공종은 “연계)”와 청구항 번호를 입력하고 증빙서류 등을 첨부하여 작성하여야 하며 미작성 시 기술사용료, 하도급 범위 등에 불이익이 있을 수 있음.</t>
    <phoneticPr fontId="1" type="noConversion"/>
  </si>
  <si>
    <t>nr</t>
    <phoneticPr fontId="11" type="noConversion"/>
  </si>
  <si>
    <t>set</t>
    <phoneticPr fontId="11" type="noConversion"/>
  </si>
  <si>
    <t>D1,200㎜</t>
    <phoneticPr fontId="1" type="noConversion"/>
  </si>
  <si>
    <t>※ 세부 내역서 비목 구성을 1식 단가로 제출하거나 공사비내역서에 제출일 기준 90일 미만의 유효기간 기재 시 심사대상에서 제외될 수 있음
※ ‘공사비내역서(물량)’과 ‘견적서 및 공사비내역서’간 오류 확인 시 선정 후 취소될 수 있음</t>
    <phoneticPr fontId="1" type="noConversion"/>
  </si>
  <si>
    <t>천공관경, D1200mm</t>
  </si>
  <si>
    <t>부단수차단/철거</t>
    <phoneticPr fontId="1" type="noConversion"/>
  </si>
  <si>
    <t>부단수 할정자관 접합부 도장</t>
    <phoneticPr fontId="1" type="noConversion"/>
  </si>
  <si>
    <t>샌드위치 밸브 부설 및 접합</t>
    <phoneticPr fontId="1" type="noConversion"/>
  </si>
  <si>
    <t>샌드위치 밸브 부설 및 접합(손료제외)</t>
    <phoneticPr fontId="1" type="noConversion"/>
  </si>
  <si>
    <t>샌드위치 밸브 손료</t>
    <phoneticPr fontId="1" type="noConversion"/>
  </si>
  <si>
    <t>부단수천공 분기점 분기/철거</t>
    <phoneticPr fontId="1" type="noConversion"/>
  </si>
  <si>
    <t>부단수천공 분기점 분기(손료제외)</t>
    <phoneticPr fontId="1" type="noConversion"/>
  </si>
  <si>
    <t>부단수천공기 손료</t>
    <phoneticPr fontId="1" type="noConversion"/>
  </si>
  <si>
    <t>부단수천공기 운전경비</t>
    <phoneticPr fontId="1" type="noConversion"/>
  </si>
  <si>
    <t>기밀시험</t>
    <phoneticPr fontId="1" type="noConversion"/>
  </si>
  <si>
    <t>칩제거기 손료</t>
    <phoneticPr fontId="1" type="noConversion"/>
  </si>
  <si>
    <t>부단수 차단(강관제)</t>
    <phoneticPr fontId="1" type="noConversion"/>
  </si>
  <si>
    <t>바탕처리(강관제)</t>
    <phoneticPr fontId="1" type="noConversion"/>
  </si>
  <si>
    <t>강관 도복장 제거</t>
    <phoneticPr fontId="1" type="noConversion"/>
  </si>
  <si>
    <t>표면정리</t>
    <phoneticPr fontId="1" type="noConversion"/>
  </si>
  <si>
    <t>부단수 할정자관 부설 및 접합(강관제)</t>
    <phoneticPr fontId="1" type="noConversion"/>
  </si>
  <si>
    <t>부단수 할정자관 부설(강관제)</t>
    <phoneticPr fontId="1" type="noConversion"/>
  </si>
  <si>
    <t>부단수 할정자관 접합(강관제)</t>
    <phoneticPr fontId="1" type="noConversion"/>
  </si>
  <si>
    <t>플러깅/철거</t>
    <phoneticPr fontId="1" type="noConversion"/>
  </si>
  <si>
    <t>마개플랜지 부설 및 접합</t>
    <phoneticPr fontId="1" type="noConversion"/>
  </si>
  <si>
    <t>상수도관 천공기</t>
    <phoneticPr fontId="1" type="noConversion"/>
  </si>
  <si>
    <t>HR</t>
    <phoneticPr fontId="4" type="noConversion"/>
  </si>
  <si>
    <t>1. 토공, 가시설공, 피팅부 관보호공등 부단수 차단 외 공종에 대한 공통 공사비 제외
2. 가배관 별도
3. 납품방법 : 현장설치도</t>
    <phoneticPr fontId="10" type="noConversion"/>
  </si>
  <si>
    <t>D100㎜</t>
    <phoneticPr fontId="10" type="noConversion"/>
  </si>
  <si>
    <t>D100㎜</t>
    <phoneticPr fontId="10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</si>
  <si>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</si>
  <si>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</si>
  <si>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</si>
  <si>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</si>
  <si>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</si>
  <si>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</si>
  <si>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계</t>
    <phoneticPr fontId="11" type="noConversion"/>
  </si>
  <si>
    <t>표면정리</t>
    <phoneticPr fontId="11" type="noConversion"/>
  </si>
  <si>
    <t>인</t>
    <phoneticPr fontId="11" type="noConversion"/>
  </si>
  <si>
    <t>#180</t>
    <phoneticPr fontId="11" type="noConversion"/>
  </si>
  <si>
    <t>매</t>
    <phoneticPr fontId="11" type="noConversion"/>
  </si>
  <si>
    <t>도장공 인력품의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</si>
  <si>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</si>
  <si>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</si>
  <si>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</si>
  <si>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</si>
  <si>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</si>
  <si>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트럭탑재형크레인</t>
    <phoneticPr fontId="11" type="noConversion"/>
  </si>
  <si>
    <t>hr</t>
    <phoneticPr fontId="11" type="noConversion"/>
  </si>
  <si>
    <t>부단수 할정자관 접합(강관제)</t>
    <phoneticPr fontId="11" type="noConversion"/>
  </si>
  <si>
    <t>kg</t>
    <phoneticPr fontId="11" type="noConversion"/>
  </si>
  <si>
    <t>부단수 할정자관 접합부 도장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</si>
  <si>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</si>
  <si>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</si>
  <si>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</si>
  <si>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m</t>
    <phoneticPr fontId="11" type="noConversion"/>
  </si>
  <si>
    <t>0.508㎜ x 100㎜ x 30m</t>
    <phoneticPr fontId="11" type="noConversion"/>
  </si>
  <si>
    <t>㎡</t>
    <phoneticPr fontId="11" type="noConversion"/>
  </si>
  <si>
    <t>0.381㎜ x 100㎜ x 30m</t>
    <phoneticPr fontId="11" type="noConversion"/>
  </si>
  <si>
    <t>샌드위치 밸브 부설 및 접합</t>
    <phoneticPr fontId="11" type="noConversion"/>
  </si>
  <si>
    <t>샌드위치 밸브 손료</t>
    <phoneticPr fontId="11" type="noConversion"/>
  </si>
  <si>
    <t>hr</t>
    <phoneticPr fontId="11" type="noConversion"/>
  </si>
  <si>
    <t>플랜지접합부속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</si>
  <si>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</si>
  <si>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</si>
  <si>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</si>
  <si>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</si>
  <si>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칩제거기 손료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</si>
  <si>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</si>
  <si>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</si>
  <si>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</si>
  <si>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</si>
  <si>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</si>
  <si>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</si>
  <si>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</si>
  <si>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</si>
  <si>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</si>
  <si>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칩제거기 운전경비</t>
    <phoneticPr fontId="11" type="noConversion"/>
  </si>
  <si>
    <t>경유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</si>
  <si>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</si>
  <si>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</si>
  <si>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</si>
  <si>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</si>
  <si>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</si>
  <si>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</si>
  <si>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</si>
  <si>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</si>
  <si>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</si>
  <si>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부단수차단기 운전경비</t>
    <phoneticPr fontId="11" type="noConversion"/>
  </si>
  <si>
    <t>ℓ</t>
    <phoneticPr fontId="11" type="noConversion"/>
  </si>
  <si>
    <t>현장대기</t>
    <phoneticPr fontId="11" type="noConversion"/>
  </si>
  <si>
    <t>부단수차단기 철거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</si>
  <si>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</si>
  <si>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</si>
  <si>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</si>
  <si>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</si>
  <si>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</si>
  <si>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</si>
  <si>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</si>
  <si>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</si>
  <si>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</si>
  <si>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</si>
  <si>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</si>
  <si>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</si>
  <si>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</si>
  <si>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</si>
  <si>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</si>
  <si>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</si>
  <si>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D1,650㎜</t>
    <phoneticPr fontId="1" type="noConversion"/>
  </si>
  <si>
    <t>차단관경, D1650mm</t>
  </si>
  <si>
    <t>등압관 설치/철거</t>
    <phoneticPr fontId="11" type="noConversion"/>
  </si>
  <si>
    <t>등압관 설치/철거</t>
    <phoneticPr fontId="1" type="noConversion"/>
  </si>
  <si>
    <t>등압관 부단수 천공</t>
    <phoneticPr fontId="1" type="noConversion"/>
  </si>
  <si>
    <t>등압관경, D100mm</t>
    <phoneticPr fontId="1" type="noConversion"/>
  </si>
  <si>
    <t>12개월</t>
    <phoneticPr fontId="1" type="noConversion"/>
  </si>
  <si>
    <t>5 TON</t>
    <phoneticPr fontId="4" type="noConversion"/>
  </si>
  <si>
    <t>15 TON</t>
    <phoneticPr fontId="4" type="noConversion"/>
  </si>
  <si>
    <t>18 TON</t>
    <phoneticPr fontId="4" type="noConversion"/>
  </si>
  <si>
    <t>26년적산단가/765</t>
    <phoneticPr fontId="4" type="noConversion"/>
  </si>
  <si>
    <t>26년적산단가/790</t>
    <phoneticPr fontId="4" type="noConversion"/>
  </si>
  <si>
    <t>26년적산단가/793</t>
    <phoneticPr fontId="4" type="noConversion"/>
  </si>
  <si>
    <t>26년적산단가/794</t>
    <phoneticPr fontId="4" type="noConversion"/>
  </si>
  <si>
    <t>용접봉</t>
    <phoneticPr fontId="1" type="noConversion"/>
  </si>
  <si>
    <t>(고장력강용)(3.2㎜)</t>
    <phoneticPr fontId="1" type="noConversion"/>
  </si>
  <si>
    <t>(26년)물가자료 상/ 1387</t>
    <phoneticPr fontId="1" type="noConversion"/>
  </si>
  <si>
    <t>연마지</t>
    <phoneticPr fontId="1" type="noConversion"/>
  </si>
  <si>
    <t>#180</t>
    <phoneticPr fontId="1" type="noConversion"/>
  </si>
  <si>
    <t>EA</t>
    <phoneticPr fontId="4" type="noConversion"/>
  </si>
  <si>
    <t>(26년)물가자료 상 / 1412</t>
    <phoneticPr fontId="1" type="noConversion"/>
  </si>
  <si>
    <t>액상접착제</t>
    <phoneticPr fontId="1" type="noConversion"/>
  </si>
  <si>
    <t>1kg 기준</t>
    <phoneticPr fontId="1" type="noConversion"/>
  </si>
  <si>
    <t>kg</t>
    <phoneticPr fontId="4" type="noConversion"/>
  </si>
  <si>
    <t>(26년)물가자료 상 / 723</t>
    <phoneticPr fontId="1" type="noConversion"/>
  </si>
  <si>
    <t>매스틱</t>
    <phoneticPr fontId="1" type="noConversion"/>
  </si>
  <si>
    <t>3T x 40 x 1m</t>
    <phoneticPr fontId="1" type="noConversion"/>
  </si>
  <si>
    <t>EA</t>
    <phoneticPr fontId="4" type="noConversion"/>
  </si>
  <si>
    <t>0.508mm x 100mm x 1m</t>
    <phoneticPr fontId="1" type="noConversion"/>
  </si>
  <si>
    <t>(26년)물가자료 상 / 723</t>
    <phoneticPr fontId="1" type="noConversion"/>
  </si>
  <si>
    <t>(26년)물가자료 상 / 723</t>
    <phoneticPr fontId="1" type="noConversion"/>
  </si>
  <si>
    <t>경유</t>
    <phoneticPr fontId="1" type="noConversion"/>
  </si>
  <si>
    <t>저유황 0.001%</t>
    <phoneticPr fontId="1" type="noConversion"/>
  </si>
  <si>
    <t>L</t>
    <phoneticPr fontId="1" type="noConversion"/>
  </si>
  <si>
    <t>(26년)물가자료 하 / 32</t>
    <phoneticPr fontId="1" type="noConversion"/>
  </si>
  <si>
    <t>26년도 상반기(대한건설협회 시중노임)</t>
    <phoneticPr fontId="1" type="noConversion"/>
  </si>
  <si>
    <t>명    칭</t>
    <phoneticPr fontId="1" type="noConversion"/>
  </si>
  <si>
    <t>규    격</t>
    <phoneticPr fontId="1" type="noConversion"/>
  </si>
  <si>
    <t>단 위</t>
    <phoneticPr fontId="1" type="noConversion"/>
  </si>
  <si>
    <t>비 고</t>
    <phoneticPr fontId="1" type="noConversion"/>
  </si>
  <si>
    <t>일반공사 직종</t>
    <phoneticPr fontId="1" type="noConversion"/>
  </si>
  <si>
    <t>인</t>
    <phoneticPr fontId="1" type="noConversion"/>
  </si>
  <si>
    <t>일반공사 직종</t>
    <phoneticPr fontId="1" type="noConversion"/>
  </si>
  <si>
    <t>일반공사 직종</t>
    <phoneticPr fontId="1" type="noConversion"/>
  </si>
  <si>
    <t>일반공사 직종</t>
    <phoneticPr fontId="1" type="noConversion"/>
  </si>
  <si>
    <t>인</t>
    <phoneticPr fontId="1" type="noConversion"/>
  </si>
  <si>
    <t>기계 설비</t>
    <phoneticPr fontId="1" type="noConversion"/>
  </si>
  <si>
    <t>26년 한국엔지니어링협회</t>
    <phoneticPr fontId="1" type="noConversion"/>
  </si>
  <si>
    <t>규    격</t>
    <phoneticPr fontId="1" type="noConversion"/>
  </si>
  <si>
    <t>재 료 비</t>
    <phoneticPr fontId="1" type="noConversion"/>
  </si>
  <si>
    <t>노 무 비</t>
    <phoneticPr fontId="1" type="noConversion"/>
  </si>
  <si>
    <t>경    비</t>
    <phoneticPr fontId="1" type="noConversion"/>
  </si>
  <si>
    <t>합    계</t>
    <phoneticPr fontId="1" type="noConversion"/>
  </si>
  <si>
    <t>5 TON</t>
    <phoneticPr fontId="4" type="noConversion"/>
  </si>
  <si>
    <t>HR</t>
    <phoneticPr fontId="4" type="noConversion"/>
  </si>
  <si>
    <t>15 TON</t>
    <phoneticPr fontId="4" type="noConversion"/>
  </si>
  <si>
    <t>HR</t>
    <phoneticPr fontId="4" type="noConversion"/>
  </si>
  <si>
    <t>18 TON</t>
    <phoneticPr fontId="4" type="noConversion"/>
  </si>
  <si>
    <t>HR</t>
    <phoneticPr fontId="4" type="noConversion"/>
  </si>
  <si>
    <t>장비운반비</t>
    <phoneticPr fontId="1" type="noConversion"/>
  </si>
  <si>
    <t>nr</t>
    <phoneticPr fontId="1" type="noConversion"/>
  </si>
  <si>
    <t>광양산단 비상 공급시설 설치사업 중 부단수 차단 자재</t>
    <phoneticPr fontId="10" type="noConversion"/>
  </si>
  <si>
    <t>D900㎜</t>
    <phoneticPr fontId="1" type="noConversion"/>
  </si>
  <si>
    <t>D600㎜</t>
    <phoneticPr fontId="1" type="noConversion"/>
  </si>
  <si>
    <t>D1650mm(안산-광양)</t>
    <phoneticPr fontId="1" type="noConversion"/>
  </si>
  <si>
    <t>D900mm(안산-광양)</t>
    <phoneticPr fontId="1" type="noConversion"/>
  </si>
  <si>
    <t>바탕처리(강관제)</t>
    <phoneticPr fontId="11" type="noConversion"/>
  </si>
  <si>
    <t>nr</t>
    <phoneticPr fontId="11" type="noConversion"/>
  </si>
  <si>
    <t>#180</t>
    <phoneticPr fontId="11" type="noConversion"/>
  </si>
  <si>
    <t>nr</t>
    <phoneticPr fontId="11" type="noConversion"/>
  </si>
  <si>
    <t>계</t>
    <phoneticPr fontId="11" type="noConversion"/>
  </si>
  <si>
    <t>강관 도복장 제거</t>
    <phoneticPr fontId="11" type="noConversion"/>
  </si>
  <si>
    <t>인</t>
    <phoneticPr fontId="11" type="noConversion"/>
  </si>
  <si>
    <t>부단수 할정자관 부설 및 접합(강관제)</t>
    <phoneticPr fontId="11" type="noConversion"/>
  </si>
  <si>
    <t>nr</t>
    <phoneticPr fontId="11" type="noConversion"/>
  </si>
  <si>
    <t>부단수 할정자관</t>
    <phoneticPr fontId="11" type="noConversion"/>
  </si>
  <si>
    <t>부단수 할정자관 부설(강관제)</t>
    <phoneticPr fontId="11" type="noConversion"/>
  </si>
  <si>
    <t>인</t>
    <phoneticPr fontId="11" type="noConversion"/>
  </si>
  <si>
    <t>hr</t>
    <phoneticPr fontId="11" type="noConversion"/>
  </si>
  <si>
    <t>hr</t>
    <phoneticPr fontId="11" type="noConversion"/>
  </si>
  <si>
    <t>kg</t>
    <phoneticPr fontId="11" type="noConversion"/>
  </si>
  <si>
    <t>계</t>
    <phoneticPr fontId="11" type="noConversion"/>
  </si>
  <si>
    <t>인</t>
    <phoneticPr fontId="11" type="noConversion"/>
  </si>
  <si>
    <t>(16.8kg/18.9ℓ) CAN</t>
    <phoneticPr fontId="11" type="noConversion"/>
  </si>
  <si>
    <t>kg</t>
    <phoneticPr fontId="11" type="noConversion"/>
  </si>
  <si>
    <t>3T x 40 x 6m</t>
    <phoneticPr fontId="11" type="noConversion"/>
  </si>
  <si>
    <t>㎡</t>
    <phoneticPr fontId="11" type="noConversion"/>
  </si>
  <si>
    <t>0.381㎜ x 100㎜ x 30m</t>
    <phoneticPr fontId="11" type="noConversion"/>
  </si>
  <si>
    <t>㎡</t>
    <phoneticPr fontId="11" type="noConversion"/>
  </si>
  <si>
    <t>계</t>
    <phoneticPr fontId="11" type="noConversion"/>
  </si>
  <si>
    <t>샌드위치 밸브 부설 및 접합</t>
    <phoneticPr fontId="11" type="noConversion"/>
  </si>
  <si>
    <t>샌드위치 밸브 부설 및 접합(손료제외)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</si>
  <si>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</si>
  <si>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</si>
  <si>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부단수천공 분기점 분기/철거</t>
    <phoneticPr fontId="11" type="noConversion"/>
  </si>
  <si>
    <t>부단수천공기 손료</t>
    <phoneticPr fontId="11" type="noConversion"/>
  </si>
  <si>
    <t>nr</t>
    <phoneticPr fontId="11" type="noConversion"/>
  </si>
  <si>
    <t>hr</t>
    <phoneticPr fontId="11" type="noConversion"/>
  </si>
  <si>
    <t>부단수천공 분기점 분기(손료제외)</t>
    <phoneticPr fontId="11" type="noConversion"/>
  </si>
  <si>
    <t>부단수천공기 운전경비</t>
    <phoneticPr fontId="11" type="noConversion"/>
  </si>
  <si>
    <t>주연료의</t>
    <phoneticPr fontId="11" type="noConversion"/>
  </si>
  <si>
    <t>기밀시험</t>
    <phoneticPr fontId="11" type="noConversion"/>
  </si>
  <si>
    <t>잡재료 및 공구손료</t>
    <phoneticPr fontId="11" type="noConversion"/>
  </si>
  <si>
    <t>인건비의</t>
    <phoneticPr fontId="11" type="noConversion"/>
  </si>
  <si>
    <t>칩제거(손료제외)</t>
    <phoneticPr fontId="11" type="noConversion"/>
  </si>
  <si>
    <t>hr</t>
    <phoneticPr fontId="11" type="noConversion"/>
  </si>
  <si>
    <t>칩제거기 운전경비</t>
    <phoneticPr fontId="11" type="noConversion"/>
  </si>
  <si>
    <t>경유</t>
    <phoneticPr fontId="11" type="noConversion"/>
  </si>
  <si>
    <t>ℓ</t>
    <phoneticPr fontId="11" type="noConversion"/>
  </si>
  <si>
    <t>주연료의</t>
    <phoneticPr fontId="11" type="noConversion"/>
  </si>
  <si>
    <t>부단수천공기 철거</t>
    <phoneticPr fontId="11" type="noConversion"/>
  </si>
  <si>
    <t>칩제거기 철거</t>
    <phoneticPr fontId="11" type="noConversion"/>
  </si>
  <si>
    <t>등압관 설치/철거</t>
    <phoneticPr fontId="11" type="noConversion"/>
  </si>
  <si>
    <t>nr</t>
    <phoneticPr fontId="11" type="noConversion"/>
  </si>
  <si>
    <t>등압관 부단수 천공</t>
    <phoneticPr fontId="11" type="noConversion"/>
  </si>
  <si>
    <t>등압관 피팅 접합</t>
    <phoneticPr fontId="11" type="noConversion"/>
  </si>
  <si>
    <t>등압관 플러깅</t>
    <phoneticPr fontId="11" type="noConversion"/>
  </si>
  <si>
    <t>부단수차단/철거</t>
    <phoneticPr fontId="11" type="noConversion"/>
  </si>
  <si>
    <t>부단수차단기 손료</t>
    <phoneticPr fontId="11" type="noConversion"/>
  </si>
  <si>
    <t>부단수차단(손료제외)</t>
    <phoneticPr fontId="11" type="noConversion"/>
  </si>
  <si>
    <t>트럭탑재형크레인</t>
    <phoneticPr fontId="11" type="noConversion"/>
  </si>
  <si>
    <t>계</t>
    <phoneticPr fontId="11" type="noConversion"/>
  </si>
  <si>
    <t>부단수차단기 운전경비</t>
    <phoneticPr fontId="11" type="noConversion"/>
  </si>
  <si>
    <t>ℓ</t>
    <phoneticPr fontId="11" type="noConversion"/>
  </si>
  <si>
    <t>주연료의</t>
    <phoneticPr fontId="11" type="noConversion"/>
  </si>
  <si>
    <t>현장대기</t>
    <phoneticPr fontId="11" type="noConversion"/>
  </si>
  <si>
    <t>플러깅/철거</t>
    <phoneticPr fontId="11" type="noConversion"/>
  </si>
  <si>
    <t>플러깅 손료</t>
    <phoneticPr fontId="11" type="noConversion"/>
  </si>
  <si>
    <t>천공관 플러깅(손료제외)</t>
    <phoneticPr fontId="11" type="noConversion"/>
  </si>
  <si>
    <t>플러깅장비 운전경비</t>
    <phoneticPr fontId="11" type="noConversion"/>
  </si>
  <si>
    <t>경유</t>
    <phoneticPr fontId="11" type="noConversion"/>
  </si>
  <si>
    <t>플러깅 장비 철거</t>
    <phoneticPr fontId="11" type="noConversion"/>
  </si>
  <si>
    <t>샌드위치 밸브 철거</t>
    <phoneticPr fontId="11" type="noConversion"/>
  </si>
  <si>
    <t>마개플랜지 부설 및 접합</t>
    <phoneticPr fontId="11" type="noConversion"/>
  </si>
  <si>
    <t>마개플랜지 부설</t>
    <phoneticPr fontId="11" type="noConversion"/>
  </si>
  <si>
    <t>플랜지조인트관 접합</t>
    <phoneticPr fontId="11" type="noConversion"/>
  </si>
  <si>
    <t>사전조사</t>
    <phoneticPr fontId="11" type="noConversion"/>
  </si>
  <si>
    <t>장비운반비</t>
    <phoneticPr fontId="11" type="noConversion"/>
  </si>
  <si>
    <t>운반비</t>
    <phoneticPr fontId="11" type="noConversion"/>
  </si>
  <si>
    <t>set</t>
    <phoneticPr fontId="11" type="noConversion"/>
  </si>
  <si>
    <t>밸브개폐비</t>
    <phoneticPr fontId="11" type="noConversion"/>
  </si>
  <si>
    <t>단위 밸브개폐비</t>
    <phoneticPr fontId="11" type="noConversion"/>
  </si>
  <si>
    <t>회</t>
    <phoneticPr fontId="11" type="noConversion"/>
  </si>
  <si>
    <t>차단관경, D900mm</t>
    <phoneticPr fontId="1" type="noConversion"/>
  </si>
  <si>
    <t>차단관경, D900mm</t>
    <phoneticPr fontId="1" type="noConversion"/>
  </si>
  <si>
    <t>천공관경, D600mm</t>
    <phoneticPr fontId="1" type="noConversion"/>
  </si>
  <si>
    <t>.</t>
    <phoneticPr fontId="1" type="noConversion"/>
  </si>
  <si>
    <t>플러깅장비 손료</t>
    <phoneticPr fontId="1" type="noConversion"/>
  </si>
  <si>
    <t>부단수 천공기 손료</t>
  </si>
  <si>
    <t>차단관경, D80x80mm</t>
  </si>
  <si>
    <t xml:space="preserve">hr    </t>
  </si>
  <si>
    <t>차단관경, D100x100mm</t>
  </si>
  <si>
    <t>차단관경, D150x150mm</t>
  </si>
  <si>
    <t>차단관경, D200x200mm</t>
  </si>
  <si>
    <t>차단관경, D250x250mm</t>
  </si>
  <si>
    <t>차단관경, D300x300mm</t>
  </si>
  <si>
    <t>차단관경, D350x350mm</t>
  </si>
  <si>
    <t>차단관경, D400x400mm</t>
  </si>
  <si>
    <t>차단관경, D450x400mm</t>
  </si>
  <si>
    <t>차단관경, D500x400mm</t>
  </si>
  <si>
    <t>차단관경, D600x400mm</t>
  </si>
  <si>
    <t>차단관경, D700x600mm</t>
  </si>
  <si>
    <t>차단관경, D800x600mm</t>
  </si>
  <si>
    <t>차단관경, D900x600mm</t>
  </si>
  <si>
    <t>차단관경, D1000x900mm</t>
  </si>
  <si>
    <t>차단관경, D1100x900mm</t>
  </si>
  <si>
    <t>차단관경, D1200x900mm</t>
  </si>
  <si>
    <t>차단관경, D1350x900mm</t>
  </si>
  <si>
    <t>차단관경, D1500x1200mm</t>
  </si>
  <si>
    <t>차단관경, D1650x1200mm</t>
  </si>
  <si>
    <t>차단관경, D1800x1200mm</t>
  </si>
  <si>
    <t>차단관경, D2000x1650mm</t>
  </si>
  <si>
    <t>차단관경, D2100x1650mm</t>
  </si>
  <si>
    <t>차단관경, D2200x1650mm</t>
  </si>
  <si>
    <t>차단관경, D2300x1650mm</t>
  </si>
  <si>
    <t>차단관경, D2400x1650mm</t>
  </si>
  <si>
    <t>칩제거기 손료</t>
  </si>
  <si>
    <t>차단관경, D80mm</t>
  </si>
  <si>
    <t>차단관경, D100mm</t>
  </si>
  <si>
    <t>차단관경, D150mm</t>
  </si>
  <si>
    <t>차단관경, D200mm</t>
  </si>
  <si>
    <t>차단관경, D250mm</t>
  </si>
  <si>
    <t>차단관경, D300mm</t>
  </si>
  <si>
    <t>차단관경, D350mm</t>
  </si>
  <si>
    <t>차단관경, D400mm</t>
  </si>
  <si>
    <t>차단관경, D450mm</t>
  </si>
  <si>
    <t>차단관경, D500mm</t>
  </si>
  <si>
    <t>차단관경, D600mm</t>
  </si>
  <si>
    <t>차단관경, D700mm</t>
  </si>
  <si>
    <t>차단관경, D800mm</t>
  </si>
  <si>
    <t>차단관경, D900mm</t>
  </si>
  <si>
    <t>차단관경, D1000mm</t>
  </si>
  <si>
    <t>차단관경, D1100mm</t>
  </si>
  <si>
    <t>차단관경, D1200mm</t>
  </si>
  <si>
    <t>차단관경, D1350mm</t>
  </si>
  <si>
    <t>차단관경, D1500mm</t>
  </si>
  <si>
    <t>차단관경, D1800mm</t>
  </si>
  <si>
    <t>차단관경, D2000mm</t>
  </si>
  <si>
    <t>차단관경, D2100mm</t>
  </si>
  <si>
    <t>차단관경, D2200mm</t>
  </si>
  <si>
    <t>차단관경, D2300mm</t>
  </si>
  <si>
    <t>차단관경, D2400mm</t>
  </si>
  <si>
    <t>샌드위치 밸브</t>
  </si>
  <si>
    <t>D80x80mm</t>
  </si>
  <si>
    <t>D100x100mm</t>
  </si>
  <si>
    <t>D150x150mm</t>
  </si>
  <si>
    <t>D200x200mm</t>
  </si>
  <si>
    <t>D250x250mm</t>
  </si>
  <si>
    <t>D300x300mm</t>
  </si>
  <si>
    <t>D350x350mm</t>
  </si>
  <si>
    <t>D400x400mm</t>
  </si>
  <si>
    <t>D450x400mm</t>
  </si>
  <si>
    <t>D500x400mm</t>
  </si>
  <si>
    <t>D600x400mm</t>
  </si>
  <si>
    <t>D700x600mm</t>
  </si>
  <si>
    <t>D800x600mm</t>
  </si>
  <si>
    <t>D900x600mm</t>
  </si>
  <si>
    <t>D1000x900mm</t>
  </si>
  <si>
    <t>D1100x900mm</t>
  </si>
  <si>
    <t>D1200x900mm</t>
  </si>
  <si>
    <t>D1350x900mm</t>
  </si>
  <si>
    <t>D1500x1200mm</t>
  </si>
  <si>
    <t>D1650x1200mm</t>
  </si>
  <si>
    <t>D1800x1200mm</t>
  </si>
  <si>
    <t>D2000x1650mm</t>
  </si>
  <si>
    <t>D2100x1650mm</t>
  </si>
  <si>
    <t>D2200x1650mm</t>
  </si>
  <si>
    <t>D2300x1650mm</t>
  </si>
  <si>
    <t>D2400x1650mm</t>
  </si>
  <si>
    <t>중기사용료</t>
  </si>
  <si>
    <t>중 기 명</t>
  </si>
  <si>
    <t>중기가격</t>
  </si>
  <si>
    <t>명        칭</t>
  </si>
  <si>
    <t>규        격</t>
  </si>
  <si>
    <t>단 가</t>
  </si>
  <si>
    <t>금 액</t>
  </si>
  <si>
    <t xml:space="preserve">천원  </t>
  </si>
  <si>
    <t>소   계</t>
  </si>
  <si>
    <t>총   계</t>
  </si>
  <si>
    <t>무한궤도 크레인</t>
  </si>
  <si>
    <t>50 kw</t>
  </si>
  <si>
    <t>부단수 천공기 손료   차단관경, D80x80mm</t>
  </si>
  <si>
    <t xml:space="preserve">11,520 천원  </t>
  </si>
  <si>
    <t>부단수 천공기</t>
  </si>
  <si>
    <t>부단수 천공기 손료   차단관경, D100x100mm</t>
  </si>
  <si>
    <t>부단수 천공기 손료   차단관경, D150x150mm</t>
  </si>
  <si>
    <t xml:space="preserve">48,000 천원  </t>
  </si>
  <si>
    <t>부단수 천공기 손료   차단관경, D200x200mm</t>
  </si>
  <si>
    <t>부단수 천공기 손료   차단관경, D250x250mm</t>
  </si>
  <si>
    <t>부단수 천공기 손료   차단관경, D300x300mm</t>
  </si>
  <si>
    <t>부단수 천공기 손료   차단관경, D350x350mm</t>
  </si>
  <si>
    <t>부단수 천공기 손료   차단관경, D400x400mm</t>
  </si>
  <si>
    <t xml:space="preserve">120,000 천원  </t>
  </si>
  <si>
    <t>부단수 천공기 손료   차단관경, D500x400mm</t>
  </si>
  <si>
    <t>부단수 천공기 손료   차단관경, D600x400mm</t>
  </si>
  <si>
    <t>부단수 천공기 손료   차단관경, D700x600mm</t>
  </si>
  <si>
    <t xml:space="preserve">192,000 천원  </t>
  </si>
  <si>
    <t>부단수 천공기 손료   차단관경, D800x600mm</t>
  </si>
  <si>
    <t>부단수 천공기 손료   차단관경, D900x600mm</t>
  </si>
  <si>
    <t>부단수 천공기 손료   차단관경, D1000x900mm</t>
  </si>
  <si>
    <t xml:space="preserve">246,000 천원  </t>
  </si>
  <si>
    <t>부단수 천공기 손료   차단관경, D1100x900mm</t>
  </si>
  <si>
    <t>부단수 천공기 손료   차단관경, D1200x900mm</t>
  </si>
  <si>
    <t>부단수 천공기 손료   차단관경, D1350x900mm</t>
  </si>
  <si>
    <t>부단수 천공기 손료   차단관경, D1500x1200mm</t>
  </si>
  <si>
    <t>부단수 천공기 손료   차단관경, D1650x1200mm</t>
  </si>
  <si>
    <t>부단수 천공기 손료   차단관경, D1800x1200mm</t>
  </si>
  <si>
    <t>부단수 천공기 손료   차단관경, D2000x1650mm</t>
  </si>
  <si>
    <t xml:space="preserve">276,000 천원  </t>
  </si>
  <si>
    <t>부단수 천공기 손료   차단관경, D2100x1650mm</t>
  </si>
  <si>
    <t>부단수 천공기 손료   차단관경, D2200x1650mm</t>
  </si>
  <si>
    <t>부단수 천공기 손료   차단관경, D2300x1650mm</t>
  </si>
  <si>
    <t>부단수 천공기 손료   차단관경, D2400x1650mm</t>
  </si>
  <si>
    <t>칩제거기 손료   차단관경, D80x80mm</t>
  </si>
  <si>
    <t xml:space="preserve">420 천원  </t>
  </si>
  <si>
    <t>칩제거기</t>
  </si>
  <si>
    <t>칩제거기 손료   차단관경, D100x100mm</t>
  </si>
  <si>
    <t xml:space="preserve">900 천원  </t>
  </si>
  <si>
    <t>칩제거기 손료   차단관경, D150x150mm</t>
  </si>
  <si>
    <t xml:space="preserve">1,104 천원  </t>
  </si>
  <si>
    <t>칩제거기 손료   차단관경, D200x200mm</t>
  </si>
  <si>
    <t xml:space="preserve">1,140 천원  </t>
  </si>
  <si>
    <t>칩제거기 손료   차단관경, D250x250mm</t>
  </si>
  <si>
    <t xml:space="preserve">1,584 천원  </t>
  </si>
  <si>
    <t>칩제거기 손료   차단관경, D300x300mm</t>
  </si>
  <si>
    <t xml:space="preserve">1,800 천원  </t>
  </si>
  <si>
    <t>칩제거기 손료   차단관경, D350x350mm</t>
  </si>
  <si>
    <t xml:space="preserve">2,520 천원  </t>
  </si>
  <si>
    <t>칩제거기 손료   차단관경, D400x400mm</t>
  </si>
  <si>
    <t xml:space="preserve">3,000 천원  </t>
  </si>
  <si>
    <t>칩제거기 손료   차단관경, D450x400mm</t>
  </si>
  <si>
    <t>칩제거기 손료   차단관경, D500x400mm</t>
  </si>
  <si>
    <t>칩제거기 손료   차단관경, D600x400mm</t>
  </si>
  <si>
    <t>칩제거기 손료   차단관경, D700x600mm</t>
  </si>
  <si>
    <t xml:space="preserve">6,120 천원  </t>
  </si>
  <si>
    <t>칩제거기 손료   차단관경, D800x600mm</t>
  </si>
  <si>
    <t>칩제거기 손료   차단관경, D900x600mm</t>
  </si>
  <si>
    <t>칩제거기 손료   차단관경, D1000x900mm</t>
  </si>
  <si>
    <t xml:space="preserve">12,600 천원  </t>
  </si>
  <si>
    <t>칩제거기 손료   차단관경, D1100x900mm</t>
  </si>
  <si>
    <t>칩제거기 손료   차단관경, D1200x900mm</t>
  </si>
  <si>
    <t>칩제거기 손료   차단관경, D1350x900mm</t>
  </si>
  <si>
    <t>칩제거기 손료   차단관경, D1500x1200mm</t>
  </si>
  <si>
    <t xml:space="preserve">14,400 천원  </t>
  </si>
  <si>
    <t>칩제거기 손료   차단관경, D1650x1200mm</t>
  </si>
  <si>
    <t>칩제거기 손료   차단관경, D1800x1200mm</t>
  </si>
  <si>
    <t>칩제거기 손료   차단관경, D2000x1650mm</t>
  </si>
  <si>
    <t xml:space="preserve">24,504 천원  </t>
  </si>
  <si>
    <t>칩제거기 손료   차단관경, D2100x1650mm</t>
  </si>
  <si>
    <t>칩제거기 손료   차단관경, D2200x1650mm</t>
  </si>
  <si>
    <t>칩제거기 손료   차단관경, D2300x1650mm</t>
  </si>
  <si>
    <t>칩제거기 손료   차단관경, D2400x1650mm</t>
  </si>
  <si>
    <t>부단수차단기 손료   차단관경, D80mm</t>
  </si>
  <si>
    <t xml:space="preserve">24,010 천원  </t>
  </si>
  <si>
    <t>부단수 차단기</t>
  </si>
  <si>
    <t>D80mm</t>
  </si>
  <si>
    <t>부단수차단기 손료   차단관경, D100mm</t>
  </si>
  <si>
    <t xml:space="preserve">29,500 천원  </t>
  </si>
  <si>
    <t>D100mm</t>
  </si>
  <si>
    <t>부단수차단기 손료   차단관경, D150mm</t>
  </si>
  <si>
    <t xml:space="preserve">30,000 천원  </t>
  </si>
  <si>
    <t>D150mm</t>
  </si>
  <si>
    <t>부단수차단기 손료   차단관경, D200mm</t>
  </si>
  <si>
    <t xml:space="preserve">34,000 천원  </t>
  </si>
  <si>
    <t>D200mm</t>
  </si>
  <si>
    <t>부단수차단기 손료   차단관경, D250mm</t>
  </si>
  <si>
    <t xml:space="preserve">42,000 천원  </t>
  </si>
  <si>
    <t>D250mm</t>
  </si>
  <si>
    <t>부단수차단기 손료   차단관경, D300mm</t>
  </si>
  <si>
    <t xml:space="preserve">45,600 천원  </t>
  </si>
  <si>
    <t>D300mm</t>
  </si>
  <si>
    <t>부단수차단기 손료   차단관경, D350mm</t>
  </si>
  <si>
    <t xml:space="preserve">50,500 천원  </t>
  </si>
  <si>
    <t>D350mm</t>
  </si>
  <si>
    <t>부단수차단기 손료   차단관경, D400mm</t>
  </si>
  <si>
    <t xml:space="preserve">61,000 천원  </t>
  </si>
  <si>
    <t>D400mm</t>
  </si>
  <si>
    <t>부단수차단기 손료   차단관경, D450mm</t>
  </si>
  <si>
    <t xml:space="preserve">63,500 천원  </t>
  </si>
  <si>
    <t>D450mm</t>
  </si>
  <si>
    <t>부단수차단기 손료   차단관경, D500mm</t>
  </si>
  <si>
    <t xml:space="preserve">67,500 천원  </t>
  </si>
  <si>
    <t>D500mm</t>
  </si>
  <si>
    <t>부단수차단기 손료   차단관경, D600mm</t>
  </si>
  <si>
    <t xml:space="preserve">74,500 천원  </t>
  </si>
  <si>
    <t>D600mm</t>
  </si>
  <si>
    <t>부단수차단기 손료   차단관경, D700mm</t>
  </si>
  <si>
    <t xml:space="preserve">87,500 천원  </t>
  </si>
  <si>
    <t>D700mm</t>
  </si>
  <si>
    <t>부단수차단기 손료   차단관경, D800mm</t>
  </si>
  <si>
    <t xml:space="preserve">96,400 천원  </t>
  </si>
  <si>
    <t>D800mm</t>
  </si>
  <si>
    <t>부단수차단기 손료   차단관경, D900mm</t>
  </si>
  <si>
    <t xml:space="preserve">104,400 천원  </t>
  </si>
  <si>
    <t>D900mm</t>
  </si>
  <si>
    <t>부단수차단기 손료   차단관경, D1000mm</t>
  </si>
  <si>
    <t xml:space="preserve">116,400 천원  </t>
  </si>
  <si>
    <t>D1000mm</t>
  </si>
  <si>
    <t>부단수차단기 손료   차단관경, D1100mm</t>
  </si>
  <si>
    <t xml:space="preserve">121,300 천원  </t>
  </si>
  <si>
    <t>D1100mm</t>
  </si>
  <si>
    <t>부단수차단기 손료   차단관경, D1200mm</t>
  </si>
  <si>
    <t xml:space="preserve">133,000 천원  </t>
  </si>
  <si>
    <t>D1200mm</t>
  </si>
  <si>
    <t>부단수차단기 손료   차단관경, D1350mm</t>
  </si>
  <si>
    <t xml:space="preserve">145,000 천원  </t>
  </si>
  <si>
    <t>D1350mm</t>
  </si>
  <si>
    <t>부단수차단기 손료   차단관경, D1500mm</t>
  </si>
  <si>
    <t xml:space="preserve">215,000 천원  </t>
  </si>
  <si>
    <t>D1500mm</t>
  </si>
  <si>
    <t>부단수차단기 손료   차단관경, D1650mm</t>
  </si>
  <si>
    <t xml:space="preserve">296,600 천원  </t>
  </si>
  <si>
    <t>D1650mm</t>
  </si>
  <si>
    <t>부단수차단기 손료   차단관경, D1800mm</t>
  </si>
  <si>
    <t xml:space="preserve">333,000 천원  </t>
  </si>
  <si>
    <t>D1800mm</t>
  </si>
  <si>
    <t>부단수차단기 손료   차단관경, D2000mm</t>
  </si>
  <si>
    <t xml:space="preserve">390,000 천원  </t>
  </si>
  <si>
    <t>D2000mm</t>
  </si>
  <si>
    <t>부단수차단기 손료   차단관경, D2100mm</t>
  </si>
  <si>
    <t xml:space="preserve">466,000 천원  </t>
  </si>
  <si>
    <t>D2100mm</t>
  </si>
  <si>
    <t>부단수차단기 손료   차단관경, D2200mm</t>
  </si>
  <si>
    <t xml:space="preserve">488,000 천원  </t>
  </si>
  <si>
    <t>D2200mm</t>
  </si>
  <si>
    <t>부단수차단기 손료   차단관경, D2300mm</t>
  </si>
  <si>
    <t xml:space="preserve">539,000 천원  </t>
  </si>
  <si>
    <t>D2300mm</t>
  </si>
  <si>
    <t>부단수차단기 손료   차단관경, D2400mm</t>
  </si>
  <si>
    <t xml:space="preserve">570,000 천원  </t>
  </si>
  <si>
    <t>D2400mm</t>
  </si>
  <si>
    <t>플러깅 손료   차단관경, D80mm</t>
  </si>
  <si>
    <t xml:space="preserve">3,800 천원  </t>
  </si>
  <si>
    <t>플러깅</t>
  </si>
  <si>
    <t>플러깅 손료   차단관경, D100mm</t>
  </si>
  <si>
    <t xml:space="preserve">4,000 천원  </t>
  </si>
  <si>
    <t>플러깅 손료   차단관경, D150mm</t>
  </si>
  <si>
    <t xml:space="preserve">4,500 천원  </t>
  </si>
  <si>
    <t>플러깅 손료   차단관경, D200mm</t>
  </si>
  <si>
    <t xml:space="preserve">5,000 천원  </t>
  </si>
  <si>
    <t>플러깅 손료   차단관경, D250mm</t>
  </si>
  <si>
    <t xml:space="preserve">5,600 천원  </t>
  </si>
  <si>
    <t>플러깅 손료   차단관경, D300mm</t>
  </si>
  <si>
    <t xml:space="preserve">6,300 천원  </t>
  </si>
  <si>
    <t>플러깅 손료   차단관경, D350mm</t>
  </si>
  <si>
    <t xml:space="preserve">6,900 천원  </t>
  </si>
  <si>
    <t>플러깅 손료   차단관경, D400mm</t>
  </si>
  <si>
    <t xml:space="preserve">8,200 천원  </t>
  </si>
  <si>
    <t>플러깅 손료   차단관경, D450mm</t>
  </si>
  <si>
    <t>플러깅 손료   차단관경, D500mm</t>
  </si>
  <si>
    <t>플러깅 손료   차단관경, D600mm</t>
  </si>
  <si>
    <t>플러깅 손료   차단관경, D700mm</t>
  </si>
  <si>
    <t xml:space="preserve">12,000 천원  </t>
  </si>
  <si>
    <t>플러깅 손료   차단관경, D800mm</t>
  </si>
  <si>
    <t>플러깅 손료   차단관경, D900mm</t>
  </si>
  <si>
    <t>플러깅 손료   차단관경, D1000mm</t>
  </si>
  <si>
    <t xml:space="preserve">16,000 천원  </t>
  </si>
  <si>
    <t>플러깅 손료   차단관경, D1100mm</t>
  </si>
  <si>
    <t>플러깅 손료   차단관경, D1200mm</t>
  </si>
  <si>
    <t>플러깅 손료   차단관경, D1350mm</t>
  </si>
  <si>
    <t>플러깅 손료   차단관경, D1500mm</t>
  </si>
  <si>
    <t xml:space="preserve">25,000 천원  </t>
  </si>
  <si>
    <t>플러깅 손료   차단관경, D1650mm</t>
  </si>
  <si>
    <t>플러깅 손료   차단관경, D1800mm</t>
  </si>
  <si>
    <t>플러깅 손료   차단관경, D2000mm</t>
  </si>
  <si>
    <t xml:space="preserve">38,000 천원  </t>
  </si>
  <si>
    <t>플러깅 손료   차단관경, D2100mm</t>
  </si>
  <si>
    <t>플러깅 손료   차단관경, D2200mm</t>
  </si>
  <si>
    <t>플러깅 손료   차단관경, D2300mm</t>
  </si>
  <si>
    <t>플러깅 손료   차단관경, D2400mm</t>
  </si>
  <si>
    <t>샌드위치 밸브   D80x80mm</t>
  </si>
  <si>
    <t xml:space="preserve">2,000 천원  </t>
  </si>
  <si>
    <t>샌드위치밸브</t>
  </si>
  <si>
    <t>샌드위치 밸브   D100x100mm</t>
  </si>
  <si>
    <t xml:space="preserve">2,800 천원  </t>
  </si>
  <si>
    <t>샌드위치 밸브   D150x150mm</t>
  </si>
  <si>
    <t xml:space="preserve">5,800 천원  </t>
  </si>
  <si>
    <t>샌드위치 밸브   D200x200mm</t>
  </si>
  <si>
    <t xml:space="preserve">8,500 천원  </t>
  </si>
  <si>
    <t>샌드위치 밸브   D250x250mm</t>
  </si>
  <si>
    <t xml:space="preserve">9,500 천원  </t>
  </si>
  <si>
    <t>샌드위치 밸브   D300x300mm</t>
  </si>
  <si>
    <t xml:space="preserve">11,000 천원  </t>
  </si>
  <si>
    <t>샌드위치 밸브   D350x350mm</t>
  </si>
  <si>
    <t xml:space="preserve">13,000 천원  </t>
  </si>
  <si>
    <t>샌드위치 밸브   D400x400mm</t>
  </si>
  <si>
    <t xml:space="preserve">18,000 천원  </t>
  </si>
  <si>
    <t>샌드위치 밸브   D450x400mm</t>
  </si>
  <si>
    <t>샌드위치 밸브   D500x400mm</t>
  </si>
  <si>
    <t>샌드위치 밸브   D600x400mm</t>
  </si>
  <si>
    <t>샌드위치 밸브   D700x600mm</t>
  </si>
  <si>
    <t xml:space="preserve">28,000 천원  </t>
  </si>
  <si>
    <t>샌드위치 밸브   D800x600mm</t>
  </si>
  <si>
    <t>샌드위치 밸브   D900x600mm</t>
  </si>
  <si>
    <t>샌드위치 밸브   D1000x900mm</t>
  </si>
  <si>
    <t xml:space="preserve">55,000 천원  </t>
  </si>
  <si>
    <t>샌드위치 밸브   D1100x900mm</t>
  </si>
  <si>
    <t>샌드위치 밸브   D1200x900mm</t>
  </si>
  <si>
    <t>샌드위치 밸브   D1350x900mm</t>
  </si>
  <si>
    <t>샌드위치 밸브   D1500x1200mm</t>
  </si>
  <si>
    <t xml:space="preserve">100,000 천원  </t>
  </si>
  <si>
    <t>샌드위치 밸브   D1650x1200mm</t>
  </si>
  <si>
    <t>샌드위치 밸브   D1800x1200mm</t>
  </si>
  <si>
    <t>샌드위치 밸브   D2000x1650mm</t>
  </si>
  <si>
    <t xml:space="preserve">130,000 천원  </t>
  </si>
  <si>
    <t>샌드위치 밸브   D2100x1650mm</t>
  </si>
  <si>
    <t>샌드위치 밸브   D2200x1650mm</t>
  </si>
  <si>
    <t>샌드위치 밸브   D2300x1650mm</t>
  </si>
  <si>
    <t>샌드위치 밸브   D2400x1650mm</t>
  </si>
  <si>
    <t>중기기초자료</t>
  </si>
  <si>
    <t>명    칭</t>
  </si>
  <si>
    <t>20 ton (0.57 ㎥)</t>
  </si>
  <si>
    <t>200 amP</t>
  </si>
  <si>
    <t>26년적산단가/762</t>
    <phoneticPr fontId="4" type="noConversion"/>
  </si>
  <si>
    <t>수자원적산지침 토목공사 8차/153P</t>
    <phoneticPr fontId="1" type="noConversion"/>
  </si>
  <si>
    <t>수자원적산지침 토목공사 8차/154P</t>
    <phoneticPr fontId="1" type="noConversion"/>
  </si>
  <si>
    <t>부단수 천공기 손료   차단관경, D450x400mm</t>
    <phoneticPr fontId="1" type="noConversion"/>
  </si>
  <si>
    <t>수도권광역상수도(Ⅰ단계) 잠원동구간 관로 이설사업(2차) 중 부단수 차단 공사</t>
    <phoneticPr fontId="10" type="noConversion"/>
  </si>
  <si>
    <t>DH18-260428-01</t>
    <phoneticPr fontId="10" type="noConversion"/>
  </si>
  <si>
    <t>D2,200㎜</t>
    <phoneticPr fontId="10" type="noConversion"/>
  </si>
  <si>
    <t>차단관경, D150x150mm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</si>
</sst>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176" formatCode="General;\-General\,&quot;&quot;;@"/>
    <numFmt numFmtId="177" formatCode="#,###;\-#,###;&quot;&quot;;@"/>
    <numFmt numFmtId="178" formatCode="#,###.000;\-#,###.000;&quot;&quot;;@"/>
    <numFmt numFmtId="179" formatCode="&quot;일위제&quot;##&quot;호표&quot;"/>
    <numFmt numFmtId="180" formatCode="[DBNum4][$-412]General"/>
    <numFmt numFmtId="181" formatCode="yyyy&quot;년&quot;\ m&quot;월&quot;\ d&quot;일&quot;;@"/>
    <numFmt numFmtId="182" formatCode="&quot;차단관경, D&quot;#,###&quot;㎜&quot;"/>
    <numFmt numFmtId="183" formatCode="_-* #,##0.000_-;\-* #,##0.000_-;_-* &quot;-&quot;_-;_-@_-"/>
    <numFmt numFmtId="184" formatCode="&quot;강관제, D&quot;#,###&quot;㎜&quot;"/>
    <numFmt numFmtId="185" formatCode="##&quot;ton&quot;"/>
    <numFmt numFmtId="186" formatCode="&quot;천공관경, D&quot;#,###&quot;㎜&quot;"/>
    <numFmt numFmtId="187" formatCode="&quot;등압관경, D&quot;#,###&quot;㎜&quot;"/>
    <numFmt numFmtId="188" formatCode="[$-F800]dddd\,\ mmmm\ dd\,\ yyyy"/>
    <numFmt numFmtId="189" formatCode="#,###\ "/>
    <numFmt numFmtId="190" formatCode="#,###.00;\-#,###.00;&quot;&quot;;@"/>
    <numFmt numFmtId="191" formatCode="_-* #,##0.0000_-;\-* #,##0.0000_-;_-* &quot;-&quot;????_-;_-@_-"/>
    <numFmt numFmtId="192" formatCode="0_ "/>
    <numFmt numFmtId="193" formatCode="_-* #,##0.000_-;\-* #,##0.000_-;_-* &quot;-&quot;???_-;_-@_-"/>
    <numFmt numFmtId="194" formatCode="#,##0_ "/>
    <numFmt numFmtId="195" formatCode="_-* #,##0.0000_-;\-* #,##0.0000_-;_-* &quot;-&quot;??_-;_-@_-"/>
    <numFmt numFmtId="196" formatCode="&quot;제&quot;##&quot;호표&quot;"/>
    <numFmt numFmtId="197" formatCode="#,##0.0000_ "/>
    <numFmt numFmtId="198" formatCode="#,###.0;\-#,###.0;&quot;&quot;;@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8"/>
      <name val="굴림체"/>
      <family val="3"/>
      <charset val="129"/>
    </font>
    <font>
      <i/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24"/>
      <name val="함초롬바탕"/>
      <family val="1"/>
      <charset val="129"/>
    </font>
    <font>
      <sz val="10"/>
      <name val="함초롬바탕"/>
      <family val="1"/>
      <charset val="129"/>
    </font>
    <font>
      <sz val="1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10"/>
      <name val="함초롬바탕"/>
      <family val="1"/>
      <charset val="129"/>
    </font>
    <font>
      <sz val="12"/>
      <name val="함초롬바탕"/>
      <family val="1"/>
      <charset val="129"/>
    </font>
    <font>
      <sz val="9"/>
      <color indexed="8"/>
      <name val="굴림체"/>
      <family val="3"/>
      <charset val="129"/>
    </font>
    <font>
      <b/>
      <sz val="22"/>
      <name val="함초롬바탕"/>
      <family val="1"/>
      <charset val="129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굴림체"/>
      <family val="3"/>
      <charset val="129"/>
    </font>
    <font>
      <sz val="8"/>
      <color indexed="8"/>
      <name val="굴림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9"/>
      </patternFill>
    </fill>
    <fill>
      <patternFill patternType="solid">
        <fgColor theme="0"/>
        <bgColor indexed="9"/>
      </patternFill>
    </fill>
    <fill>
      <patternFill patternType="solid">
        <fgColor theme="7" tint="0.79998168889431442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9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0"/>
    <xf numFmtId="0" fontId="29" fillId="0" borderId="0"/>
  </cellStyleXfs>
  <cellXfs count="356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5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4">
      <alignment vertical="center"/>
    </xf>
    <xf numFmtId="176" fontId="8" fillId="0" borderId="13" xfId="0" applyNumberFormat="1" applyFont="1" applyBorder="1" applyAlignment="1">
      <alignment horizontal="left" vertical="center" shrinkToFit="1"/>
    </xf>
    <xf numFmtId="183" fontId="8" fillId="0" borderId="1" xfId="6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shrinkToFit="1"/>
    </xf>
    <xf numFmtId="0" fontId="12" fillId="0" borderId="13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shrinkToFit="1"/>
    </xf>
    <xf numFmtId="9" fontId="8" fillId="0" borderId="1" xfId="2" applyFont="1" applyFill="1" applyBorder="1" applyAlignment="1">
      <alignment horizontal="center" vertical="center" shrinkToFit="1"/>
    </xf>
    <xf numFmtId="41" fontId="2" fillId="2" borderId="1" xfId="6" applyFont="1" applyFill="1" applyBorder="1" applyAlignment="1"/>
    <xf numFmtId="41" fontId="2" fillId="0" borderId="1" xfId="6" applyFont="1" applyFill="1" applyBorder="1" applyAlignment="1"/>
    <xf numFmtId="41" fontId="8" fillId="0" borderId="1" xfId="6" applyFont="1" applyFill="1" applyBorder="1" applyAlignment="1">
      <alignment horizontal="center" vertical="center"/>
    </xf>
    <xf numFmtId="41" fontId="12" fillId="0" borderId="1" xfId="6" applyFont="1" applyFill="1" applyBorder="1" applyAlignment="1">
      <alignment horizontal="center" vertical="center"/>
    </xf>
    <xf numFmtId="41" fontId="12" fillId="0" borderId="32" xfId="6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1" fontId="8" fillId="0" borderId="1" xfId="6" applyFont="1" applyFill="1" applyBorder="1" applyAlignment="1">
      <alignment vertical="center" shrinkToFit="1"/>
    </xf>
    <xf numFmtId="41" fontId="12" fillId="0" borderId="1" xfId="6" applyFont="1" applyFill="1" applyBorder="1" applyAlignment="1">
      <alignment vertical="center" shrinkToFit="1"/>
    </xf>
    <xf numFmtId="41" fontId="12" fillId="0" borderId="32" xfId="6" applyFont="1" applyFill="1" applyBorder="1" applyAlignment="1">
      <alignment vertical="center" shrinkToFit="1"/>
    </xf>
    <xf numFmtId="176" fontId="13" fillId="0" borderId="1" xfId="0" applyNumberFormat="1" applyFont="1" applyBorder="1">
      <alignment vertical="center"/>
    </xf>
    <xf numFmtId="176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2" fillId="2" borderId="13" xfId="0" applyFont="1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0" fontId="15" fillId="0" borderId="0" xfId="4" applyFont="1" applyAlignment="1">
      <alignment horizontal="center" vertical="center" shrinkToFit="1"/>
    </xf>
    <xf numFmtId="0" fontId="16" fillId="0" borderId="0" xfId="4" applyFont="1">
      <alignment vertical="center"/>
    </xf>
    <xf numFmtId="0" fontId="15" fillId="0" borderId="28" xfId="4" applyFont="1" applyBorder="1" applyAlignment="1">
      <alignment vertical="center" shrinkToFit="1"/>
    </xf>
    <xf numFmtId="0" fontId="18" fillId="0" borderId="0" xfId="4" applyFont="1" applyAlignment="1">
      <alignment horizontal="center" vertical="center" shrinkToFit="1"/>
    </xf>
    <xf numFmtId="41" fontId="0" fillId="0" borderId="0" xfId="1" applyFont="1" applyAlignment="1"/>
    <xf numFmtId="41" fontId="2" fillId="2" borderId="13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0" xfId="0" applyFont="1" applyAlignment="1">
      <alignment horizontal="right"/>
    </xf>
    <xf numFmtId="0" fontId="20" fillId="0" borderId="0" xfId="9"/>
    <xf numFmtId="176" fontId="20" fillId="0" borderId="1" xfId="9" applyNumberFormat="1" applyBorder="1" applyAlignment="1">
      <alignment horizontal="center" vertical="center"/>
    </xf>
    <xf numFmtId="176" fontId="20" fillId="0" borderId="1" xfId="9" applyNumberFormat="1" applyBorder="1" applyAlignment="1">
      <alignment vertical="center"/>
    </xf>
    <xf numFmtId="190" fontId="20" fillId="0" borderId="1" xfId="9" applyNumberFormat="1" applyBorder="1" applyAlignment="1">
      <alignment vertical="center"/>
    </xf>
    <xf numFmtId="177" fontId="20" fillId="0" borderId="1" xfId="9" applyNumberFormat="1" applyBorder="1" applyAlignment="1">
      <alignment vertical="center"/>
    </xf>
    <xf numFmtId="177" fontId="0" fillId="0" borderId="1" xfId="0" applyNumberFormat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2" fillId="0" borderId="32" xfId="0" applyNumberFormat="1" applyFont="1" applyBorder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wrapText="1"/>
    </xf>
    <xf numFmtId="176" fontId="2" fillId="2" borderId="1" xfId="0" applyNumberFormat="1" applyFont="1" applyFill="1" applyBorder="1" applyAlignment="1">
      <alignment horizontal="center" wrapText="1"/>
    </xf>
    <xf numFmtId="179" fontId="8" fillId="0" borderId="12" xfId="0" applyNumberFormat="1" applyFont="1" applyBorder="1" applyAlignment="1">
      <alignment horizontal="left" vertical="center"/>
    </xf>
    <xf numFmtId="179" fontId="12" fillId="0" borderId="12" xfId="0" applyNumberFormat="1" applyFont="1" applyBorder="1" applyAlignment="1">
      <alignment horizontal="left" vertical="center"/>
    </xf>
    <xf numFmtId="179" fontId="12" fillId="0" borderId="32" xfId="0" applyNumberFormat="1" applyFont="1" applyBorder="1" applyAlignment="1">
      <alignment horizontal="left" vertical="center"/>
    </xf>
    <xf numFmtId="41" fontId="22" fillId="5" borderId="1" xfId="1" applyFont="1" applyFill="1" applyBorder="1">
      <alignment vertical="center"/>
    </xf>
    <xf numFmtId="0" fontId="2" fillId="5" borderId="1" xfId="0" applyFont="1" applyFill="1" applyBorder="1">
      <alignment vertical="center"/>
    </xf>
    <xf numFmtId="183" fontId="12" fillId="5" borderId="1" xfId="6" applyNumberFormat="1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41" fontId="12" fillId="5" borderId="1" xfId="6" applyFont="1" applyFill="1" applyBorder="1" applyAlignment="1">
      <alignment vertical="center" shrinkToFit="1"/>
    </xf>
    <xf numFmtId="176" fontId="2" fillId="2" borderId="13" xfId="0" applyNumberFormat="1" applyFont="1" applyFill="1" applyBorder="1" applyAlignment="1" applyProtection="1">
      <alignment horizontal="left" vertical="center"/>
      <protection locked="0"/>
    </xf>
    <xf numFmtId="182" fontId="2" fillId="2" borderId="1" xfId="0" applyNumberFormat="1" applyFont="1" applyFill="1" applyBorder="1" applyAlignment="1">
      <alignment horizontal="left" vertical="center"/>
    </xf>
    <xf numFmtId="183" fontId="2" fillId="2" borderId="1" xfId="6" applyNumberFormat="1" applyFont="1" applyFill="1" applyBorder="1" applyAlignment="1">
      <alignment horizontal="center" vertical="center"/>
    </xf>
    <xf numFmtId="184" fontId="8" fillId="0" borderId="1" xfId="0" applyNumberFormat="1" applyFont="1" applyBorder="1" applyAlignment="1">
      <alignment horizontal="left" vertical="center" shrinkToFit="1"/>
    </xf>
    <xf numFmtId="0" fontId="8" fillId="0" borderId="1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left" vertical="center" shrinkToFit="1"/>
    </xf>
    <xf numFmtId="0" fontId="12" fillId="0" borderId="32" xfId="0" applyFont="1" applyBorder="1" applyAlignment="1">
      <alignment horizontal="center" vertical="center" shrinkToFit="1"/>
    </xf>
    <xf numFmtId="176" fontId="2" fillId="2" borderId="13" xfId="0" applyNumberFormat="1" applyFont="1" applyFill="1" applyBorder="1" applyAlignment="1">
      <alignment horizontal="left" vertical="center"/>
    </xf>
    <xf numFmtId="0" fontId="8" fillId="0" borderId="13" xfId="0" applyFont="1" applyBorder="1" applyAlignment="1">
      <alignment horizontal="left" vertical="center" shrinkToFit="1"/>
    </xf>
    <xf numFmtId="182" fontId="8" fillId="0" borderId="1" xfId="0" applyNumberFormat="1" applyFont="1" applyBorder="1" applyAlignment="1">
      <alignment horizontal="left" vertical="center" shrinkToFit="1"/>
    </xf>
    <xf numFmtId="182" fontId="8" fillId="0" borderId="13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shrinkToFit="1"/>
    </xf>
    <xf numFmtId="185" fontId="8" fillId="0" borderId="1" xfId="0" applyNumberFormat="1" applyFont="1" applyBorder="1" applyAlignment="1">
      <alignment horizontal="left" vertical="center" wrapText="1" shrinkToFit="1"/>
    </xf>
    <xf numFmtId="186" fontId="2" fillId="2" borderId="1" xfId="0" applyNumberFormat="1" applyFont="1" applyFill="1" applyBorder="1" applyAlignment="1">
      <alignment horizontal="left" vertical="center"/>
    </xf>
    <xf numFmtId="186" fontId="0" fillId="0" borderId="1" xfId="0" applyNumberFormat="1" applyBorder="1" applyAlignment="1">
      <alignment horizontal="left" vertical="center"/>
    </xf>
    <xf numFmtId="182" fontId="0" fillId="0" borderId="1" xfId="0" applyNumberFormat="1" applyBorder="1" applyAlignment="1">
      <alignment horizontal="left" vertical="center"/>
    </xf>
    <xf numFmtId="187" fontId="2" fillId="2" borderId="1" xfId="0" applyNumberFormat="1" applyFont="1" applyFill="1" applyBorder="1" applyAlignment="1">
      <alignment horizontal="left" vertical="center"/>
    </xf>
    <xf numFmtId="187" fontId="0" fillId="0" borderId="1" xfId="0" applyNumberFormat="1" applyBorder="1" applyAlignment="1">
      <alignment horizontal="left" vertical="center"/>
    </xf>
    <xf numFmtId="41" fontId="2" fillId="2" borderId="1" xfId="6" applyFont="1" applyFill="1" applyBorder="1" applyAlignment="1">
      <alignment vertical="center"/>
    </xf>
    <xf numFmtId="0" fontId="23" fillId="5" borderId="1" xfId="0" applyFont="1" applyFill="1" applyBorder="1">
      <alignment vertical="center"/>
    </xf>
    <xf numFmtId="192" fontId="24" fillId="0" borderId="13" xfId="0" applyNumberFormat="1" applyFont="1" applyBorder="1" applyAlignment="1">
      <alignment horizontal="left" vertical="center" shrinkToFit="1"/>
    </xf>
    <xf numFmtId="176" fontId="24" fillId="0" borderId="13" xfId="0" applyNumberFormat="1" applyFont="1" applyBorder="1" applyAlignment="1">
      <alignment horizontal="left" vertical="center" shrinkToFit="1"/>
    </xf>
    <xf numFmtId="41" fontId="7" fillId="0" borderId="1" xfId="6" applyFont="1" applyFill="1" applyBorder="1" applyAlignment="1">
      <alignment vertical="center"/>
    </xf>
    <xf numFmtId="41" fontId="2" fillId="0" borderId="1" xfId="6" applyFont="1" applyFill="1" applyBorder="1" applyAlignment="1">
      <alignment vertical="center"/>
    </xf>
    <xf numFmtId="41" fontId="2" fillId="0" borderId="32" xfId="6" applyFont="1" applyFill="1" applyBorder="1" applyAlignment="1">
      <alignment vertical="center"/>
    </xf>
    <xf numFmtId="41" fontId="0" fillId="0" borderId="0" xfId="0" applyNumberFormat="1">
      <alignment vertical="center"/>
    </xf>
    <xf numFmtId="182" fontId="13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187" fontId="13" fillId="0" borderId="1" xfId="0" applyNumberFormat="1" applyFont="1" applyBorder="1" applyAlignment="1">
      <alignment horizontal="left" vertical="center"/>
    </xf>
    <xf numFmtId="182" fontId="23" fillId="5" borderId="1" xfId="0" applyNumberFormat="1" applyFont="1" applyFill="1" applyBorder="1" applyAlignment="1">
      <alignment horizontal="left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41" fontId="0" fillId="5" borderId="1" xfId="1" applyFont="1" applyFill="1" applyBorder="1">
      <alignment vertical="center"/>
    </xf>
    <xf numFmtId="176" fontId="0" fillId="5" borderId="1" xfId="0" applyNumberFormat="1" applyFill="1" applyBorder="1" applyAlignment="1">
      <alignment vertical="center" wrapText="1"/>
    </xf>
    <xf numFmtId="196" fontId="0" fillId="0" borderId="1" xfId="0" applyNumberFormat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left"/>
    </xf>
    <xf numFmtId="183" fontId="2" fillId="2" borderId="1" xfId="6" applyNumberFormat="1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/>
    </xf>
    <xf numFmtId="186" fontId="2" fillId="2" borderId="1" xfId="0" applyNumberFormat="1" applyFont="1" applyFill="1" applyBorder="1" applyAlignment="1">
      <alignment horizontal="left"/>
    </xf>
    <xf numFmtId="187" fontId="2" fillId="2" borderId="1" xfId="0" applyNumberFormat="1" applyFont="1" applyFill="1" applyBorder="1" applyAlignment="1">
      <alignment horizontal="left"/>
    </xf>
    <xf numFmtId="179" fontId="0" fillId="0" borderId="0" xfId="0" applyNumberFormat="1">
      <alignment vertical="center"/>
    </xf>
    <xf numFmtId="179" fontId="2" fillId="2" borderId="12" xfId="0" applyNumberFormat="1" applyFont="1" applyFill="1" applyBorder="1" applyAlignment="1">
      <alignment horizontal="left" vertical="center"/>
    </xf>
    <xf numFmtId="41" fontId="8" fillId="6" borderId="1" xfId="6" applyFont="1" applyFill="1" applyBorder="1" applyAlignment="1">
      <alignment vertical="center" shrinkToFit="1"/>
    </xf>
    <xf numFmtId="41" fontId="27" fillId="0" borderId="1" xfId="1" applyFont="1" applyBorder="1">
      <alignment vertical="center"/>
    </xf>
    <xf numFmtId="176" fontId="27" fillId="0" borderId="1" xfId="0" applyNumberFormat="1" applyFont="1" applyBorder="1">
      <alignment vertical="center"/>
    </xf>
    <xf numFmtId="176" fontId="27" fillId="0" borderId="1" xfId="0" applyNumberFormat="1" applyFont="1" applyBorder="1" applyAlignment="1">
      <alignment horizontal="center" vertical="center"/>
    </xf>
    <xf numFmtId="176" fontId="2" fillId="2" borderId="13" xfId="0" applyNumberFormat="1" applyFont="1" applyFill="1" applyBorder="1" applyAlignment="1" applyProtection="1">
      <alignment horizontal="left"/>
      <protection locked="0"/>
    </xf>
    <xf numFmtId="176" fontId="2" fillId="2" borderId="13" xfId="0" applyNumberFormat="1" applyFont="1" applyFill="1" applyBorder="1" applyAlignment="1">
      <alignment horizontal="left"/>
    </xf>
    <xf numFmtId="186" fontId="0" fillId="0" borderId="1" xfId="0" applyNumberFormat="1" applyBorder="1" applyAlignment="1">
      <alignment horizontal="left"/>
    </xf>
    <xf numFmtId="182" fontId="0" fillId="0" borderId="1" xfId="0" applyNumberFormat="1" applyBorder="1" applyAlignment="1">
      <alignment horizontal="left"/>
    </xf>
    <xf numFmtId="187" fontId="0" fillId="0" borderId="1" xfId="0" applyNumberFormat="1" applyBorder="1" applyAlignment="1">
      <alignment horizontal="left"/>
    </xf>
    <xf numFmtId="0" fontId="20" fillId="0" borderId="1" xfId="9" applyBorder="1"/>
    <xf numFmtId="176" fontId="28" fillId="0" borderId="76" xfId="0" applyNumberFormat="1" applyFont="1" applyBorder="1">
      <alignment vertical="center"/>
    </xf>
    <xf numFmtId="176" fontId="28" fillId="0" borderId="1" xfId="0" applyNumberFormat="1" applyFont="1" applyBorder="1">
      <alignment vertical="center"/>
    </xf>
    <xf numFmtId="0" fontId="29" fillId="0" borderId="0" xfId="10"/>
    <xf numFmtId="176" fontId="29" fillId="0" borderId="77" xfId="10" applyNumberFormat="1" applyBorder="1" applyAlignment="1">
      <alignment vertical="center"/>
    </xf>
    <xf numFmtId="0" fontId="29" fillId="0" borderId="0" xfId="10" applyAlignment="1">
      <alignment vertical="center"/>
    </xf>
    <xf numFmtId="176" fontId="29" fillId="7" borderId="32" xfId="10" applyNumberFormat="1" applyFill="1" applyBorder="1" applyAlignment="1">
      <alignment horizontal="center" vertical="center"/>
    </xf>
    <xf numFmtId="177" fontId="29" fillId="0" borderId="0" xfId="10" applyNumberFormat="1" applyAlignment="1">
      <alignment vertical="center"/>
    </xf>
    <xf numFmtId="198" fontId="29" fillId="0" borderId="0" xfId="10" applyNumberFormat="1" applyAlignment="1">
      <alignment vertical="center"/>
    </xf>
    <xf numFmtId="176" fontId="29" fillId="0" borderId="76" xfId="10" applyNumberFormat="1" applyBorder="1" applyAlignment="1">
      <alignment vertical="center"/>
    </xf>
    <xf numFmtId="176" fontId="29" fillId="0" borderId="1" xfId="10" applyNumberFormat="1" applyBorder="1" applyAlignment="1">
      <alignment vertical="center"/>
    </xf>
    <xf numFmtId="190" fontId="29" fillId="0" borderId="1" xfId="10" applyNumberFormat="1" applyBorder="1" applyAlignment="1">
      <alignment vertical="center"/>
    </xf>
    <xf numFmtId="198" fontId="29" fillId="0" borderId="1" xfId="10" applyNumberFormat="1" applyBorder="1" applyAlignment="1">
      <alignment vertical="center"/>
    </xf>
    <xf numFmtId="177" fontId="29" fillId="0" borderId="1" xfId="10" applyNumberFormat="1" applyBorder="1" applyAlignment="1">
      <alignment vertical="center"/>
    </xf>
    <xf numFmtId="176" fontId="29" fillId="0" borderId="81" xfId="10" applyNumberFormat="1" applyBorder="1" applyAlignment="1">
      <alignment vertical="center" wrapText="1"/>
    </xf>
    <xf numFmtId="176" fontId="29" fillId="0" borderId="82" xfId="10" applyNumberFormat="1" applyBorder="1" applyAlignment="1">
      <alignment vertical="center"/>
    </xf>
    <xf numFmtId="176" fontId="29" fillId="0" borderId="83" xfId="10" applyNumberFormat="1" applyBorder="1" applyAlignment="1">
      <alignment vertical="center"/>
    </xf>
    <xf numFmtId="190" fontId="29" fillId="0" borderId="83" xfId="10" applyNumberFormat="1" applyBorder="1" applyAlignment="1">
      <alignment vertical="center"/>
    </xf>
    <xf numFmtId="198" fontId="29" fillId="0" borderId="83" xfId="10" applyNumberFormat="1" applyBorder="1" applyAlignment="1">
      <alignment vertical="center"/>
    </xf>
    <xf numFmtId="177" fontId="29" fillId="0" borderId="83" xfId="10" applyNumberFormat="1" applyBorder="1" applyAlignment="1">
      <alignment vertical="center"/>
    </xf>
    <xf numFmtId="176" fontId="29" fillId="0" borderId="84" xfId="10" applyNumberFormat="1" applyBorder="1" applyAlignment="1">
      <alignment vertical="center" wrapText="1"/>
    </xf>
    <xf numFmtId="176" fontId="29" fillId="8" borderId="78" xfId="10" applyNumberFormat="1" applyFill="1" applyBorder="1" applyAlignment="1">
      <alignment horizontal="center" vertical="center"/>
    </xf>
    <xf numFmtId="176" fontId="29" fillId="8" borderId="79" xfId="10" applyNumberFormat="1" applyFill="1" applyBorder="1" applyAlignment="1">
      <alignment horizontal="center" vertical="center"/>
    </xf>
    <xf numFmtId="176" fontId="29" fillId="8" borderId="80" xfId="10" applyNumberFormat="1" applyFill="1" applyBorder="1" applyAlignment="1">
      <alignment horizontal="center" vertical="center" wrapText="1"/>
    </xf>
    <xf numFmtId="176" fontId="20" fillId="0" borderId="76" xfId="9" applyNumberFormat="1" applyBorder="1" applyAlignment="1">
      <alignment vertical="center"/>
    </xf>
    <xf numFmtId="176" fontId="20" fillId="0" borderId="81" xfId="9" applyNumberFormat="1" applyBorder="1" applyAlignment="1">
      <alignment vertical="center"/>
    </xf>
    <xf numFmtId="0" fontId="20" fillId="0" borderId="0" xfId="9" applyAlignment="1">
      <alignment vertical="center"/>
    </xf>
    <xf numFmtId="41" fontId="20" fillId="0" borderId="0" xfId="9" applyNumberFormat="1"/>
    <xf numFmtId="41" fontId="20" fillId="0" borderId="1" xfId="9" applyNumberFormat="1" applyBorder="1"/>
    <xf numFmtId="41" fontId="20" fillId="9" borderId="1" xfId="9" applyNumberFormat="1" applyFill="1" applyBorder="1"/>
    <xf numFmtId="0" fontId="26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7" fillId="3" borderId="54" xfId="4" applyFont="1" applyFill="1" applyBorder="1" applyAlignment="1">
      <alignment horizontal="center" vertical="center" shrinkToFit="1"/>
    </xf>
    <xf numFmtId="0" fontId="17" fillId="3" borderId="55" xfId="4" applyFont="1" applyFill="1" applyBorder="1" applyAlignment="1">
      <alignment horizontal="center" vertical="center" shrinkToFit="1"/>
    </xf>
    <xf numFmtId="0" fontId="17" fillId="3" borderId="63" xfId="4" applyFont="1" applyFill="1" applyBorder="1" applyAlignment="1">
      <alignment horizontal="center" vertical="center" shrinkToFit="1"/>
    </xf>
    <xf numFmtId="189" fontId="17" fillId="3" borderId="55" xfId="4" applyNumberFormat="1" applyFont="1" applyFill="1" applyBorder="1" applyAlignment="1">
      <alignment horizontal="center" vertical="center" shrinkToFit="1"/>
    </xf>
    <xf numFmtId="189" fontId="17" fillId="3" borderId="56" xfId="4" applyNumberFormat="1" applyFont="1" applyFill="1" applyBorder="1" applyAlignment="1">
      <alignment horizontal="center" vertical="center" shrinkToFit="1"/>
    </xf>
    <xf numFmtId="0" fontId="17" fillId="3" borderId="21" xfId="4" applyFont="1" applyFill="1" applyBorder="1" applyAlignment="1">
      <alignment horizontal="center" vertical="center" textRotation="255" shrinkToFit="1"/>
    </xf>
    <xf numFmtId="0" fontId="17" fillId="3" borderId="41" xfId="4" applyFont="1" applyFill="1" applyBorder="1" applyAlignment="1">
      <alignment horizontal="center" vertical="center" textRotation="255" shrinkToFit="1"/>
    </xf>
    <xf numFmtId="0" fontId="17" fillId="3" borderId="36" xfId="4" applyFont="1" applyFill="1" applyBorder="1" applyAlignment="1">
      <alignment horizontal="center" vertical="center" textRotation="255" shrinkToFit="1"/>
    </xf>
    <xf numFmtId="0" fontId="17" fillId="3" borderId="42" xfId="4" applyFont="1" applyFill="1" applyBorder="1" applyAlignment="1">
      <alignment horizontal="center" vertical="center" textRotation="255" shrinkToFit="1"/>
    </xf>
    <xf numFmtId="0" fontId="17" fillId="3" borderId="24" xfId="4" applyFont="1" applyFill="1" applyBorder="1" applyAlignment="1">
      <alignment horizontal="center" vertical="center" textRotation="255" shrinkToFit="1"/>
    </xf>
    <xf numFmtId="0" fontId="17" fillId="3" borderId="64" xfId="4" applyFont="1" applyFill="1" applyBorder="1" applyAlignment="1">
      <alignment horizontal="center" vertical="center" textRotation="255" shrinkToFit="1"/>
    </xf>
    <xf numFmtId="189" fontId="15" fillId="0" borderId="40" xfId="4" applyNumberFormat="1" applyFont="1" applyBorder="1" applyAlignment="1">
      <alignment horizontal="left" vertical="top" wrapText="1" indent="1" shrinkToFit="1"/>
    </xf>
    <xf numFmtId="189" fontId="15" fillId="0" borderId="22" xfId="4" applyNumberFormat="1" applyFont="1" applyBorder="1" applyAlignment="1">
      <alignment horizontal="left" vertical="top" indent="1" shrinkToFit="1"/>
    </xf>
    <xf numFmtId="189" fontId="15" fillId="0" borderId="23" xfId="4" applyNumberFormat="1" applyFont="1" applyBorder="1" applyAlignment="1">
      <alignment horizontal="left" vertical="top" indent="1" shrinkToFit="1"/>
    </xf>
    <xf numFmtId="189" fontId="15" fillId="0" borderId="43" xfId="4" applyNumberFormat="1" applyFont="1" applyBorder="1" applyAlignment="1">
      <alignment horizontal="left" vertical="top" indent="1" shrinkToFit="1"/>
    </xf>
    <xf numFmtId="189" fontId="15" fillId="0" borderId="0" xfId="4" applyNumberFormat="1" applyFont="1" applyAlignment="1">
      <alignment horizontal="left" vertical="top" indent="1" shrinkToFit="1"/>
    </xf>
    <xf numFmtId="189" fontId="15" fillId="0" borderId="31" xfId="4" applyNumberFormat="1" applyFont="1" applyBorder="1" applyAlignment="1">
      <alignment horizontal="left" vertical="top" indent="1" shrinkToFit="1"/>
    </xf>
    <xf numFmtId="189" fontId="15" fillId="0" borderId="65" xfId="4" applyNumberFormat="1" applyFont="1" applyBorder="1" applyAlignment="1">
      <alignment horizontal="left" vertical="top" indent="1" shrinkToFit="1"/>
    </xf>
    <xf numFmtId="189" fontId="15" fillId="0" borderId="25" xfId="4" applyNumberFormat="1" applyFont="1" applyBorder="1" applyAlignment="1">
      <alignment horizontal="left" vertical="top" indent="1" shrinkToFit="1"/>
    </xf>
    <xf numFmtId="189" fontId="15" fillId="0" borderId="27" xfId="4" applyNumberFormat="1" applyFont="1" applyBorder="1" applyAlignment="1">
      <alignment horizontal="left" vertical="top" indent="1" shrinkToFit="1"/>
    </xf>
    <xf numFmtId="0" fontId="15" fillId="0" borderId="29" xfId="4" applyFont="1" applyBorder="1" applyAlignment="1">
      <alignment horizontal="center" vertical="center" shrinkToFit="1"/>
    </xf>
    <xf numFmtId="0" fontId="15" fillId="0" borderId="17" xfId="4" applyFont="1" applyBorder="1" applyAlignment="1">
      <alignment horizontal="center" vertical="center" shrinkToFit="1"/>
    </xf>
    <xf numFmtId="0" fontId="15" fillId="0" borderId="45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center" vertical="center" shrinkToFit="1"/>
    </xf>
    <xf numFmtId="189" fontId="15" fillId="0" borderId="44" xfId="4" applyNumberFormat="1" applyFont="1" applyBorder="1" applyAlignment="1">
      <alignment horizontal="center" vertical="center" shrinkToFit="1"/>
    </xf>
    <xf numFmtId="189" fontId="15" fillId="0" borderId="28" xfId="4" applyNumberFormat="1" applyFont="1" applyBorder="1" applyAlignment="1">
      <alignment horizontal="center" vertical="center" shrinkToFit="1"/>
    </xf>
    <xf numFmtId="0" fontId="15" fillId="0" borderId="60" xfId="4" applyFont="1" applyBorder="1" applyAlignment="1">
      <alignment horizontal="center" vertical="center" shrinkToFit="1"/>
    </xf>
    <xf numFmtId="0" fontId="15" fillId="0" borderId="61" xfId="4" applyFont="1" applyBorder="1" applyAlignment="1">
      <alignment horizontal="center" vertical="center" shrinkToFit="1"/>
    </xf>
    <xf numFmtId="0" fontId="15" fillId="0" borderId="62" xfId="4" applyFont="1" applyBorder="1" applyAlignment="1">
      <alignment horizontal="center" vertical="center" shrinkToFit="1"/>
    </xf>
    <xf numFmtId="41" fontId="15" fillId="0" borderId="44" xfId="7" applyFont="1" applyFill="1" applyBorder="1" applyAlignment="1">
      <alignment horizontal="center" vertical="center" shrinkToFit="1"/>
    </xf>
    <xf numFmtId="41" fontId="15" fillId="0" borderId="17" xfId="7" applyFont="1" applyFill="1" applyBorder="1" applyAlignment="1">
      <alignment horizontal="center" vertical="center" shrinkToFit="1"/>
    </xf>
    <xf numFmtId="41" fontId="15" fillId="0" borderId="45" xfId="7" applyFont="1" applyFill="1" applyBorder="1" applyAlignment="1">
      <alignment horizontal="center" vertical="center" shrinkToFit="1"/>
    </xf>
    <xf numFmtId="195" fontId="15" fillId="0" borderId="44" xfId="7" applyNumberFormat="1" applyFont="1" applyFill="1" applyBorder="1" applyAlignment="1">
      <alignment horizontal="center" vertical="center" shrinkToFit="1"/>
    </xf>
    <xf numFmtId="195" fontId="15" fillId="0" borderId="17" xfId="7" applyNumberFormat="1" applyFont="1" applyFill="1" applyBorder="1" applyAlignment="1">
      <alignment horizontal="center" vertical="center" shrinkToFit="1"/>
    </xf>
    <xf numFmtId="195" fontId="15" fillId="0" borderId="45" xfId="7" applyNumberFormat="1" applyFont="1" applyFill="1" applyBorder="1" applyAlignment="1">
      <alignment horizontal="center" vertical="center" shrinkToFit="1"/>
    </xf>
    <xf numFmtId="193" fontId="15" fillId="0" borderId="44" xfId="7" applyNumberFormat="1" applyFont="1" applyFill="1" applyBorder="1" applyAlignment="1">
      <alignment horizontal="center" vertical="center" shrinkToFit="1"/>
    </xf>
    <xf numFmtId="193" fontId="15" fillId="0" borderId="17" xfId="7" applyNumberFormat="1" applyFont="1" applyFill="1" applyBorder="1" applyAlignment="1">
      <alignment horizontal="center" vertical="center" shrinkToFit="1"/>
    </xf>
    <xf numFmtId="193" fontId="15" fillId="0" borderId="45" xfId="7" applyNumberFormat="1" applyFont="1" applyFill="1" applyBorder="1" applyAlignment="1">
      <alignment horizontal="center" vertical="center" shrinkToFit="1"/>
    </xf>
    <xf numFmtId="41" fontId="15" fillId="0" borderId="44" xfId="1" applyFont="1" applyFill="1" applyBorder="1" applyAlignment="1">
      <alignment horizontal="center" vertical="center" shrinkToFit="1"/>
    </xf>
    <xf numFmtId="41" fontId="15" fillId="0" borderId="17" xfId="1" applyFont="1" applyFill="1" applyBorder="1" applyAlignment="1">
      <alignment horizontal="center" vertical="center" shrinkToFit="1"/>
    </xf>
    <xf numFmtId="41" fontId="15" fillId="0" borderId="45" xfId="1" applyFont="1" applyFill="1" applyBorder="1" applyAlignment="1">
      <alignment horizontal="center" vertical="center" shrinkToFit="1"/>
    </xf>
    <xf numFmtId="183" fontId="15" fillId="0" borderId="44" xfId="1" applyNumberFormat="1" applyFont="1" applyFill="1" applyBorder="1" applyAlignment="1">
      <alignment horizontal="center" vertical="center" shrinkToFit="1"/>
    </xf>
    <xf numFmtId="183" fontId="15" fillId="0" borderId="17" xfId="1" applyNumberFormat="1" applyFont="1" applyFill="1" applyBorder="1" applyAlignment="1">
      <alignment horizontal="center" vertical="center" shrinkToFit="1"/>
    </xf>
    <xf numFmtId="183" fontId="15" fillId="0" borderId="45" xfId="1" applyNumberFormat="1" applyFont="1" applyFill="1" applyBorder="1" applyAlignment="1">
      <alignment horizontal="center" vertical="center" shrinkToFit="1"/>
    </xf>
    <xf numFmtId="197" fontId="15" fillId="0" borderId="44" xfId="7" applyNumberFormat="1" applyFont="1" applyFill="1" applyBorder="1" applyAlignment="1">
      <alignment horizontal="center" vertical="center" shrinkToFit="1"/>
    </xf>
    <xf numFmtId="197" fontId="15" fillId="0" borderId="17" xfId="7" applyNumberFormat="1" applyFont="1" applyFill="1" applyBorder="1" applyAlignment="1">
      <alignment horizontal="center" vertical="center" shrinkToFit="1"/>
    </xf>
    <xf numFmtId="197" fontId="15" fillId="0" borderId="45" xfId="7" applyNumberFormat="1" applyFont="1" applyFill="1" applyBorder="1" applyAlignment="1">
      <alignment horizontal="center" vertical="center" shrinkToFit="1"/>
    </xf>
    <xf numFmtId="191" fontId="15" fillId="0" borderId="44" xfId="7" applyNumberFormat="1" applyFont="1" applyFill="1" applyBorder="1" applyAlignment="1">
      <alignment horizontal="center" vertical="center" shrinkToFit="1"/>
    </xf>
    <xf numFmtId="191" fontId="15" fillId="0" borderId="17" xfId="7" applyNumberFormat="1" applyFont="1" applyFill="1" applyBorder="1" applyAlignment="1">
      <alignment horizontal="center" vertical="center" shrinkToFit="1"/>
    </xf>
    <xf numFmtId="191" fontId="15" fillId="0" borderId="45" xfId="7" applyNumberFormat="1" applyFont="1" applyFill="1" applyBorder="1" applyAlignment="1">
      <alignment horizontal="center" vertical="center" shrinkToFit="1"/>
    </xf>
    <xf numFmtId="194" fontId="15" fillId="0" borderId="44" xfId="7" applyNumberFormat="1" applyFont="1" applyFill="1" applyBorder="1" applyAlignment="1">
      <alignment horizontal="center" vertical="center" shrinkToFit="1"/>
    </xf>
    <xf numFmtId="194" fontId="15" fillId="0" borderId="17" xfId="7" applyNumberFormat="1" applyFont="1" applyFill="1" applyBorder="1" applyAlignment="1">
      <alignment horizontal="center" vertical="center" shrinkToFit="1"/>
    </xf>
    <xf numFmtId="194" fontId="15" fillId="0" borderId="45" xfId="7" applyNumberFormat="1" applyFont="1" applyFill="1" applyBorder="1" applyAlignment="1">
      <alignment horizontal="center" vertical="center" shrinkToFit="1"/>
    </xf>
    <xf numFmtId="189" fontId="16" fillId="0" borderId="0" xfId="4" applyNumberFormat="1" applyFont="1" applyAlignment="1">
      <alignment horizontal="center" vertical="center" shrinkToFit="1"/>
    </xf>
    <xf numFmtId="189" fontId="15" fillId="0" borderId="5" xfId="4" applyNumberFormat="1" applyFont="1" applyBorder="1" applyAlignment="1">
      <alignment horizontal="center" vertical="center" shrinkToFit="1"/>
    </xf>
    <xf numFmtId="189" fontId="15" fillId="0" borderId="34" xfId="4" applyNumberFormat="1" applyFont="1" applyBorder="1" applyAlignment="1">
      <alignment horizontal="center" vertical="center" shrinkToFit="1"/>
    </xf>
    <xf numFmtId="189" fontId="15" fillId="0" borderId="25" xfId="4" applyNumberFormat="1" applyFont="1" applyBorder="1" applyAlignment="1">
      <alignment horizontal="center" vertical="center" shrinkToFit="1"/>
    </xf>
    <xf numFmtId="189" fontId="15" fillId="0" borderId="27" xfId="4" applyNumberFormat="1" applyFont="1" applyBorder="1" applyAlignment="1">
      <alignment horizontal="center" vertical="center" shrinkToFit="1"/>
    </xf>
    <xf numFmtId="0" fontId="17" fillId="4" borderId="54" xfId="4" applyFont="1" applyFill="1" applyBorder="1" applyAlignment="1">
      <alignment horizontal="center" vertical="center" shrinkToFit="1"/>
    </xf>
    <xf numFmtId="0" fontId="17" fillId="4" borderId="55" xfId="4" applyFont="1" applyFill="1" applyBorder="1" applyAlignment="1">
      <alignment horizontal="center" vertical="center" shrinkToFit="1"/>
    </xf>
    <xf numFmtId="0" fontId="17" fillId="4" borderId="56" xfId="4" applyFont="1" applyFill="1" applyBorder="1" applyAlignment="1">
      <alignment horizontal="center" vertical="center" shrinkToFit="1"/>
    </xf>
    <xf numFmtId="0" fontId="18" fillId="3" borderId="57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shrinkToFit="1"/>
    </xf>
    <xf numFmtId="0" fontId="18" fillId="3" borderId="58" xfId="4" applyFont="1" applyFill="1" applyBorder="1" applyAlignment="1">
      <alignment horizontal="center" vertical="center" wrapText="1" shrinkToFit="1"/>
    </xf>
    <xf numFmtId="0" fontId="17" fillId="3" borderId="33" xfId="4" applyFont="1" applyFill="1" applyBorder="1" applyAlignment="1">
      <alignment horizontal="center" vertical="center" shrinkToFit="1"/>
    </xf>
    <xf numFmtId="0" fontId="17" fillId="3" borderId="5" xfId="4" applyFont="1" applyFill="1" applyBorder="1" applyAlignment="1">
      <alignment horizontal="center" vertical="center" shrinkToFit="1"/>
    </xf>
    <xf numFmtId="0" fontId="17" fillId="3" borderId="6" xfId="4" applyFont="1" applyFill="1" applyBorder="1" applyAlignment="1">
      <alignment horizontal="center" vertical="center" shrinkToFit="1"/>
    </xf>
    <xf numFmtId="0" fontId="17" fillId="3" borderId="24" xfId="4" applyFont="1" applyFill="1" applyBorder="1" applyAlignment="1">
      <alignment horizontal="center" vertical="center" shrinkToFit="1"/>
    </xf>
    <xf numFmtId="0" fontId="17" fillId="3" borderId="25" xfId="4" applyFont="1" applyFill="1" applyBorder="1" applyAlignment="1">
      <alignment horizontal="center" vertical="center" shrinkToFit="1"/>
    </xf>
    <xf numFmtId="0" fontId="17" fillId="3" borderId="26" xfId="4" applyFont="1" applyFill="1" applyBorder="1" applyAlignment="1">
      <alignment horizontal="center" vertical="center" shrinkToFit="1"/>
    </xf>
    <xf numFmtId="0" fontId="15" fillId="0" borderId="0" xfId="4" applyFont="1" applyAlignment="1">
      <alignment horizontal="center" vertical="center" shrinkToFit="1"/>
    </xf>
    <xf numFmtId="180" fontId="17" fillId="0" borderId="5" xfId="4" applyNumberFormat="1" applyFont="1" applyBorder="1" applyAlignment="1">
      <alignment horizontal="center" vertical="center" shrinkToFit="1"/>
    </xf>
    <xf numFmtId="180" fontId="17" fillId="0" borderId="25" xfId="4" applyNumberFormat="1" applyFont="1" applyBorder="1" applyAlignment="1">
      <alignment horizontal="center" vertical="center" shrinkToFit="1"/>
    </xf>
    <xf numFmtId="0" fontId="15" fillId="0" borderId="5" xfId="4" applyFont="1" applyBorder="1" applyAlignment="1">
      <alignment horizontal="center" vertical="center" shrinkToFit="1"/>
    </xf>
    <xf numFmtId="0" fontId="15" fillId="0" borderId="25" xfId="4" applyFont="1" applyBorder="1" applyAlignment="1">
      <alignment horizontal="center" vertical="center" shrinkToFit="1"/>
    </xf>
    <xf numFmtId="189" fontId="19" fillId="0" borderId="0" xfId="4" applyNumberFormat="1" applyFont="1" applyAlignment="1">
      <alignment horizontal="center" vertical="center" shrinkToFit="1"/>
    </xf>
    <xf numFmtId="42" fontId="17" fillId="0" borderId="5" xfId="4" applyNumberFormat="1" applyFont="1" applyBorder="1" applyAlignment="1">
      <alignment horizontal="center" vertical="center" shrinkToFit="1"/>
    </xf>
    <xf numFmtId="42" fontId="17" fillId="0" borderId="25" xfId="4" applyNumberFormat="1" applyFont="1" applyBorder="1" applyAlignment="1">
      <alignment horizontal="center" vertical="center" shrinkToFit="1"/>
    </xf>
    <xf numFmtId="189" fontId="18" fillId="3" borderId="58" xfId="4" applyNumberFormat="1" applyFont="1" applyFill="1" applyBorder="1" applyAlignment="1">
      <alignment horizontal="center" vertical="center" shrinkToFit="1"/>
    </xf>
    <xf numFmtId="189" fontId="18" fillId="3" borderId="59" xfId="4" applyNumberFormat="1" applyFont="1" applyFill="1" applyBorder="1" applyAlignment="1">
      <alignment horizontal="center" vertical="center" shrinkToFit="1"/>
    </xf>
    <xf numFmtId="0" fontId="18" fillId="3" borderId="44" xfId="4" applyFont="1" applyFill="1" applyBorder="1" applyAlignment="1">
      <alignment horizontal="center" vertical="center" shrinkToFit="1"/>
    </xf>
    <xf numFmtId="0" fontId="18" fillId="3" borderId="17" xfId="4" applyFont="1" applyFill="1" applyBorder="1" applyAlignment="1">
      <alignment horizontal="center" vertical="center" shrinkToFit="1"/>
    </xf>
    <xf numFmtId="0" fontId="18" fillId="3" borderId="45" xfId="4" applyFont="1" applyFill="1" applyBorder="1" applyAlignment="1">
      <alignment horizontal="center" vertical="center" shrinkToFit="1"/>
    </xf>
    <xf numFmtId="0" fontId="15" fillId="0" borderId="50" xfId="4" applyFont="1" applyBorder="1" applyAlignment="1">
      <alignment horizontal="center" vertical="center" shrinkToFit="1"/>
    </xf>
    <xf numFmtId="0" fontId="15" fillId="0" borderId="19" xfId="4" applyFont="1" applyBorder="1" applyAlignment="1">
      <alignment horizontal="center" vertical="center" shrinkToFit="1"/>
    </xf>
    <xf numFmtId="0" fontId="15" fillId="0" borderId="20" xfId="4" applyFont="1" applyBorder="1" applyAlignment="1">
      <alignment horizontal="center" vertical="center" shrinkToFit="1"/>
    </xf>
    <xf numFmtId="188" fontId="15" fillId="0" borderId="16" xfId="4" applyNumberFormat="1" applyFont="1" applyBorder="1" applyAlignment="1">
      <alignment horizontal="center" vertical="center" shrinkToFit="1"/>
    </xf>
    <xf numFmtId="188" fontId="15" fillId="0" borderId="17" xfId="4" applyNumberFormat="1" applyFont="1" applyBorder="1" applyAlignment="1">
      <alignment horizontal="center" vertical="center" shrinkToFit="1"/>
    </xf>
    <xf numFmtId="188" fontId="15" fillId="0" borderId="45" xfId="4" applyNumberFormat="1" applyFont="1" applyBorder="1" applyAlignment="1">
      <alignment horizontal="center" vertical="center" shrinkToFit="1"/>
    </xf>
    <xf numFmtId="0" fontId="18" fillId="3" borderId="51" xfId="4" applyFont="1" applyFill="1" applyBorder="1" applyAlignment="1">
      <alignment horizontal="center" vertical="center" shrinkToFit="1"/>
    </xf>
    <xf numFmtId="0" fontId="18" fillId="3" borderId="10" xfId="4" applyFont="1" applyFill="1" applyBorder="1" applyAlignment="1">
      <alignment horizontal="center" vertical="center" shrinkToFit="1"/>
    </xf>
    <xf numFmtId="0" fontId="18" fillId="3" borderId="52" xfId="4" applyFont="1" applyFill="1" applyBorder="1" applyAlignment="1">
      <alignment horizontal="center" vertical="center" shrinkToFit="1"/>
    </xf>
    <xf numFmtId="0" fontId="18" fillId="0" borderId="51" xfId="4" quotePrefix="1" applyFont="1" applyBorder="1" applyAlignment="1">
      <alignment horizontal="center" vertical="center" shrinkToFit="1"/>
    </xf>
    <xf numFmtId="0" fontId="18" fillId="0" borderId="10" xfId="4" quotePrefix="1" applyFont="1" applyBorder="1" applyAlignment="1">
      <alignment horizontal="center" vertical="center" shrinkToFit="1"/>
    </xf>
    <xf numFmtId="0" fontId="18" fillId="0" borderId="53" xfId="4" quotePrefix="1" applyFont="1" applyBorder="1" applyAlignment="1">
      <alignment horizontal="center" vertical="center" shrinkToFit="1"/>
    </xf>
    <xf numFmtId="0" fontId="17" fillId="3" borderId="35" xfId="4" applyFont="1" applyFill="1" applyBorder="1" applyAlignment="1">
      <alignment horizontal="center" vertical="center" shrinkToFit="1"/>
    </xf>
    <xf numFmtId="0" fontId="17" fillId="3" borderId="10" xfId="4" applyFont="1" applyFill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shrinkToFit="1"/>
    </xf>
    <xf numFmtId="0" fontId="17" fillId="0" borderId="5" xfId="4" applyFont="1" applyBorder="1" applyAlignment="1">
      <alignment horizontal="center" vertical="center" shrinkToFit="1"/>
    </xf>
    <xf numFmtId="0" fontId="17" fillId="0" borderId="34" xfId="4" applyFont="1" applyBorder="1" applyAlignment="1">
      <alignment horizontal="center" vertical="center" shrinkToFit="1"/>
    </xf>
    <xf numFmtId="0" fontId="17" fillId="0" borderId="9" xfId="4" applyFont="1" applyBorder="1" applyAlignment="1">
      <alignment horizontal="center" vertical="center" shrinkToFit="1"/>
    </xf>
    <xf numFmtId="0" fontId="17" fillId="0" borderId="10" xfId="4" applyFont="1" applyBorder="1" applyAlignment="1">
      <alignment horizontal="center" vertical="center" shrinkToFit="1"/>
    </xf>
    <xf numFmtId="0" fontId="17" fillId="0" borderId="53" xfId="4" applyFont="1" applyBorder="1" applyAlignment="1">
      <alignment horizontal="center" vertical="center" shrinkToFit="1"/>
    </xf>
    <xf numFmtId="0" fontId="15" fillId="0" borderId="30" xfId="4" applyFont="1" applyBorder="1" applyAlignment="1">
      <alignment horizontal="center" vertical="center" shrinkToFit="1"/>
    </xf>
    <xf numFmtId="0" fontId="18" fillId="0" borderId="44" xfId="4" applyFont="1" applyBorder="1" applyAlignment="1">
      <alignment horizontal="center" vertical="center" shrinkToFit="1"/>
    </xf>
    <xf numFmtId="0" fontId="18" fillId="0" borderId="17" xfId="4" applyFont="1" applyBorder="1" applyAlignment="1">
      <alignment horizontal="center" vertical="center" shrinkToFit="1"/>
    </xf>
    <xf numFmtId="0" fontId="18" fillId="0" borderId="45" xfId="4" applyFont="1" applyBorder="1" applyAlignment="1">
      <alignment horizontal="center" vertical="center" shrinkToFit="1"/>
    </xf>
    <xf numFmtId="0" fontId="18" fillId="0" borderId="28" xfId="4" applyFont="1" applyBorder="1" applyAlignment="1">
      <alignment horizontal="center" vertical="center" shrinkToFit="1"/>
    </xf>
    <xf numFmtId="0" fontId="14" fillId="0" borderId="0" xfId="4" applyFont="1" applyAlignment="1">
      <alignment horizontal="center" vertical="center" shrinkToFit="1"/>
    </xf>
    <xf numFmtId="0" fontId="15" fillId="0" borderId="37" xfId="4" applyFont="1" applyBorder="1" applyAlignment="1">
      <alignment horizontal="center" vertical="center" shrinkToFit="1"/>
    </xf>
    <xf numFmtId="0" fontId="15" fillId="0" borderId="15" xfId="4" applyFont="1" applyBorder="1" applyAlignment="1">
      <alignment horizontal="center" vertical="center" shrinkToFit="1"/>
    </xf>
    <xf numFmtId="0" fontId="15" fillId="0" borderId="38" xfId="4" applyFont="1" applyBorder="1" applyAlignment="1">
      <alignment horizontal="center" vertical="center" shrinkToFit="1"/>
    </xf>
    <xf numFmtId="188" fontId="15" fillId="0" borderId="14" xfId="4" applyNumberFormat="1" applyFont="1" applyBorder="1" applyAlignment="1">
      <alignment horizontal="center" vertical="center" shrinkToFit="1"/>
    </xf>
    <xf numFmtId="188" fontId="15" fillId="0" borderId="15" xfId="4" applyNumberFormat="1" applyFont="1" applyBorder="1" applyAlignment="1">
      <alignment horizontal="center" vertical="center" shrinkToFit="1"/>
    </xf>
    <xf numFmtId="188" fontId="15" fillId="0" borderId="39" xfId="4" applyNumberFormat="1" applyFont="1" applyBorder="1" applyAlignment="1">
      <alignment horizontal="center" vertical="center" shrinkToFit="1"/>
    </xf>
    <xf numFmtId="0" fontId="17" fillId="3" borderId="40" xfId="4" applyFont="1" applyFill="1" applyBorder="1" applyAlignment="1">
      <alignment horizontal="center" vertical="center" textRotation="255" shrinkToFit="1"/>
    </xf>
    <xf numFmtId="0" fontId="17" fillId="3" borderId="43" xfId="4" applyFont="1" applyFill="1" applyBorder="1" applyAlignment="1">
      <alignment horizontal="center" vertical="center" textRotation="255" shrinkToFit="1"/>
    </xf>
    <xf numFmtId="0" fontId="17" fillId="3" borderId="51" xfId="4" applyFont="1" applyFill="1" applyBorder="1" applyAlignment="1">
      <alignment horizontal="center" vertical="center" textRotation="255" shrinkToFit="1"/>
    </xf>
    <xf numFmtId="0" fontId="17" fillId="3" borderId="52" xfId="4" applyFont="1" applyFill="1" applyBorder="1" applyAlignment="1">
      <alignment horizontal="center" vertical="center" textRotation="255" shrinkToFit="1"/>
    </xf>
    <xf numFmtId="0" fontId="18" fillId="3" borderId="40" xfId="4" applyFont="1" applyFill="1" applyBorder="1" applyAlignment="1">
      <alignment horizontal="center" vertical="center" shrinkToFit="1"/>
    </xf>
    <xf numFmtId="0" fontId="18" fillId="3" borderId="22" xfId="4" applyFont="1" applyFill="1" applyBorder="1" applyAlignment="1">
      <alignment horizontal="center" vertical="center" shrinkToFit="1"/>
    </xf>
    <xf numFmtId="0" fontId="18" fillId="3" borderId="41" xfId="4" applyFont="1" applyFill="1" applyBorder="1" applyAlignment="1">
      <alignment horizontal="center" vertical="center" shrinkToFit="1"/>
    </xf>
    <xf numFmtId="0" fontId="16" fillId="0" borderId="40" xfId="4" applyFont="1" applyBorder="1" applyAlignment="1">
      <alignment horizontal="center" vertical="center" shrinkToFit="1"/>
    </xf>
    <xf numFmtId="0" fontId="16" fillId="0" borderId="22" xfId="4" applyFont="1" applyBorder="1" applyAlignment="1">
      <alignment horizontal="center" vertical="center" shrinkToFit="1"/>
    </xf>
    <xf numFmtId="0" fontId="16" fillId="0" borderId="23" xfId="4" applyFont="1" applyBorder="1" applyAlignment="1">
      <alignment horizontal="center" vertical="center" shrinkToFit="1"/>
    </xf>
    <xf numFmtId="181" fontId="15" fillId="0" borderId="36" xfId="4" applyNumberFormat="1" applyFont="1" applyBorder="1" applyAlignment="1">
      <alignment horizontal="center" vertical="center" shrinkToFit="1"/>
    </xf>
    <xf numFmtId="181" fontId="15" fillId="0" borderId="0" xfId="4" applyNumberFormat="1" applyFont="1" applyAlignment="1">
      <alignment horizontal="center" vertical="center" shrinkToFit="1"/>
    </xf>
    <xf numFmtId="181" fontId="15" fillId="0" borderId="8" xfId="4" applyNumberFormat="1" applyFont="1" applyBorder="1" applyAlignment="1">
      <alignment horizontal="center" vertical="center" shrinkToFit="1"/>
    </xf>
    <xf numFmtId="181" fontId="15" fillId="0" borderId="46" xfId="4" applyNumberFormat="1" applyFont="1" applyBorder="1" applyAlignment="1">
      <alignment horizontal="center" vertical="center" shrinkToFit="1"/>
    </xf>
    <xf numFmtId="181" fontId="15" fillId="0" borderId="18" xfId="4" applyNumberFormat="1" applyFont="1" applyBorder="1" applyAlignment="1">
      <alignment horizontal="center" vertical="center" shrinkToFit="1"/>
    </xf>
    <xf numFmtId="181" fontId="15" fillId="0" borderId="47" xfId="4" applyNumberFormat="1" applyFont="1" applyBorder="1" applyAlignment="1">
      <alignment horizontal="center" vertical="center" shrinkToFit="1"/>
    </xf>
    <xf numFmtId="181" fontId="15" fillId="0" borderId="7" xfId="4" applyNumberFormat="1" applyFont="1" applyBorder="1" applyAlignment="1">
      <alignment horizontal="center" vertical="center" shrinkToFit="1"/>
    </xf>
    <xf numFmtId="181" fontId="15" fillId="0" borderId="42" xfId="4" applyNumberFormat="1" applyFont="1" applyBorder="1" applyAlignment="1">
      <alignment horizontal="center" vertical="center" shrinkToFit="1"/>
    </xf>
    <xf numFmtId="181" fontId="15" fillId="0" borderId="48" xfId="4" applyNumberFormat="1" applyFont="1" applyBorder="1" applyAlignment="1">
      <alignment horizontal="center" vertical="center" shrinkToFit="1"/>
    </xf>
    <xf numFmtId="181" fontId="15" fillId="0" borderId="49" xfId="4" applyNumberFormat="1" applyFont="1" applyBorder="1" applyAlignment="1">
      <alignment horizontal="center" vertical="center" shrinkToFit="1"/>
    </xf>
    <xf numFmtId="0" fontId="15" fillId="0" borderId="28" xfId="4" applyFont="1" applyBorder="1" applyAlignment="1">
      <alignment horizontal="center" vertical="center" shrinkToFit="1"/>
    </xf>
    <xf numFmtId="49" fontId="15" fillId="0" borderId="16" xfId="4" applyNumberFormat="1" applyFont="1" applyBorder="1" applyAlignment="1">
      <alignment horizontal="center" vertical="center" shrinkToFit="1"/>
    </xf>
    <xf numFmtId="49" fontId="15" fillId="0" borderId="17" xfId="4" applyNumberFormat="1" applyFont="1" applyBorder="1" applyAlignment="1">
      <alignment horizontal="center" vertical="center" shrinkToFit="1"/>
    </xf>
    <xf numFmtId="49" fontId="15" fillId="0" borderId="45" xfId="4" applyNumberFormat="1" applyFont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2" borderId="3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2" borderId="3" xfId="0" applyNumberFormat="1" applyFont="1" applyFill="1" applyBorder="1" applyAlignment="1">
      <alignment horizontal="center" vertical="center"/>
    </xf>
    <xf numFmtId="176" fontId="2" fillId="2" borderId="12" xfId="0" applyNumberFormat="1" applyFont="1" applyFill="1" applyBorder="1" applyAlignment="1">
      <alignment horizontal="center" vertical="center"/>
    </xf>
    <xf numFmtId="176" fontId="2" fillId="2" borderId="13" xfId="0" applyNumberFormat="1" applyFont="1" applyFill="1" applyBorder="1" applyAlignment="1">
      <alignment horizontal="center" vertical="center"/>
    </xf>
    <xf numFmtId="0" fontId="15" fillId="0" borderId="72" xfId="4" applyFont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shrinkToFit="1"/>
    </xf>
    <xf numFmtId="189" fontId="15" fillId="0" borderId="17" xfId="4" applyNumberFormat="1" applyFont="1" applyBorder="1" applyAlignment="1">
      <alignment horizontal="center" vertical="center" shrinkToFit="1"/>
    </xf>
    <xf numFmtId="189" fontId="15" fillId="0" borderId="45" xfId="4" applyNumberFormat="1" applyFont="1" applyBorder="1" applyAlignment="1">
      <alignment horizontal="center" vertical="center" shrinkToFit="1"/>
    </xf>
    <xf numFmtId="189" fontId="15" fillId="0" borderId="73" xfId="4" applyNumberFormat="1" applyFont="1" applyBorder="1" applyAlignment="1">
      <alignment horizontal="center" vertical="center" shrinkToFit="1"/>
    </xf>
    <xf numFmtId="0" fontId="18" fillId="3" borderId="21" xfId="4" applyFont="1" applyFill="1" applyBorder="1" applyAlignment="1">
      <alignment horizontal="center" vertical="center" textRotation="255" shrinkToFit="1"/>
    </xf>
    <xf numFmtId="0" fontId="18" fillId="3" borderId="41" xfId="4" applyFont="1" applyFill="1" applyBorder="1" applyAlignment="1">
      <alignment horizontal="center" vertical="center" textRotation="255" shrinkToFit="1"/>
    </xf>
    <xf numFmtId="0" fontId="18" fillId="3" borderId="36" xfId="4" applyFont="1" applyFill="1" applyBorder="1" applyAlignment="1">
      <alignment horizontal="center" vertical="center" textRotation="255" shrinkToFit="1"/>
    </xf>
    <xf numFmtId="0" fontId="18" fillId="3" borderId="42" xfId="4" applyFont="1" applyFill="1" applyBorder="1" applyAlignment="1">
      <alignment horizontal="center" vertical="center" textRotation="255" shrinkToFit="1"/>
    </xf>
    <xf numFmtId="0" fontId="18" fillId="3" borderId="24" xfId="4" applyFont="1" applyFill="1" applyBorder="1" applyAlignment="1">
      <alignment horizontal="center" vertical="center" textRotation="255" shrinkToFit="1"/>
    </xf>
    <xf numFmtId="0" fontId="18" fillId="3" borderId="64" xfId="4" applyFont="1" applyFill="1" applyBorder="1" applyAlignment="1">
      <alignment horizontal="center" vertical="center" textRotation="255" shrinkToFit="1"/>
    </xf>
    <xf numFmtId="189" fontId="17" fillId="3" borderId="74" xfId="4" applyNumberFormat="1" applyFont="1" applyFill="1" applyBorder="1" applyAlignment="1">
      <alignment horizontal="center" vertical="center" shrinkToFit="1"/>
    </xf>
    <xf numFmtId="0" fontId="15" fillId="0" borderId="73" xfId="4" applyFont="1" applyBorder="1" applyAlignment="1">
      <alignment horizontal="center" vertical="center" wrapText="1" shrinkToFit="1"/>
    </xf>
    <xf numFmtId="0" fontId="15" fillId="0" borderId="44" xfId="4" applyFont="1" applyBorder="1" applyAlignment="1">
      <alignment horizontal="center" vertical="center" wrapText="1" shrinkToFit="1"/>
    </xf>
    <xf numFmtId="0" fontId="15" fillId="0" borderId="17" xfId="4" applyFont="1" applyBorder="1" applyAlignment="1">
      <alignment horizontal="center" vertical="center" wrapText="1" shrinkToFit="1"/>
    </xf>
    <xf numFmtId="0" fontId="15" fillId="0" borderId="45" xfId="4" applyFont="1" applyBorder="1" applyAlignment="1">
      <alignment horizontal="center" vertical="center" wrapText="1" shrinkToFit="1"/>
    </xf>
    <xf numFmtId="0" fontId="18" fillId="4" borderId="54" xfId="4" applyFont="1" applyFill="1" applyBorder="1" applyAlignment="1">
      <alignment horizontal="center" vertical="center" shrinkToFit="1"/>
    </xf>
    <xf numFmtId="0" fontId="18" fillId="4" borderId="55" xfId="4" applyFont="1" applyFill="1" applyBorder="1" applyAlignment="1">
      <alignment horizontal="center" vertical="center" shrinkToFit="1"/>
    </xf>
    <xf numFmtId="0" fontId="18" fillId="4" borderId="56" xfId="4" applyFont="1" applyFill="1" applyBorder="1" applyAlignment="1">
      <alignment horizontal="center" vertical="center" shrinkToFit="1"/>
    </xf>
    <xf numFmtId="0" fontId="18" fillId="3" borderId="68" xfId="4" applyFont="1" applyFill="1" applyBorder="1" applyAlignment="1">
      <alignment horizontal="center" vertical="center" shrinkToFit="1"/>
    </xf>
    <xf numFmtId="0" fontId="18" fillId="3" borderId="69" xfId="4" applyFont="1" applyFill="1" applyBorder="1" applyAlignment="1">
      <alignment horizontal="center" vertical="center" shrinkToFit="1"/>
    </xf>
    <xf numFmtId="189" fontId="18" fillId="3" borderId="70" xfId="4" applyNumberFormat="1" applyFont="1" applyFill="1" applyBorder="1" applyAlignment="1">
      <alignment horizontal="center" vertical="center" shrinkToFit="1"/>
    </xf>
    <xf numFmtId="189" fontId="18" fillId="3" borderId="18" xfId="4" applyNumberFormat="1" applyFont="1" applyFill="1" applyBorder="1" applyAlignment="1">
      <alignment horizontal="center" vertical="center" shrinkToFit="1"/>
    </xf>
    <xf numFmtId="189" fontId="18" fillId="3" borderId="71" xfId="4" applyNumberFormat="1" applyFont="1" applyFill="1" applyBorder="1" applyAlignment="1">
      <alignment horizontal="center" vertical="center" shrinkToFit="1"/>
    </xf>
    <xf numFmtId="188" fontId="15" fillId="0" borderId="66" xfId="4" applyNumberFormat="1" applyFont="1" applyBorder="1" applyAlignment="1">
      <alignment horizontal="center" vertical="center" shrinkToFit="1"/>
    </xf>
    <xf numFmtId="188" fontId="15" fillId="0" borderId="19" xfId="4" applyNumberFormat="1" applyFont="1" applyBorder="1" applyAlignment="1">
      <alignment horizontal="center" vertical="center" shrinkToFit="1"/>
    </xf>
    <xf numFmtId="188" fontId="15" fillId="0" borderId="67" xfId="4" applyNumberFormat="1" applyFont="1" applyBorder="1" applyAlignment="1">
      <alignment horizontal="center" vertical="center" shrinkToFit="1"/>
    </xf>
    <xf numFmtId="0" fontId="17" fillId="0" borderId="4" xfId="4" applyFont="1" applyBorder="1" applyAlignment="1">
      <alignment horizontal="center" vertical="center" wrapText="1" shrinkToFit="1"/>
    </xf>
    <xf numFmtId="0" fontId="21" fillId="0" borderId="0" xfId="4" applyFont="1" applyAlignment="1">
      <alignment horizontal="center" vertical="center" shrinkToFit="1"/>
    </xf>
    <xf numFmtId="181" fontId="15" fillId="0" borderId="37" xfId="4" applyNumberFormat="1" applyFont="1" applyBorder="1" applyAlignment="1">
      <alignment horizontal="center" vertical="center" shrinkToFit="1"/>
    </xf>
    <xf numFmtId="181" fontId="15" fillId="0" borderId="15" xfId="4" applyNumberFormat="1" applyFont="1" applyBorder="1" applyAlignment="1">
      <alignment horizontal="center" vertical="center" shrinkToFit="1"/>
    </xf>
    <xf numFmtId="181" fontId="15" fillId="0" borderId="38" xfId="4" applyNumberFormat="1" applyFont="1" applyBorder="1" applyAlignment="1">
      <alignment horizontal="center" vertical="center" shrinkToFit="1"/>
    </xf>
    <xf numFmtId="181" fontId="15" fillId="0" borderId="14" xfId="4" applyNumberFormat="1" applyFont="1" applyBorder="1" applyAlignment="1">
      <alignment horizontal="center" vertical="center" shrinkToFit="1"/>
    </xf>
    <xf numFmtId="181" fontId="15" fillId="0" borderId="39" xfId="4" applyNumberFormat="1" applyFont="1" applyBorder="1" applyAlignment="1">
      <alignment horizontal="center" vertical="center" shrinkToFit="1"/>
    </xf>
    <xf numFmtId="0" fontId="18" fillId="3" borderId="40" xfId="4" applyFont="1" applyFill="1" applyBorder="1" applyAlignment="1">
      <alignment horizontal="center" vertical="center" textRotation="255" shrinkToFit="1"/>
    </xf>
    <xf numFmtId="0" fontId="18" fillId="3" borderId="43" xfId="4" applyFont="1" applyFill="1" applyBorder="1" applyAlignment="1">
      <alignment horizontal="center" vertical="center" textRotation="255" shrinkToFit="1"/>
    </xf>
    <xf numFmtId="0" fontId="18" fillId="3" borderId="51" xfId="4" applyFont="1" applyFill="1" applyBorder="1" applyAlignment="1">
      <alignment horizontal="center" vertical="center" textRotation="255" shrinkToFit="1"/>
    </xf>
    <xf numFmtId="0" fontId="18" fillId="3" borderId="52" xfId="4" applyFont="1" applyFill="1" applyBorder="1" applyAlignment="1">
      <alignment horizontal="center" vertical="center" textRotation="255" shrinkToFit="1"/>
    </xf>
    <xf numFmtId="0" fontId="15" fillId="0" borderId="40" xfId="4" applyFont="1" applyBorder="1" applyAlignment="1">
      <alignment horizontal="center" vertical="center" shrinkToFit="1"/>
    </xf>
    <xf numFmtId="0" fontId="15" fillId="0" borderId="22" xfId="4" applyFont="1" applyBorder="1" applyAlignment="1">
      <alignment horizontal="center" vertical="center" shrinkToFit="1"/>
    </xf>
    <xf numFmtId="0" fontId="15" fillId="0" borderId="23" xfId="4" applyFont="1" applyBorder="1" applyAlignment="1">
      <alignment horizontal="center" vertical="center" shrinkToFit="1"/>
    </xf>
    <xf numFmtId="0" fontId="15" fillId="0" borderId="36" xfId="4" applyFont="1" applyBorder="1" applyAlignment="1">
      <alignment horizontal="center" vertical="center" shrinkToFit="1"/>
    </xf>
    <xf numFmtId="0" fontId="15" fillId="0" borderId="8" xfId="4" applyFont="1" applyBorder="1" applyAlignment="1">
      <alignment horizontal="center" vertical="center" shrinkToFit="1"/>
    </xf>
    <xf numFmtId="0" fontId="15" fillId="0" borderId="44" xfId="4" applyFont="1" applyBorder="1" applyAlignment="1">
      <alignment horizontal="left" vertical="center" shrinkToFit="1"/>
    </xf>
    <xf numFmtId="0" fontId="15" fillId="0" borderId="17" xfId="4" applyFont="1" applyBorder="1" applyAlignment="1">
      <alignment horizontal="left" vertical="center" shrinkToFit="1"/>
    </xf>
    <xf numFmtId="189" fontId="15" fillId="0" borderId="75" xfId="4" applyNumberFormat="1" applyFont="1" applyBorder="1" applyAlignment="1">
      <alignment horizontal="center" vertical="center" shrinkToFit="1"/>
    </xf>
    <xf numFmtId="189" fontId="15" fillId="0" borderId="61" xfId="4" applyNumberFormat="1" applyFont="1" applyBorder="1" applyAlignment="1">
      <alignment horizontal="center" vertical="center" shrinkToFit="1"/>
    </xf>
    <xf numFmtId="189" fontId="15" fillId="0" borderId="62" xfId="4" applyNumberFormat="1" applyFont="1" applyBorder="1" applyAlignment="1">
      <alignment horizontal="center" vertical="center" shrinkToFit="1"/>
    </xf>
  </cellXfs>
  <cellStyles count="11">
    <cellStyle name="백분율" xfId="2" builtinId="5"/>
    <cellStyle name="쉼표 [0]" xfId="1" builtinId="6"/>
    <cellStyle name="쉼표 [0] 2" xfId="6" xr:uid="{00000000-0005-0000-0000-000002000000}"/>
    <cellStyle name="쉼표 [0] 2 2" xfId="7" xr:uid="{00000000-0005-0000-0000-000003000000}"/>
    <cellStyle name="통화 [0] 2" xfId="5" xr:uid="{00000000-0005-0000-0000-000004000000}"/>
    <cellStyle name="표준" xfId="0" builtinId="0"/>
    <cellStyle name="표준 2" xfId="4" xr:uid="{00000000-0005-0000-0000-000006000000}"/>
    <cellStyle name="표준 2 2" xfId="8" xr:uid="{00000000-0005-0000-0000-000007000000}"/>
    <cellStyle name="표준 3" xfId="3" xr:uid="{00000000-0005-0000-0000-000008000000}"/>
    <cellStyle name="표준 4" xfId="9" xr:uid="{00000000-0005-0000-0000-000009000000}"/>
    <cellStyle name="표준 5" xfId="10" xr:uid="{00000000-0005-0000-0000-00000A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74" Type="http://schemas.openxmlformats.org/officeDocument/2006/relationships/externalLink" Target="externalLinks/externalLink60.xml"/><Relationship Id="rId79" Type="http://schemas.openxmlformats.org/officeDocument/2006/relationships/externalLink" Target="externalLinks/externalLink65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6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6.xml"/><Relationship Id="rId85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67.xml"/><Relationship Id="rId86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externalLink" Target="externalLinks/externalLink62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4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66" Type="http://schemas.openxmlformats.org/officeDocument/2006/relationships/externalLink" Target="externalLinks/externalLink52.xml"/><Relationship Id="rId87" Type="http://schemas.openxmlformats.org/officeDocument/2006/relationships/calcChain" Target="calcChain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image" Target="../media/image4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15109</xdr:colOff>
      <xdr:row>4</xdr:row>
      <xdr:rowOff>38100</xdr:rowOff>
    </xdr:from>
    <xdr:to>
      <xdr:col>42</xdr:col>
      <xdr:colOff>0</xdr:colOff>
      <xdr:row>6</xdr:row>
      <xdr:rowOff>209550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1784" y="1028700"/>
          <a:ext cx="689741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47625</xdr:colOff>
      <xdr:row>4</xdr:row>
      <xdr:rowOff>76200</xdr:rowOff>
    </xdr:from>
    <xdr:to>
      <xdr:col>34</xdr:col>
      <xdr:colOff>200025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1066800"/>
          <a:ext cx="571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928864</xdr:colOff>
      <xdr:row>48</xdr:row>
      <xdr:rowOff>119270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5973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57978</xdr:rowOff>
    </xdr:from>
    <xdr:to>
      <xdr:col>9</xdr:col>
      <xdr:colOff>928864</xdr:colOff>
      <xdr:row>97</xdr:row>
      <xdr:rowOff>177248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204174"/>
          <a:ext cx="7115973" cy="10058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Relationship Id="rId1" Type="http://schemas.openxmlformats.org/officeDocument/2006/relationships/externalLinkPath" Target="/&#49688;&#54665;&#54532;&#47196;&#51229;&#53944;/&#51076;&#49892;&#49345;&#49688;&#46020;/&#44228;&#49328;&#51088;&#47308;/10.0%20&#51221;&#49688;&#51648;%20&#48143;%20&#49569;&#49688;&#54156;&#54532;&#51109;%20&#49444;&#48708;(&#44592;&#48376;-&#49373;&#54876;-2&#45800;&#44228;-3&#45824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AM-5/My%20Documents/dacom/&#50896;&#51452;~&#51228;&#52380;/&#50896;&#51452;&#52572;&#51333;/&#44277;&#53685;&#51088;&#47308;.xls" TargetMode="External"/><Relationship Id="rId1" Type="http://schemas.openxmlformats.org/officeDocument/2006/relationships/externalLinkPath" Target="/TEAM-5/My%20Documents/dacom/&#50896;&#51452;~&#51228;&#52380;/&#50896;&#51452;&#52572;&#51333;/&#44277;&#53685;&#51088;&#47308;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1/My%20Documents/&#50629;&#47924;/&#48152;&#50900;%20&#51204;&#44592;&#45236;&#50669;-1,%202&#52264;%20&#48516;&#47532;/&#45236;&#50669;&#49436;(&#51204;&#44592;)-1&#522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44;&#44228;&#54016;1\&#47196;&#52972;%20&#46356;&#49828;&#53356;%20(d)\hb\&#49340;&#49328;1&#51648;&#44396;(&#49892;&#49884;)\&#51452;&#44277;&#49688;&#47049;\&#51068;&#50948;&#45824;&#44032;98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48337;&#49440;\&#44288;&#47532;&#49892;\hb\&#49340;&#49328;1&#51648;&#44396;(&#49892;&#49884;)\&#51452;&#44277;&#49688;&#47049;\&#51068;&#50948;&#45824;&#44032;98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YGN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3&#49900;&#51032;&#54980;&#51089;&#50629;/2.&#44228;&#49328;&#49436;/&#51204;&#44592;&#44228;&#49328;&#49436;(12&#50900;2&#51068;&#49688;&#51221;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Relationship Id="rId1" Type="http://schemas.openxmlformats.org/officeDocument/2006/relationships/externalLinkPath" Target="/DWG/&#44221;&#44592;&#44592;&#49696;&#45800;/&#52397;&#49328;&#54616;&#49688;&#52376;&#47532;&#51109;/&#51204;&#44592;(1019&#51228;&#52636;)/&#44400;&#45224;&#44228;&#53685;/&#52572;&#51333;-&#44400;&#45224;&#54616;&#49688;&#52376;&#47532;&#51109;(&#45236;&#50669;&#52572;&#51333;)/&#52572;&#51333;-&#44400;&#45224;&#54616;&#49688;&#52376;&#47532;&#51109;(&#52572;&#51333;1111&#45800;&#44032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\SE6380\TOP1\MISS_&#49688;\ORIGINAL\&#49688;_0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ject2002/03&#53556;&#53412;/&#54617;&#51061;soc/01&#44228;&#49328;&#49436;/&#44228;&#49328;&#49436;.XLS" TargetMode="External"/><Relationship Id="rId1" Type="http://schemas.openxmlformats.org/officeDocument/2006/relationships/externalLinkPath" Target="/project2002/03&#53556;&#53412;/&#54617;&#51061;soc/01&#44228;&#49328;&#49436;/&#44228;&#49328;&#49436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0COMPANY\GEONHOA\PAENGSEO\YESAN\YES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ject/PROJECT2005/1.&#49345;&#49688;&#46020;/&#44053;&#48320;&#50668;&#44284;&#49688;/1.&#51204;&#44592;&#49444;&#44228;(10&#50900;24&#51068;)/&#52280;&#44256;&#51088;&#47308;/1CAL-PWR(&#50668;&#49328;stp)-REV3-IEC.xls" TargetMode="External"/><Relationship Id="rId1" Type="http://schemas.openxmlformats.org/officeDocument/2006/relationships/externalLinkPath" Target="/Project/PROJECT2005/1.&#49345;&#49688;&#46020;/&#44053;&#48320;&#50668;&#44284;&#49688;/1.&#51204;&#44592;&#49444;&#44228;(10&#50900;24&#51068;)/&#52280;&#44256;&#51088;&#47308;/1CAL-PWR(&#50668;&#49328;stp)-REV3-IE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Ing/&#51064;&#52380;&#54617;&#51061;/&#44228;&#49328;&#49436;/&#51312;&#46020;&#44228;&#49328;&#49436;.xls" TargetMode="External"/><Relationship Id="rId1" Type="http://schemas.openxmlformats.org/officeDocument/2006/relationships/externalLinkPath" Target="/Ing/&#51064;&#52380;&#54617;&#51061;/&#44228;&#49328;&#49436;/&#51312;&#46020;&#44228;&#49328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ON.YJ\&#51025;&#50857;&#53685;&#44228;\&#50896;&#44032;&#44228;&#49328;\My%20Documents\Data\MAST\&#45796;&#50896;(ZENECA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608;&#50857;&#44592;\&#50641;&#49472;\GUMI4B2\&#44396;&#48120;4&#45800;2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ATA/SGH/NAMGWANG/REP-NG.XLS" TargetMode="External"/><Relationship Id="rId1" Type="http://schemas.openxmlformats.org/officeDocument/2006/relationships/externalLinkPath" Target="/DATA/SGH/NAMGWANG/REP-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EXCEL\XLS\XL_DATA\&#44204;&#51201;\&#50629;&#52404;\HIT\&#50500;&#49328;&#44277;&#51109;\&#50500;&#49328;&#51032;&#51204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-RMIL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N\SICOMWEB\&#52392;&#48512;&#54632;\Execldata\LEEDM\&#45224;&#48512;&#49328;S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cgwork\&#44256;&#47161;&#48516;&#44592;\&#48120;&#44552;OPGW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Relationship Id="rId1" Type="http://schemas.openxmlformats.org/officeDocument/2006/relationships/externalLinkPath" Target="/project2005/1&#49345;&#49688;&#46020;/16&#44053;&#48320;&#50668;&#44284;&#49688;&#51204;&#44592;&#49444;&#44228;(&#52572;&#51333;&#48516;)/16&#48320;&#44221;&#49444;&#44228;_9&#44060;&#49548;/3.%20&#51204;&#44592;&#48324;&#46020;/1&#49688;&#47049;&#49328;&#52636;&#49436;/1&#46041;&#47141;&#49688;&#47049;&#49328;&#52636;&#49436;_&#51204;&#4968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4/2004DWG/&#54620;&#44397;&#49688;&#51088;&#50896;&#44277;&#49324;/&#54620;&#44397;&#49688;&#51088;&#50896;&#44277;&#49324;&#44305;&#51452;&#44428;&#45824;&#48520;-&#44285;&#47749;&#52384;&#50472;-2005.11.14/&#45236;&#50669;&#49436;-2005.11.16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49324;&#50857;&#51088;&#51060;&#47492;/&#48148;&#53461;%20&#54868;&#47732;/&#54788;&#50504;&#49324;&#54637;/&#49436;&#49328;&#44032;&#50517;&#51109;&#53945;&#44256;&#50517;&#48152;&#51228;&#51312;&#44396;&#47588;&#49444;&#52824;/&#44048;&#49324;&#54980;/&#54032;&#45356;&#51228;&#51312;&#44396;&#47588;/&#49436;&#49328;&#44032;&#50517;&#51109;%20&#51228;&#51312;&#44396;&#47588;(&#52572;&#51333;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ATA/0YEONGI/REPT-NG.XLS" TargetMode="External"/><Relationship Id="rId1" Type="http://schemas.openxmlformats.org/officeDocument/2006/relationships/externalLinkPath" Target="/DATA/0YEONGI/REPT-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CAL\UNIT-QT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AM-5/9611/OUT/YES.XLS" TargetMode="External"/><Relationship Id="rId1" Type="http://schemas.openxmlformats.org/officeDocument/2006/relationships/externalLinkPath" Target="/TEAM-5/9611/OUT/YES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wg2000/&#49457;&#51068;/&#49884;&#45208;&#45769;&#49828;/PJT-97/R-SUWONJ/REP/P7-5-31/LX-CAL.XLS" TargetMode="External"/><Relationship Id="rId1" Type="http://schemas.openxmlformats.org/officeDocument/2006/relationships/externalLinkPath" Target="/dwg2000/&#49457;&#51068;/&#49884;&#45208;&#45769;&#49828;/PJT-97/R-SUWONJ/REP/P7-5-31/LX-CAL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y%20Documents/DATA/&#50872;&#49328;/DATA/&#54861;&#49688;&#50696;&#44221;&#48372;/YONGF0.XLS" TargetMode="External"/><Relationship Id="rId1" Type="http://schemas.openxmlformats.org/officeDocument/2006/relationships/externalLinkPath" Target="/My%20Documents/DATA/&#50872;&#49328;/DATA/&#54861;&#49688;&#50696;&#44221;&#48372;/YONGF0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Relationship Id="rId1" Type="http://schemas.openxmlformats.org/officeDocument/2006/relationships/externalLinkPath" Target="/0&#50689;&#50629;&#49324;&#54637;(&#44204;&#51201;&#49436;)/&#44204;&#51201;&#52280;&#44256;&#52384;/&#54364;&#51456;&#54268;%20&#44160;&#53664;/2026&#45380;%20&#48512;&#45800;&#49688;&#52264;&#45800;(&#49345;&#48152;&#44592;)/260129_&#48512;&#47197;_K-water&#54364;&#51456;&#45800;&#44032;_&#45236;&#50669;&#49436;(1&#50900;)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dwg2000/&#49457;&#51068;/&#49884;&#45208;&#45769;&#49828;/P-Iso/Calc-St2/LX-JU.XLS" TargetMode="External"/><Relationship Id="rId1" Type="http://schemas.openxmlformats.org/officeDocument/2006/relationships/externalLinkPath" Target="/dwg2000/&#49457;&#51068;/&#49884;&#45208;&#45769;&#49828;/P-Iso/Calc-St2/LX-JU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&#49888;&#50864;&#50644;&#51648;&#45768;&#50612;&#47553;/&#44608;&#47749;&#44260;/&#49437;&#44257;&#50725;&#44284;/&#49892;&#49884;&#49444;&#44228;/&#49688;&#47049;&#49328;&#52636;&#49436;/&#49437;&#44257;/&#46041;&#47141;&#51228;&#50612;&#49688;&#47049;&#49328;&#52636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224;&#50577;&#51452;&#51648;&#44032;&#54788;&#54889;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2006&#45380;/&#44277;&#49324;/&#51116;&#54644;&#45824;&#52293;&#44592;&#44552;&#44277;&#49324;/&#55064;&#44221;&#48727;&#47932;&#54156;&#54532;&#51109;&#50808;%201&#44060;&#49548;%20&#51204;&#46041;&#48184;&#48652;%20&#51088;&#46041;&#51228;&#50612;&#48152;%20&#44396;&#47588;&#49444;&#52824;/&#51473;&#44257;&#48727;&#47932;&#51204;&#44592;&#45236;&#50669;&#49436;-&#49688;&#51221;(CCTV&#48520;&#54252;&#54632;)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Relationship Id="rId1" Type="http://schemas.openxmlformats.org/officeDocument/2006/relationships/externalLinkPath" Target="/Users/&#51060;&#44221;&#54984;/Documents/2016&#45380;%20&#54532;&#47196;&#51229;&#53944;/&#49688;&#46020;&#44428;%20&#44305;&#50669;&#49345;&#49688;&#46020;%20&#50857;&#49688;&#44277;&#44553;%20&#49888;&#47280;&#49457;%20&#51228;&#44256;&#49324;&#50629;%20&#51228;2&#44277;&#44396;/21.%20&#51217;&#49688;&#51088;&#47308;/01.%20&#48516;&#50556;&#48324;(&#49444;&#44228;&#49324;)/&#53664;&#47785;%20-%20&#50976;&#49888;/&#44592;&#48376;&#44228;&#54925;%20&#51088;&#47308;/20151210_&#51204;&#44592;&#48516;&#50556;&#49569;&#48512;/02.&#51204;&#47141;&#48708;/02.&#54620;&#51204;&#49688;&#53441;&#48708;,&#49324;&#50857;&#51204;&#44160;&#49324;,&#53685;&#49888;&#48708;_2(&#49688;&#51221;&#49324;&#54637;&#50630;&#51020;)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TEAM-5/My%20Documents/dacom/&#50896;&#51452;~&#51228;&#52380;/&#50896;&#51452;&#52572;&#51333;/&#50696;&#49328;&#45236;~1.XLS" TargetMode="External"/><Relationship Id="rId1" Type="http://schemas.openxmlformats.org/officeDocument/2006/relationships/externalLinkPath" Target="/TEAM-5/My%20Documents/dacom/&#50896;&#51452;~&#51228;&#52380;/&#50896;&#51452;&#52572;&#51333;/&#50696;&#49328;&#45236;~1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4277;&#50976;&#48169;/3.0%20&#44288;&#44144;&#44277;&#49324;&#48708;/&#45800;&#44032;2000/&#44277;&#49324;&#48708;-&#53664;&#47448;&#48317;.xls" TargetMode="External"/><Relationship Id="rId1" Type="http://schemas.openxmlformats.org/officeDocument/2006/relationships/externalLinkPath" Target="/&#44277;&#50976;&#48169;/3.0%20&#44288;&#44144;&#44277;&#49324;&#48708;/&#45800;&#44032;2000/&#44277;&#49324;&#48708;-&#53664;&#47448;&#48317;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arch2/&#52384;&#50896;&#44608;&#54868;&#52572;&#51333;/&#48373;&#49324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45812;&#45840;\&#49688;&#50517;&#52384;&#44288;\&#50641;&#49472;\2&#52264;&#44592;&#49457;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y%20Documents/DATA/&#50872;&#49328;/DATA/&#54861;&#49688;&#50696;&#44221;&#48372;/YONGF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cheol\&#45824;&#54840;&#49828;&#53664;&#54140;\&#47928;&#49436;\&#50504;&#51456;&#50865;\&#44288;&#47196;&#51060;&#49444;&#49444;&#44228;\&#49444;&#44228;&#49436;(SNP)\&#44221;&#51064;(&#44404;&#54252;&#52380;)&#44396;&#44036;\MYDOCU~1\JUN-TIE1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LEEYONG/PUSAN154/&#44305;&#50577;&#51204;&#44592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221;&#54812;\&#54620;&#44397;brt\My%20Documents\&#48155;&#51008;%20&#54028;&#51068;\&#44608;&#50857;&#44592;\&#50641;&#49472;\GUMI4B2\&#44396;&#48120;4&#45800;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LEEDM\&#44256;&#49888;&#48513;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FF/2000&#45380;&#46020;/&#44277;&#49324;&#49444;&#44228;/&#51217;&#50504;&#49884;&#49444;&#51228;&#51089;/&#51217;&#50504;&#49884;&#49444;&#44396;&#4758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OFFICE%20&#50577;&#49885;\N&#36035;&#63963;-&#32887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4665;project\&#49340;&#44368;&#53552;&#45328;\&#49340;&#44368;&#53552;&#45328;ruswjr2k1_0719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&#49444;&#44228;&#45800;&#44032;/2003&#45380;/99&#49444;&#44228;&#44592;&#51456;&#45800;&#44032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203.233.200.80/2005&#45380;/2005&#49324;&#50629;&#44228;&#54925;&#48143;&#50696;&#49328;/&#50696;&#49328;&#49888;&#52397;/&#49468;&#53552;/&#54016;&#48324;8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4592;&#49696;&#44160;&#53664;&#49436;/&#49436;&#48512;&#49688;&#46020;/&#49436;&#48512;&#48372;&#50756;/&#48373;&#49324;&#48376;%20IO&#49828;&#52992;&#51572;(&#49436;&#48512;-&#47564;&#47532;)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TEMP/YGN56/SONG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51473;&#50521;/&#51473;&#50521;&#45236;&#50669;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Documents%20and%20Settings/kunjin/My%20Documents/&#50672;&#44396;&#44060;&#48156;/&#49688;&#52376;&#47532;/&#54616;&#49345;&#50668;&#44284;/&#53444;&#52380;/&#53444;&#52380;%20&#54616;&#49345;&#50668;&#44284;&#49884;&#49444;%20&#49444;&#52824;&#49324;&#50629;/&#46020;&#47732;/0810/&#54620;&#46972;&#49328;&#50629;&#44060;&#48156;/&#54620;&#46972;&#49328;&#50629;&#44060;&#48156;/&#49688;&#47049;&#48143;&#45236;&#50669;&#49436;/&#53664;&#47785;/My%20Documents/&#50641;&#49472;DATA/&#54788;&#45824;&#50644;/&#47560;&#49328;/&#51665;&#44228;&#5436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ocuments%20and%20Settings/&#51068;&#49328;/&#48148;&#53461;%20&#54868;&#47732;/&#49569;&#54028;&#45236;&#50669;&#49436;/&#51204;&#44592;&#46020;&#47732;(3&#52264;&#50504;-gipam)/&#48155;&#51008;&#47700;&#51068;/&#49345;&#54889;&#49892;&#50808;&#54156;&#54532;&#51109;&#51088;&#46041;&#51228;&#50612;&#48152;/&#51473;&#44257;&#48727;&#47932;&#51204;&#44592;&#45236;&#50669;&#49436;-&#49688;&#51221;(CCTV&#48520;&#54252;&#54632;)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DATA-DATA-DATA-DATA-DATA/D/DATA-DATA(&#45236;&#50669;&#49436;)/&#44228;&#51109;/&#52572;&#51333;&#45236;&#50669;&#49436;(&#44592;&#51088;&#51116;)/&#49345;&#49688;/&#54620;&#44053;&#54616;&#47448;&#44428;&#44553;&#49688;&#52404;&#44228;/&#51204;&#44592;&#49688;&#47049;/&#49328;&#52636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48128;&#50577;&#54616;&#49688;&#52376;&#47532;&#49324;&#50629;/&#48128;&#50577;&#54616;&#49688;&#52376;&#47532;&#49884;&#49444;&#50857;&#50669;/WINDOWS/TEMP/HANDY/2004&#49444;&#44228;&#45800;&#44032;(&#52572;&#51333;).xls" TargetMode="External"/><Relationship Id="rId1" Type="http://schemas.openxmlformats.org/officeDocument/2006/relationships/externalLinkPath" Target="/&#48128;&#50577;&#54616;&#49688;&#52376;&#47532;&#49324;&#50629;/&#48128;&#50577;&#54616;&#49688;&#52376;&#47532;&#49884;&#49444;&#50857;&#50669;/WINDOWS/TEMP/HANDY/2004&#49444;&#44228;&#45800;&#44032;(&#52572;&#51333;)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mr.lee&#9756;&#9758;/&#53552;&#45328;/&#49457;&#45224;&#51109;&#54840;&#50896;/&#45236;&#50669;&#49436;/&#45432;&#44480;&#51116;IC&#45236;&#50669;&#4943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52992;&#51060;&#48660;-&#50577;&#49885;,&#51204;&#49569;&#50857;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Relationship Id="rId1" Type="http://schemas.openxmlformats.org/officeDocument/2006/relationships/externalLinkPath" Target="/@&#54532;&#47196;&#51229;&#53944;%202010(&#44608;&#49888;&#51068;)/&#50689;&#51452;&#45796;&#47785;&#51201;&#45840;%20TK%20&#49892;&#49884;&#49444;&#44228;/2%20&#45236;&#50669;&#49436;&#51089;&#50629;/&#44277;&#49324;&#44228;&#50557;%20&#45236;&#50669;&#49436;(&#49688;&#44277;-&#49340;&#49457;)/&#51204;&#52404;&#44277;&#49324;&#48516;/&#54620;&#51204;&#49688;&#53441;&#48708;/&#44060;&#47029;&#44277;&#49324;&#48708;&#49328;&#52636;(&#54665;&#48373;&#46020;&#49884;&#54616;&#49688;)-rev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68;&#50516;&#46041;\&#49324;&#48376;%20-%20&#51204;&#49569;&#54532;&#47196;&#44536;&#47016;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Relationship Id="rId1" Type="http://schemas.openxmlformats.org/officeDocument/2006/relationships/externalLinkPath" Target="/2016&#45380;/&#49688;&#46020;&#44428;%20&#44305;&#50669;&#49345;&#49688;&#46020;%20&#50857;&#49688;&#44277;&#44553;%20&#49888;&#47280;&#49457;%20&#51228;&#44256;&#49324;&#50629;%20&#51228;2&#44277;&#44396;%20&#44592;&#48376;&#49444;&#44228;/01.%20&#51089;&#50629;&#48169;/8.&#45236;&#50669;&#49436;/&#49688;&#46020;&#44428;(&#8545;)&#44305;&#50669;&#49345;&#49688;&#46020;%20&#51204;&#44592;_&#51221;&#48372;&#53685;&#49888;&#44277;&#49324;-0405-&#49444;&#44228;&#44032;(2015&#49345;&#48152;&#44592;&#45432;&#51076;)REV02-&#52572;&#51333;.xlsm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Relationship Id="rId1" Type="http://schemas.openxmlformats.org/officeDocument/2006/relationships/externalLinkPath" Target="/01.Project/03.%202007&#45380;%20Project/A723040(&#44608;&#54644;BTL%20&#49892;&#49884;&#49444;&#44228;)/&#44228;&#50557;&#44288;&#47144;/&#44053;&#54868;%20&#44288;&#44144;&#51221;&#48708;(&#44592;&#48376;&#44228;&#54925;%20&#48143;%20&#51077;&#52272;&#50504;&#45236;&#49436;)/&#45236;&#50669;&#49436;(2004.1)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Relationship Id="rId1" Type="http://schemas.openxmlformats.org/officeDocument/2006/relationships/externalLinkPath" Target="/&#51089;&#50629;2013/01%20&#44256;&#51648;&#54984;/&#44277;&#49324;&#44288;&#44228;&#52384;/&#54616;&#48512;&#49444;&#48708;&#54788;&#45824;&#54868;/&#48708;&#49345;&#48156;&#51204;&#44592;&#51228;&#51312;&#44396;&#47588;&#49444;&#52824;/01%20&#49324;&#52380;&#51221;&#49688;&#51109;%201&#45800;&#44228;%20&#48708;&#49345;&#48156;&#51204;&#44592;%20&#51228;&#51312;&#44396;&#47588;&#49444;&#52824;/&#48708;&#46168;&#44592;/&#44277;&#49324;&#44288;&#47144;/&#49884;&#49444;&#44277;&#49324;/2003&#44032;&#47196;&#46321;&#44277;&#49324;/&#49888;&#47548;&#46041;&#44600;&#44032;&#47196;&#46321;&#44277;&#49324;/&#49444;&#44228;/&#44032;&#47196;&#46321;/&#44277;&#49324;/&#49884;&#49444;&#44277;&#49324;/2001/&#49888;&#47548;8&#46041;&#49440;&#47196;&#44368;&#52404;&#44277;&#49324;/&#49884;&#55141;&#45824;&#47196;%20&#44032;&#47196;&#46321;%20&#44277;&#49324;(36&#48376;%20&#44592;&#52488;0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펌프용량결정"/>
      <sheetName val="펌프 성능곡선도"/>
      <sheetName val="병열운전 특성곡선"/>
      <sheetName val="송수펌프 케비테이션 검토"/>
      <sheetName val="송수펌프 운전검토"/>
      <sheetName val="송수펌프 병열운전 특성"/>
      <sheetName val="CUV"/>
      <sheetName val="VS P-Q"/>
      <sheetName val="CS P_Q 1"/>
      <sheetName val="ENE-CAL 1"/>
      <sheetName val="병열운전 특성곡선 데이타"/>
      <sheetName val="진공펌프용량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>
        <row r="10">
          <cell r="E10">
            <v>72.520833333333329</v>
          </cell>
        </row>
        <row r="11">
          <cell r="E11">
            <v>145.04259259259257</v>
          </cell>
        </row>
        <row r="12">
          <cell r="E12">
            <v>217.56435185185182</v>
          </cell>
        </row>
        <row r="13">
          <cell r="E13">
            <v>290.08611111111105</v>
          </cell>
        </row>
        <row r="14">
          <cell r="E14">
            <v>362.60787037037034</v>
          </cell>
        </row>
        <row r="15">
          <cell r="E15">
            <v>435.12962962962956</v>
          </cell>
        </row>
        <row r="16">
          <cell r="E16">
            <v>507.65138888888879</v>
          </cell>
        </row>
        <row r="17">
          <cell r="E17">
            <v>580.17314814814802</v>
          </cell>
        </row>
        <row r="18">
          <cell r="E18">
            <v>652.6949074074073</v>
          </cell>
        </row>
        <row r="19">
          <cell r="E19">
            <v>725.21666666666658</v>
          </cell>
        </row>
        <row r="20">
          <cell r="E20">
            <v>797.73842592592575</v>
          </cell>
        </row>
        <row r="21">
          <cell r="E21">
            <v>870.26018518518504</v>
          </cell>
        </row>
        <row r="22">
          <cell r="E22">
            <v>942.78194444444432</v>
          </cell>
        </row>
        <row r="23">
          <cell r="E23">
            <v>1015.3037037037035</v>
          </cell>
        </row>
        <row r="24">
          <cell r="E24">
            <v>1087.8254629629628</v>
          </cell>
        </row>
        <row r="25">
          <cell r="E25">
            <v>1160.3472222222219</v>
          </cell>
        </row>
        <row r="26">
          <cell r="E26">
            <v>1232.8689814814813</v>
          </cell>
        </row>
        <row r="27">
          <cell r="E27">
            <v>1305.3907407407405</v>
          </cell>
        </row>
        <row r="28">
          <cell r="E28">
            <v>1377.9124999999997</v>
          </cell>
        </row>
        <row r="29">
          <cell r="E29">
            <v>1450.4342592592591</v>
          </cell>
        </row>
        <row r="30">
          <cell r="E30">
            <v>1522.9560185185182</v>
          </cell>
        </row>
        <row r="31">
          <cell r="E31">
            <v>1595.4777777777774</v>
          </cell>
        </row>
        <row r="32">
          <cell r="E32">
            <v>1667.9995370370368</v>
          </cell>
        </row>
        <row r="33">
          <cell r="E33">
            <v>870.26064814814799</v>
          </cell>
        </row>
        <row r="34">
          <cell r="E34">
            <v>906.52152777777758</v>
          </cell>
        </row>
        <row r="35">
          <cell r="E35">
            <v>942.78240740740728</v>
          </cell>
        </row>
      </sheetData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조사서"/>
      <sheetName val="VXXXXX"/>
      <sheetName val="VXXX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전계가"/>
      <sheetName val="★도급내역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3.공통공사대비"/>
      <sheetName val="단가비교표"/>
      <sheetName val="결과조달"/>
      <sheetName val="연결임시"/>
      <sheetName val="입찰"/>
      <sheetName val="현경"/>
      <sheetName val="9902"/>
      <sheetName val="조건표"/>
      <sheetName val="금액내역서"/>
      <sheetName val="증감내용"/>
      <sheetName val="귀래 설계 공내역서"/>
      <sheetName val="#REF"/>
      <sheetName val="변경집계표"/>
      <sheetName val="부속동"/>
      <sheetName val="백호우계수"/>
      <sheetName val="청천내"/>
      <sheetName val="MOTOR"/>
      <sheetName val="집수정(600-700)"/>
      <sheetName val="연돌일위집계"/>
      <sheetName val="여과지동"/>
      <sheetName val="기초자료"/>
      <sheetName val="내역표지"/>
      <sheetName val="교량전기"/>
      <sheetName val="경상비"/>
      <sheetName val="설계"/>
      <sheetName val="COVER"/>
      <sheetName val="A-4"/>
      <sheetName val="2000년1차"/>
      <sheetName val="예가표"/>
      <sheetName val="대비"/>
      <sheetName val="내역(원안-대안)"/>
      <sheetName val="내역"/>
      <sheetName val="Y-WORK"/>
      <sheetName val="공통비"/>
      <sheetName val="9GNG운반"/>
      <sheetName val="기계경비(시간당)"/>
      <sheetName val="램머"/>
      <sheetName val="단면 (2)"/>
      <sheetName val="CIVIL4"/>
      <sheetName val="철거산출근거"/>
      <sheetName val="금융"/>
      <sheetName val="소일위대가코드표"/>
      <sheetName val="노임단가"/>
      <sheetName val="2000전체분"/>
      <sheetName val="Sheet4"/>
      <sheetName val="대림경상68억"/>
      <sheetName val="중기사용료"/>
      <sheetName val="기본단가표"/>
      <sheetName val="배수내역"/>
      <sheetName val="내역서"/>
      <sheetName val="간접비"/>
      <sheetName val="토목"/>
      <sheetName val="강교(Sub)"/>
      <sheetName val="Sheet3"/>
      <sheetName val="S0"/>
      <sheetName val="남양내역"/>
      <sheetName val="SG"/>
      <sheetName val="전체내역"/>
      <sheetName val="견적"/>
      <sheetName val="실행철강하도"/>
      <sheetName val="표지"/>
      <sheetName val="개요"/>
      <sheetName val="메모"/>
      <sheetName val="안전"/>
      <sheetName val="시공계획"/>
      <sheetName val="공사비예산서(토목분)"/>
      <sheetName val="간선계산"/>
      <sheetName val="구조물철거타공정이월"/>
      <sheetName val="실행"/>
      <sheetName val="2공구산출내역"/>
      <sheetName val="1,2공구원가계산서"/>
      <sheetName val="1공구산출내역서"/>
      <sheetName val="예정(3)"/>
      <sheetName val="동원(3)"/>
      <sheetName val="기별(종합)"/>
      <sheetName val="본선 토공 분배표"/>
      <sheetName val="일반공사"/>
      <sheetName val="2000.11월설계내역"/>
      <sheetName val="참고1.잔여수량(기계약기준)"/>
      <sheetName val="참고2.3개층 예상 투입수량"/>
      <sheetName val="Sheet5"/>
      <sheetName val="guard(mac)"/>
      <sheetName val="토적표 (2)"/>
      <sheetName val="00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토사(PE)"/>
      <sheetName val="단가"/>
      <sheetName val="O_단가조사서"/>
      <sheetName val="전신환매도율"/>
      <sheetName val="SCHEDULE"/>
      <sheetName val="ELECTRIC"/>
      <sheetName val="CTEMCOST"/>
      <sheetName val="일위대가(계측기설치)"/>
      <sheetName val="부안일위"/>
      <sheetName val="진접"/>
      <sheetName val="목표세부명세"/>
      <sheetName val="공사비집계"/>
      <sheetName val="Sheet1"/>
      <sheetName val="견적대비표"/>
      <sheetName val="106C0300"/>
      <sheetName val="집계표(육상)"/>
      <sheetName val="변경현황"/>
      <sheetName val="주차구획선수량"/>
      <sheetName val="내역서(총)"/>
      <sheetName val="발신정보"/>
      <sheetName val="VXXXXXXX"/>
      <sheetName val="tggwan(mac)"/>
      <sheetName val="자판실행"/>
      <sheetName val="변경내역대비표(2)"/>
      <sheetName val="입찰내역 발주처 양식"/>
      <sheetName val="관접합및부설"/>
      <sheetName val="품의서"/>
      <sheetName val="날개벽"/>
      <sheetName val="인부신상자료"/>
      <sheetName val="설계명세서(선로)"/>
      <sheetName val="업무처리전"/>
      <sheetName val="Eq. Mobilization"/>
      <sheetName val="공정관리"/>
      <sheetName val="수입"/>
      <sheetName val="금융현황(BBCHP)"/>
      <sheetName val="KUNGDEVI"/>
      <sheetName val="교각1"/>
      <sheetName val="COPING"/>
      <sheetName val="날개벽(시점좌측)"/>
      <sheetName val="1.설계기준"/>
      <sheetName val="I.설계조건"/>
      <sheetName val="주형"/>
      <sheetName val="3.바닥판설계"/>
      <sheetName val="1.설계조건"/>
      <sheetName val="용수간선"/>
      <sheetName val="1호맨홀토공"/>
      <sheetName val="지급자재"/>
      <sheetName val="Sheet2"/>
      <sheetName val="실행예산(97.12.17)"/>
      <sheetName val="부표총괄"/>
      <sheetName val="P-산#1-1(WOWA1)"/>
      <sheetName val="T6-6(7)"/>
      <sheetName val="T6-6(6)"/>
      <sheetName val="이자계산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국공유지및사유지"/>
      <sheetName val="사업계획"/>
      <sheetName val="기계내역"/>
      <sheetName val="원장갑지"/>
      <sheetName val="원가계산서  (2)"/>
      <sheetName val="창천동현금출납"/>
      <sheetName val="창천거래원장(1공구)"/>
      <sheetName val="1.토목공사"/>
      <sheetName val="2.레미콘"/>
      <sheetName val="3.목수"/>
      <sheetName val="4.반넬임대"/>
      <sheetName val="5.공구리"/>
      <sheetName val="6.미장,방수"/>
      <sheetName val="7.철근"/>
      <sheetName val="8.시멘트"/>
      <sheetName val="9.모래"/>
      <sheetName val="10.조적"/>
      <sheetName val="11.세멘벽돌"/>
      <sheetName val="12.적벽돌"/>
      <sheetName val="13.철물"/>
      <sheetName val="14.목재,석고보드"/>
      <sheetName val="15.PVC,스치로폴"/>
      <sheetName val="16.타일,타일시공"/>
      <sheetName val="17.창호"/>
      <sheetName val="18.목창호"/>
      <sheetName val="19.석공사"/>
      <sheetName val="20.유리"/>
      <sheetName val="21.도장"/>
      <sheetName val="22.도배,장판"/>
      <sheetName val="23.씽크,신발장"/>
      <sheetName val="24.책상,의자"/>
      <sheetName val="25.에어컨"/>
      <sheetName val="26.부대포장"/>
      <sheetName val="27.조경공사"/>
      <sheetName val="28.정화조"/>
      <sheetName val="29.전기공사"/>
      <sheetName val="30.설비공사"/>
      <sheetName val="31.도기"/>
      <sheetName val="32.수전"/>
      <sheetName val="33.배수배관용PVC"/>
      <sheetName val="34.지붕,치장유리"/>
      <sheetName val="35.준공후베란다샷시,유리"/>
      <sheetName val="36.현장관리비"/>
      <sheetName val="37.현장경비(식대)"/>
      <sheetName val="38.직영노임"/>
      <sheetName val="I一般比"/>
      <sheetName val="총괄내역서"/>
      <sheetName val="연습"/>
      <sheetName val="사급자재"/>
      <sheetName val="대전-교대(A1-A2)"/>
      <sheetName val="수량산출내역1115"/>
      <sheetName val="타공종이기"/>
      <sheetName val="기성조서"/>
      <sheetName val="SULKEA"/>
      <sheetName val="잔수량(작성)"/>
      <sheetName val="정보매체A동"/>
      <sheetName val="일위대가(가설)"/>
      <sheetName val="5. 간접 공사비 총괄"/>
      <sheetName val="DATA"/>
      <sheetName val="중기조종사 단위단가"/>
      <sheetName val="20관리비율"/>
      <sheetName val="J直材4"/>
      <sheetName val="기계공사"/>
      <sheetName val="공사비총"/>
      <sheetName val="정부노임단가"/>
      <sheetName val="5월"/>
      <sheetName val="차액보증"/>
      <sheetName val="견적내역서"/>
      <sheetName val="입찰안"/>
      <sheetName val="물가시세"/>
      <sheetName val="슬래브수량"/>
      <sheetName val="B토목"/>
      <sheetName val="BSD (2)"/>
      <sheetName val="D-623D"/>
      <sheetName val="공사비증감"/>
      <sheetName val="준검 내역서"/>
      <sheetName val="PAD TR보호대기초"/>
      <sheetName val="가로등기초"/>
      <sheetName val="HANDHOLE(2)"/>
      <sheetName val="수로단위수량"/>
      <sheetName val="프라임 강변역(4,236)"/>
      <sheetName val="h-013211-2"/>
      <sheetName val="Sheet1 (2)"/>
      <sheetName val="Sheet6"/>
      <sheetName val="원가(합계)"/>
      <sheetName val="직재"/>
      <sheetName val="ITC 현황"/>
      <sheetName val="특기사항"/>
      <sheetName val="하도내역 (철콘)"/>
      <sheetName val="일위대가목차"/>
      <sheetName val="관리사무소"/>
      <sheetName val="해전배수"/>
      <sheetName val="장비당단가 (1)"/>
      <sheetName val="목동1절주.bh01"/>
      <sheetName val="시행가"/>
      <sheetName val="01노임적용기준"/>
      <sheetName val="인천성심병원"/>
      <sheetName val="원가계산서"/>
      <sheetName val="역T형"/>
      <sheetName val="한강운반비"/>
      <sheetName val="CODE"/>
      <sheetName val="설산1.나"/>
      <sheetName val="본사S"/>
      <sheetName val="약품공급2"/>
      <sheetName val="입출재고현황 (2)"/>
      <sheetName val="DATA2000"/>
      <sheetName val="운반"/>
      <sheetName val="단중"/>
      <sheetName val="품셈표"/>
      <sheetName val="ROOMS"/>
      <sheetName val="A&amp;G"/>
      <sheetName val="OTHER OPERATING INCOME"/>
      <sheetName val="FOOD&amp;BEVERAGE"/>
      <sheetName val="MAINT. &amp; UTILITIES"/>
      <sheetName val="토적1"/>
      <sheetName val="스포회원매출"/>
      <sheetName val="ENE-CAL 1"/>
      <sheetName val="A"/>
      <sheetName val="S003031"/>
      <sheetName val="단가일람"/>
      <sheetName val="단위량당중기"/>
      <sheetName val="도수로집계"/>
      <sheetName val="일위대가(여기까지)"/>
      <sheetName val="2000시행총괄"/>
      <sheetName val="청하배수"/>
      <sheetName val="000000"/>
      <sheetName val="금융비용"/>
      <sheetName val="토목내역"/>
      <sheetName val="설계조건"/>
      <sheetName val="내역서 (2)"/>
      <sheetName val="화전내"/>
      <sheetName val="설계내역"/>
      <sheetName val="교각계산"/>
      <sheetName val="U-TYPE(1)"/>
      <sheetName val="증감내역서"/>
      <sheetName val="제출내역 (2)"/>
      <sheetName val="밸브설치"/>
      <sheetName val="전기"/>
      <sheetName val="WORK"/>
      <sheetName val="노임"/>
      <sheetName val="충주"/>
      <sheetName val="도급"/>
      <sheetName val="실행대비"/>
      <sheetName val="공사개요"/>
      <sheetName val="도급내역"/>
      <sheetName val="세부내역"/>
      <sheetName val="구조물공"/>
      <sheetName val="투찰추정"/>
      <sheetName val="도급내역5+800"/>
      <sheetName val="수목표준대가"/>
      <sheetName val="JUCKEYK"/>
      <sheetName val="부대공"/>
      <sheetName val="도급금액"/>
      <sheetName val="재노경"/>
      <sheetName val="배수공"/>
      <sheetName val="일위대가(1)"/>
      <sheetName val="총공사내역서"/>
      <sheetName val="200"/>
      <sheetName val="토공"/>
      <sheetName val="포장공"/>
      <sheetName val="설 계"/>
      <sheetName val="DATE"/>
      <sheetName val="PRICES"/>
      <sheetName val="jobhist"/>
      <sheetName val="OZ049E"/>
      <sheetName val="eq_data"/>
      <sheetName val="본부별사업계획2차"/>
      <sheetName val="출자한도"/>
      <sheetName val="현장"/>
      <sheetName val="현금"/>
      <sheetName val="1월"/>
      <sheetName val="관계주식"/>
      <sheetName val="남양구조시험동"/>
      <sheetName val="전기내역서"/>
      <sheetName val="설치공사"/>
      <sheetName val="일위대가(당초)"/>
      <sheetName val="2.냉난방설비공사"/>
      <sheetName val="건설실행"/>
      <sheetName val="6PILE  (돌출)"/>
      <sheetName val="준공전망(을)"/>
      <sheetName val="Ⅴ-2.공종별내역"/>
      <sheetName val="변경내역_2차변경"/>
      <sheetName val="총괄표"/>
      <sheetName val="국내"/>
      <sheetName val="공통비총괄표"/>
      <sheetName val=" "/>
      <sheetName val="유림콘도"/>
      <sheetName val="유림골조"/>
      <sheetName val="입력시트"/>
      <sheetName val="을"/>
      <sheetName val="건설어음발행내역"/>
      <sheetName val="초임연봉"/>
      <sheetName val="샘플표지"/>
      <sheetName val="s"/>
      <sheetName val="안산기계장치"/>
      <sheetName val="단위수량"/>
      <sheetName val="청산공사"/>
      <sheetName val="2공구하도급내역서"/>
      <sheetName val="계화총괄"/>
      <sheetName val="계화배수(3대)"/>
      <sheetName val="부대내역"/>
      <sheetName val="준공조서갑지"/>
      <sheetName val="구간별관경"/>
      <sheetName val="포장공사"/>
      <sheetName val="2.도급기성명세서"/>
      <sheetName val="조명시설"/>
      <sheetName val="옹벽일반수량"/>
      <sheetName val="산근"/>
      <sheetName val="식재인부"/>
      <sheetName val="기둥(원형)"/>
      <sheetName val="부하(성남)"/>
      <sheetName val="을지"/>
      <sheetName val="원(토·조) (2)"/>
      <sheetName val="9월큰빛신고"/>
      <sheetName val="12용지"/>
      <sheetName val="기계경비 (2)"/>
      <sheetName val="구천"/>
      <sheetName val="기계경비일람"/>
      <sheetName val="(C)원내역"/>
      <sheetName val="C3"/>
      <sheetName val="철탑재 준공물량"/>
      <sheetName val="영업2"/>
      <sheetName val="P.M 별"/>
      <sheetName val="층별물량산출"/>
      <sheetName val="TRE TABLE"/>
      <sheetName val="참조_세부공종코드"/>
      <sheetName val="직접인건비"/>
      <sheetName val="직접경비"/>
      <sheetName val="우수"/>
      <sheetName val="코드"/>
      <sheetName val="신우"/>
      <sheetName val="BJJIN"/>
      <sheetName val="인사자료총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1,2,3,4,5단위수량"/>
      <sheetName val="결재"/>
      <sheetName val="전정 수량표 (2)"/>
      <sheetName val="N賃率-職"/>
      <sheetName val="설비"/>
      <sheetName val="2.펌프장(사급자재)"/>
      <sheetName val="빗물받이(910-510-410)"/>
      <sheetName val="아파트 "/>
      <sheetName val="발전기계산서"/>
      <sheetName val="집1"/>
      <sheetName val="misc"/>
      <sheetName val="일위"/>
      <sheetName val="제출전체재노경"/>
      <sheetName val="내역 (2)"/>
      <sheetName val="의뢰서"/>
      <sheetName val="LinerWt"/>
      <sheetName val="일위대가표"/>
      <sheetName val="산출내역서"/>
      <sheetName val="BOM"/>
      <sheetName val="수량산출서"/>
      <sheetName val="자재단가"/>
      <sheetName val="L형옹벽측구"/>
      <sheetName val=""/>
      <sheetName val="BOX-1510"/>
      <sheetName val="아울렛박스"/>
      <sheetName val="공통부대비"/>
      <sheetName val="원하도급내역서(당초)"/>
      <sheetName val="EP0618"/>
      <sheetName val="개선권고사항"/>
      <sheetName val="장비손료"/>
      <sheetName val="input"/>
      <sheetName val="5131-9"/>
      <sheetName val="5131-10"/>
      <sheetName val="5131-11"/>
      <sheetName val="5131-12"/>
      <sheetName val="bm(CIcable)"/>
      <sheetName val="터파기및재료"/>
      <sheetName val="36+45-113-18+19+20I"/>
      <sheetName val="중기비"/>
      <sheetName val="Macro(MCC)"/>
      <sheetName val="하수급견적대비"/>
      <sheetName val="손익분석"/>
      <sheetName val="SLAB"/>
      <sheetName val="대운산출"/>
      <sheetName val="TABLE"/>
      <sheetName val="D-RMIL"/>
      <sheetName val="깨기"/>
    </sheetNames>
    <sheetDataSet>
      <sheetData sheetId="0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1">
        <row r="5">
          <cell r="D5" t="str">
            <v>m3</v>
          </cell>
        </row>
      </sheetData>
      <sheetData sheetId="2">
        <row r="5">
          <cell r="D5" t="str">
            <v>m3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D5" t="str">
            <v>단 위</v>
          </cell>
        </row>
      </sheetData>
      <sheetData sheetId="8">
        <row r="5">
          <cell r="D5" t="str">
            <v>단 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일위대가"/>
    </sheetNames>
    <sheetDataSet>
      <sheetData sheetId="0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산출(수)"/>
      <sheetName val="원가(수)"/>
      <sheetName val="원가계산서"/>
      <sheetName val="집계표0"/>
      <sheetName val="집계표1"/>
      <sheetName val="집계표2"/>
      <sheetName val="내역서"/>
      <sheetName val="기자재내역"/>
      <sheetName val="한전수탁공사비"/>
      <sheetName val="단가조사서"/>
      <sheetName val="기자재단가조사"/>
      <sheetName val="집계표"/>
      <sheetName val="일위대가-1"/>
      <sheetName val="일위대가-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B3" t="str">
            <v>일    위    대    가    표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로근거"/>
      <sheetName val="6PILE  (돌출)"/>
      <sheetName val="R.C RAHMEN 해석"/>
      <sheetName val="중로근거"/>
      <sheetName val="N賃率-職"/>
      <sheetName val="TYPE-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대비2"/>
      <sheetName val="대로근거"/>
      <sheetName val="중로근거"/>
      <sheetName val="상부집계표"/>
      <sheetName val="직재"/>
      <sheetName val="Sheet1"/>
      <sheetName val="Sheet2"/>
      <sheetName val="Sheet3"/>
      <sheetName val="3련 BOX"/>
      <sheetName val="공사비예산서(토목분)"/>
      <sheetName val="단위중량"/>
      <sheetName val="내역서"/>
      <sheetName val="토공"/>
      <sheetName val="교각계산"/>
      <sheetName val="2.2.2입적표"/>
      <sheetName val="Sheet17"/>
      <sheetName val="INPUT"/>
      <sheetName val="출력X"/>
      <sheetName val="연결임시"/>
      <sheetName val="철근단면적"/>
      <sheetName val="토목품셈"/>
      <sheetName val="단면 (2)"/>
      <sheetName val="설계조건"/>
      <sheetName val="INPUT(덕도방향-시점)"/>
      <sheetName val="총괄내역서"/>
      <sheetName val="날개벽수량표"/>
      <sheetName val="수량집계표"/>
      <sheetName val="토공총괄표"/>
      <sheetName val="PO-BOQ"/>
      <sheetName val="IW-LIST"/>
      <sheetName val="수량산출"/>
      <sheetName val="TYPE-A"/>
      <sheetName val="6PILE  (돌출)"/>
      <sheetName val="SORCE1"/>
      <sheetName val="차액보증"/>
      <sheetName val="관급"/>
      <sheetName val="일위대가9803"/>
      <sheetName val="설직재-1"/>
      <sheetName val="제직재"/>
      <sheetName val="초기화면"/>
      <sheetName val="이름정의"/>
      <sheetName val="초기화면1"/>
      <sheetName val="대비"/>
      <sheetName val="수안보-MBR1"/>
      <sheetName val="SLAB&quot;1&quot;"/>
      <sheetName val="토목"/>
      <sheetName val="간접비"/>
      <sheetName val="제경집계"/>
      <sheetName val="내역서을지"/>
      <sheetName val="시멘트"/>
      <sheetName val="#REF"/>
      <sheetName val="교각1"/>
      <sheetName val="CODE"/>
      <sheetName val="기둥(원형)"/>
      <sheetName val="COPING"/>
      <sheetName val="흥양2교토공집계표"/>
      <sheetName val="MOTOR"/>
      <sheetName val="3연box"/>
      <sheetName val="금액내역서"/>
      <sheetName val="수량3"/>
      <sheetName val="TEST1"/>
      <sheetName val="자재집계표"/>
      <sheetName val="DATE"/>
      <sheetName val="1.설계조건"/>
      <sheetName val="대포2교접속"/>
      <sheetName val="9509"/>
      <sheetName val="수량집계"/>
      <sheetName val="1호맨홀토공"/>
      <sheetName val="단가산출서"/>
      <sheetName val="(A)내역서"/>
      <sheetName val="1.설계기준"/>
      <sheetName val="I.설계조건"/>
      <sheetName val="설계내역서"/>
      <sheetName val="현장관리비"/>
      <sheetName val="노임단가"/>
      <sheetName val="수종"/>
      <sheetName val="규격"/>
      <sheetName val="갑지(추정)"/>
      <sheetName val="일위대가목차"/>
      <sheetName val="예가표"/>
      <sheetName val="P4-3"/>
      <sheetName val="도급,하도급 예정금액"/>
      <sheetName val="기초일위"/>
      <sheetName val="시설일위"/>
      <sheetName val="조명일위"/>
      <sheetName val="찍기"/>
      <sheetName val="archi(본사)"/>
      <sheetName val="제-노임"/>
      <sheetName val="유별자산배수"/>
      <sheetName val="예정(3)"/>
      <sheetName val="공문"/>
      <sheetName val="기본Data"/>
      <sheetName val="기계공사"/>
      <sheetName val="공사비총"/>
      <sheetName val="포장절단"/>
      <sheetName val="집계"/>
      <sheetName val="직노"/>
      <sheetName val="기본일위"/>
      <sheetName val="내역서2안"/>
      <sheetName val="실행내역"/>
      <sheetName val="N賃率-職"/>
      <sheetName val="패널"/>
      <sheetName val="경산"/>
      <sheetName val="9811"/>
      <sheetName val="일위대가(계측기설치)"/>
      <sheetName val="터파기및재료"/>
      <sheetName val="단가산출2"/>
      <sheetName val="ABUT수량-A1"/>
      <sheetName val="집계표"/>
      <sheetName val="갑지"/>
      <sheetName val="날개벽(시점좌측)"/>
      <sheetName val="주형"/>
      <sheetName val="3.바닥판설계"/>
      <sheetName val="중기사용료산출근거"/>
      <sheetName val="단가 및 재료비"/>
      <sheetName val="공비현2"/>
      <sheetName val="내역"/>
      <sheetName val="6PILE__(돌출)"/>
      <sheetName val="단면_(2)"/>
      <sheetName val="1_설계기준"/>
      <sheetName val="I_설계조건"/>
      <sheetName val="3련_BOX"/>
      <sheetName val="2_2_2입적표"/>
      <sheetName val="도급,하도급_예정금액"/>
      <sheetName val="주식"/>
      <sheetName val="우배수"/>
      <sheetName val="TOTAL_BOQ"/>
      <sheetName val="물가시세"/>
      <sheetName val="guard(mac)"/>
      <sheetName val="품셈TABLE"/>
      <sheetName val="구성비"/>
      <sheetName val="1062-X방향 "/>
      <sheetName val="골조시행"/>
      <sheetName val="도급원가"/>
      <sheetName val="보험료산출"/>
      <sheetName val="J"/>
      <sheetName val="산출내역(4월)"/>
      <sheetName val="산출내역(5월) (2)"/>
      <sheetName val="자재표"/>
      <sheetName val="포장공"/>
      <sheetName val="조건표"/>
      <sheetName val="설산1.나"/>
      <sheetName val="본사S"/>
      <sheetName val="2000년 공정표"/>
      <sheetName val="입찰안"/>
      <sheetName val="노임이"/>
      <sheetName val="암거단위-1련"/>
      <sheetName val="8.PILE  (돌출)"/>
      <sheetName val="데이터"/>
      <sheetName val="슬래브"/>
      <sheetName val="기본1"/>
      <sheetName val="2공구산출내역"/>
      <sheetName val="수정일위대가"/>
      <sheetName val="신규품목일위대가"/>
      <sheetName val="BOX"/>
      <sheetName val="조달일반"/>
      <sheetName val="참고"/>
      <sheetName val="영산"/>
      <sheetName val="참조"/>
      <sheetName val="설계"/>
      <sheetName val="투찰"/>
      <sheetName val="laroux"/>
      <sheetName val="충남종건"/>
      <sheetName val="충남종건 (2)"/>
      <sheetName val="태백시"/>
      <sheetName val="인천공항"/>
      <sheetName val="성남시 (2)"/>
      <sheetName val="성남시"/>
      <sheetName val="서대구인입"/>
      <sheetName val="여암교"/>
      <sheetName val="인쇄"/>
      <sheetName val="변경"/>
      <sheetName val="당초"/>
      <sheetName val="차수별계약"/>
      <sheetName val="차수별계약 (4차2회)"/>
      <sheetName val="4차분1회계약"/>
      <sheetName val="4차분요약"/>
      <sheetName val="4차분2회변경"/>
      <sheetName val="잡비 (4차2회)"/>
      <sheetName val="98신규단가(4차2회)"/>
      <sheetName val="차수별수량 (4차2회)"/>
      <sheetName val="5차분1회변경"/>
      <sheetName val="잡비 (5차1회)"/>
      <sheetName val="신규단가(5차1회)"/>
      <sheetName val="설계서갑지"/>
      <sheetName val="설계서갑지(결제)"/>
      <sheetName val="목차3차"/>
      <sheetName val="주요자재(4차2회)"/>
      <sheetName val="주요자재(전체3회변경)"/>
      <sheetName val="예정공정"/>
      <sheetName val="동원인원"/>
      <sheetName val="공사비증감"/>
      <sheetName val="내역서갑지"/>
      <sheetName val="3회변경내역"/>
      <sheetName val="잡비 (3회4차)"/>
      <sheetName val="98신규단가(3회)"/>
      <sheetName val="차수별수량"/>
      <sheetName val="단가조견 (3회)"/>
      <sheetName val="단가조견"/>
      <sheetName val="각종갑지"/>
      <sheetName val="수량갑지1"/>
      <sheetName val="수량갑지2"/>
      <sheetName val="수량갑지3"/>
      <sheetName val="바인더갑지"/>
      <sheetName val="위치도"/>
      <sheetName val="변경공사개요"/>
      <sheetName val="현황B (3)"/>
      <sheetName val="실정진행현황"/>
      <sheetName val="차수변경요약"/>
      <sheetName val="전체변경요약"/>
      <sheetName val="실정보고"/>
      <sheetName val="변경현황"/>
      <sheetName val="현황(전체3회)"/>
      <sheetName val="현황(전체2회)"/>
      <sheetName val="현황(전체1회)"/>
      <sheetName val="도장수량(하1)"/>
      <sheetName val="지급자재"/>
      <sheetName val="구조물공"/>
      <sheetName val="부대공"/>
      <sheetName val="배수공"/>
      <sheetName val="일위단위"/>
      <sheetName val="70%"/>
      <sheetName val="오수관연장산출서"/>
      <sheetName val="data"/>
      <sheetName val="단가산출1"/>
      <sheetName val="단가산출"/>
      <sheetName val="woo(mac)"/>
      <sheetName val="STEEL BOX 단면설계(SEC.8)"/>
      <sheetName val="안정검토"/>
      <sheetName val="날개벽"/>
      <sheetName val="8. 안정검토"/>
      <sheetName val="4.하중"/>
      <sheetName val="0.9x0.9"/>
      <sheetName val="VXXXXXXX"/>
      <sheetName val="FOOTING단면력"/>
      <sheetName val="L측형구집계"/>
      <sheetName val="Sheet1 (2)"/>
      <sheetName val="tggwan(mac)"/>
      <sheetName val="suk(mac)"/>
      <sheetName val="고양동1"/>
      <sheetName val="0.9토공"/>
      <sheetName val="사용성검토"/>
      <sheetName val="토공(우물통,기타) "/>
      <sheetName val="바닥판(1)"/>
      <sheetName val="일위대가(1)"/>
      <sheetName val="EQT-ESTN"/>
      <sheetName val="기초단가"/>
      <sheetName val="원가계산서"/>
      <sheetName val="말뚝지지력산정"/>
      <sheetName val="수목데이타 "/>
      <sheetName val="공사설계서"/>
      <sheetName val="관로토공산출근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품셈"/>
      <sheetName val="토목품셈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표지"/>
      <sheetName val="목차"/>
      <sheetName val="1.변압기용량"/>
      <sheetName val="2.1부하집계표"/>
      <sheetName val="2.2부하산출서"/>
      <sheetName val="3.고장전류계산"/>
      <sheetName val="4.1차단기정격"/>
      <sheetName val="4.2MCC"/>
      <sheetName val="5. 직류전원"/>
      <sheetName val="6.콘덴서"/>
      <sheetName val="7.1전력간선 굵기"/>
      <sheetName val="7.2동력케이블"/>
      <sheetName val="7.2전압강하율"/>
      <sheetName val="8.MESH접지"/>
      <sheetName val="9.1TRAY집계"/>
      <sheetName val="9.2CABLE TRAY"/>
      <sheetName val="10.1 조도 계산"/>
      <sheetName val="10.2조도계산"/>
      <sheetName val="PRINTER"/>
      <sheetName val="11.자동화재탐지설비"/>
      <sheetName val="E10TRAY"/>
      <sheetName val="DWG-CAB-E"/>
      <sheetName val="DWG-CAB-I"/>
      <sheetName val="MOTOR"/>
      <sheetName val="N1CPU부하율"/>
      <sheetName val="콘덴서"/>
      <sheetName val="DATA"/>
      <sheetName val="CABLE개요"/>
      <sheetName val="Cable Size(설명)"/>
      <sheetName val="DATA1"/>
      <sheetName val="DATA-1"/>
      <sheetName val="sdata"/>
      <sheetName val="CABdata"/>
      <sheetName val="조도data"/>
      <sheetName val="허용전류-IEC DATA"/>
      <sheetName val="허용전류-IEC"/>
      <sheetName val="DATA (2)"/>
      <sheetName val="MCC제원"/>
      <sheetName val="DATA (3)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66">
          <cell r="B66">
            <v>0</v>
          </cell>
          <cell r="C66">
            <v>1.5</v>
          </cell>
          <cell r="D66">
            <v>0</v>
          </cell>
          <cell r="E66">
            <v>1.5</v>
          </cell>
          <cell r="F66">
            <v>0</v>
          </cell>
          <cell r="G66">
            <v>1.5</v>
          </cell>
          <cell r="H66">
            <v>0</v>
          </cell>
          <cell r="I66">
            <v>1.5</v>
          </cell>
          <cell r="J66">
            <v>1.5</v>
          </cell>
          <cell r="K66">
            <v>16.5</v>
          </cell>
          <cell r="L66">
            <v>13.65</v>
          </cell>
          <cell r="M66">
            <v>13.2</v>
          </cell>
          <cell r="N66">
            <v>17.940000000000001</v>
          </cell>
        </row>
        <row r="67">
          <cell r="B67">
            <v>16.501000000000001</v>
          </cell>
          <cell r="C67">
            <v>2.5</v>
          </cell>
          <cell r="D67">
            <v>13.651</v>
          </cell>
          <cell r="E67">
            <v>2.5</v>
          </cell>
          <cell r="F67">
            <v>13.200999999999999</v>
          </cell>
          <cell r="G67">
            <v>2.5</v>
          </cell>
          <cell r="H67">
            <v>17.941000000000003</v>
          </cell>
          <cell r="I67">
            <v>2.5</v>
          </cell>
          <cell r="J67">
            <v>2.5</v>
          </cell>
          <cell r="K67">
            <v>22</v>
          </cell>
          <cell r="L67">
            <v>18.2</v>
          </cell>
          <cell r="M67">
            <v>17.399999999999999</v>
          </cell>
          <cell r="N67">
            <v>24.96</v>
          </cell>
        </row>
        <row r="68">
          <cell r="B68">
            <v>22.001000000000001</v>
          </cell>
          <cell r="C68">
            <v>4</v>
          </cell>
          <cell r="D68">
            <v>18.201000000000001</v>
          </cell>
          <cell r="E68">
            <v>4</v>
          </cell>
          <cell r="F68">
            <v>17.401</v>
          </cell>
          <cell r="G68">
            <v>4</v>
          </cell>
          <cell r="H68">
            <v>24.961000000000002</v>
          </cell>
          <cell r="I68">
            <v>4</v>
          </cell>
          <cell r="J68">
            <v>4</v>
          </cell>
          <cell r="K68">
            <v>30</v>
          </cell>
          <cell r="L68">
            <v>24.5</v>
          </cell>
          <cell r="M68">
            <v>22.2</v>
          </cell>
          <cell r="N68">
            <v>32.76</v>
          </cell>
        </row>
        <row r="69">
          <cell r="B69">
            <v>30.001000000000001</v>
          </cell>
          <cell r="C69">
            <v>6</v>
          </cell>
          <cell r="D69">
            <v>24.501000000000001</v>
          </cell>
          <cell r="E69">
            <v>6</v>
          </cell>
          <cell r="F69">
            <v>22.201000000000001</v>
          </cell>
          <cell r="G69">
            <v>6</v>
          </cell>
          <cell r="H69">
            <v>32.760999999999996</v>
          </cell>
          <cell r="I69">
            <v>6</v>
          </cell>
          <cell r="J69">
            <v>6</v>
          </cell>
          <cell r="K69">
            <v>38</v>
          </cell>
          <cell r="L69">
            <v>30.8</v>
          </cell>
          <cell r="M69">
            <v>27.6</v>
          </cell>
          <cell r="N69">
            <v>42.12</v>
          </cell>
        </row>
        <row r="70">
          <cell r="B70">
            <v>38.000999999999998</v>
          </cell>
          <cell r="C70">
            <v>10</v>
          </cell>
          <cell r="D70">
            <v>30.801000000000002</v>
          </cell>
          <cell r="E70">
            <v>10</v>
          </cell>
          <cell r="F70">
            <v>27.601000000000003</v>
          </cell>
          <cell r="G70">
            <v>10</v>
          </cell>
          <cell r="H70">
            <v>42.120999999999995</v>
          </cell>
          <cell r="I70">
            <v>10</v>
          </cell>
          <cell r="J70">
            <v>10</v>
          </cell>
          <cell r="K70">
            <v>51</v>
          </cell>
          <cell r="L70">
            <v>42</v>
          </cell>
          <cell r="M70">
            <v>36.6</v>
          </cell>
          <cell r="N70">
            <v>58.5</v>
          </cell>
        </row>
        <row r="71">
          <cell r="B71">
            <v>51.000999999999998</v>
          </cell>
          <cell r="C71">
            <v>16</v>
          </cell>
          <cell r="D71">
            <v>42.000999999999998</v>
          </cell>
          <cell r="E71">
            <v>16</v>
          </cell>
          <cell r="F71">
            <v>36.600999999999999</v>
          </cell>
          <cell r="G71">
            <v>16</v>
          </cell>
          <cell r="H71">
            <v>58.500999999999998</v>
          </cell>
          <cell r="I71">
            <v>16</v>
          </cell>
          <cell r="J71">
            <v>16</v>
          </cell>
          <cell r="K71">
            <v>68</v>
          </cell>
          <cell r="L71">
            <v>56</v>
          </cell>
          <cell r="M71">
            <v>47.4</v>
          </cell>
          <cell r="N71">
            <v>78</v>
          </cell>
        </row>
        <row r="72">
          <cell r="B72">
            <v>68.001000000000005</v>
          </cell>
          <cell r="C72">
            <v>25</v>
          </cell>
          <cell r="D72">
            <v>56.000999999999998</v>
          </cell>
          <cell r="E72">
            <v>25</v>
          </cell>
          <cell r="F72">
            <v>47.400999999999996</v>
          </cell>
          <cell r="G72">
            <v>25</v>
          </cell>
          <cell r="H72">
            <v>78.001000000000005</v>
          </cell>
          <cell r="I72">
            <v>25</v>
          </cell>
          <cell r="J72">
            <v>25</v>
          </cell>
          <cell r="K72">
            <v>89</v>
          </cell>
          <cell r="L72">
            <v>73.5</v>
          </cell>
          <cell r="M72">
            <v>60.6</v>
          </cell>
          <cell r="N72">
            <v>99.06</v>
          </cell>
        </row>
        <row r="73">
          <cell r="B73">
            <v>89.001000000000005</v>
          </cell>
          <cell r="C73">
            <v>35</v>
          </cell>
          <cell r="D73">
            <v>73.501000000000005</v>
          </cell>
          <cell r="E73">
            <v>35</v>
          </cell>
          <cell r="F73">
            <v>60.600999999999999</v>
          </cell>
          <cell r="G73">
            <v>35</v>
          </cell>
          <cell r="H73">
            <v>99.061000000000007</v>
          </cell>
          <cell r="I73">
            <v>35</v>
          </cell>
          <cell r="J73">
            <v>35</v>
          </cell>
          <cell r="K73">
            <v>109</v>
          </cell>
          <cell r="L73">
            <v>89.6</v>
          </cell>
          <cell r="M73">
            <v>73.2</v>
          </cell>
          <cell r="N73">
            <v>123.24</v>
          </cell>
        </row>
        <row r="74">
          <cell r="B74">
            <v>109.001</v>
          </cell>
          <cell r="C74">
            <v>50</v>
          </cell>
          <cell r="D74">
            <v>89.600999999999999</v>
          </cell>
          <cell r="E74">
            <v>50</v>
          </cell>
          <cell r="F74">
            <v>73.201000000000008</v>
          </cell>
          <cell r="G74">
            <v>50</v>
          </cell>
          <cell r="H74">
            <v>123.241</v>
          </cell>
          <cell r="I74">
            <v>50</v>
          </cell>
          <cell r="J74">
            <v>50</v>
          </cell>
          <cell r="K74">
            <v>130</v>
          </cell>
          <cell r="L74">
            <v>107.8</v>
          </cell>
          <cell r="M74">
            <v>86.4</v>
          </cell>
          <cell r="N74">
            <v>149.76</v>
          </cell>
        </row>
        <row r="75">
          <cell r="B75">
            <v>130.001</v>
          </cell>
          <cell r="C75">
            <v>70</v>
          </cell>
          <cell r="D75">
            <v>107.801</v>
          </cell>
          <cell r="E75">
            <v>70</v>
          </cell>
          <cell r="F75">
            <v>86.40100000000001</v>
          </cell>
          <cell r="G75">
            <v>70</v>
          </cell>
          <cell r="H75">
            <v>149.761</v>
          </cell>
          <cell r="I75">
            <v>70</v>
          </cell>
          <cell r="J75">
            <v>70</v>
          </cell>
          <cell r="K75">
            <v>179</v>
          </cell>
          <cell r="L75">
            <v>155.4</v>
          </cell>
          <cell r="M75">
            <v>106.8</v>
          </cell>
          <cell r="N75">
            <v>209.04</v>
          </cell>
        </row>
        <row r="76">
          <cell r="B76">
            <v>179.001</v>
          </cell>
          <cell r="C76">
            <v>95</v>
          </cell>
          <cell r="D76">
            <v>155.40100000000001</v>
          </cell>
          <cell r="E76">
            <v>95</v>
          </cell>
          <cell r="F76">
            <v>106.801</v>
          </cell>
          <cell r="G76">
            <v>95</v>
          </cell>
          <cell r="H76">
            <v>209.041</v>
          </cell>
          <cell r="I76">
            <v>95</v>
          </cell>
          <cell r="J76">
            <v>95</v>
          </cell>
          <cell r="K76">
            <v>216</v>
          </cell>
          <cell r="L76">
            <v>188.3</v>
          </cell>
          <cell r="M76">
            <v>126.6</v>
          </cell>
          <cell r="N76">
            <v>255.84</v>
          </cell>
        </row>
        <row r="77">
          <cell r="B77">
            <v>216.001</v>
          </cell>
          <cell r="C77">
            <v>120</v>
          </cell>
          <cell r="D77">
            <v>188.30100000000002</v>
          </cell>
          <cell r="E77">
            <v>120</v>
          </cell>
          <cell r="F77">
            <v>126.601</v>
          </cell>
          <cell r="G77">
            <v>120</v>
          </cell>
          <cell r="H77">
            <v>255.84100000000001</v>
          </cell>
          <cell r="I77">
            <v>120</v>
          </cell>
          <cell r="J77">
            <v>120</v>
          </cell>
          <cell r="K77">
            <v>249</v>
          </cell>
          <cell r="L77">
            <v>218.4</v>
          </cell>
          <cell r="M77">
            <v>144</v>
          </cell>
          <cell r="N77">
            <v>298.74</v>
          </cell>
        </row>
        <row r="78">
          <cell r="B78">
            <v>249.001</v>
          </cell>
          <cell r="C78">
            <v>150</v>
          </cell>
          <cell r="D78">
            <v>218.40100000000001</v>
          </cell>
          <cell r="E78">
            <v>150</v>
          </cell>
          <cell r="F78">
            <v>144.001</v>
          </cell>
          <cell r="G78">
            <v>150</v>
          </cell>
          <cell r="H78">
            <v>298.74099999999999</v>
          </cell>
          <cell r="I78">
            <v>150</v>
          </cell>
          <cell r="J78">
            <v>150</v>
          </cell>
          <cell r="K78">
            <v>285</v>
          </cell>
          <cell r="L78">
            <v>240.8</v>
          </cell>
          <cell r="M78">
            <v>162.6</v>
          </cell>
          <cell r="N78">
            <v>346.32</v>
          </cell>
        </row>
        <row r="79">
          <cell r="B79">
            <v>285.00099999999998</v>
          </cell>
          <cell r="C79">
            <v>185</v>
          </cell>
          <cell r="D79">
            <v>240.80100000000002</v>
          </cell>
          <cell r="E79">
            <v>185</v>
          </cell>
          <cell r="F79">
            <v>162.601</v>
          </cell>
          <cell r="G79">
            <v>185</v>
          </cell>
          <cell r="H79">
            <v>346.32099999999997</v>
          </cell>
          <cell r="I79">
            <v>185</v>
          </cell>
          <cell r="J79">
            <v>185</v>
          </cell>
          <cell r="K79">
            <v>324</v>
          </cell>
          <cell r="L79">
            <v>274.39999999999998</v>
          </cell>
          <cell r="M79">
            <v>182.4</v>
          </cell>
          <cell r="N79">
            <v>397.8</v>
          </cell>
        </row>
        <row r="80">
          <cell r="B80">
            <v>324.00099999999998</v>
          </cell>
          <cell r="C80">
            <v>240</v>
          </cell>
          <cell r="D80">
            <v>274.40099999999995</v>
          </cell>
          <cell r="E80">
            <v>240</v>
          </cell>
          <cell r="F80">
            <v>182.40100000000001</v>
          </cell>
          <cell r="G80">
            <v>240</v>
          </cell>
          <cell r="H80">
            <v>397.80099999999999</v>
          </cell>
          <cell r="I80">
            <v>240</v>
          </cell>
          <cell r="J80">
            <v>240</v>
          </cell>
          <cell r="K80">
            <v>380</v>
          </cell>
          <cell r="L80">
            <v>322.7</v>
          </cell>
          <cell r="M80">
            <v>210.6</v>
          </cell>
          <cell r="N80">
            <v>473.46</v>
          </cell>
        </row>
        <row r="81">
          <cell r="B81">
            <v>380.00099999999998</v>
          </cell>
          <cell r="C81">
            <v>300</v>
          </cell>
          <cell r="D81">
            <v>322.70099999999996</v>
          </cell>
          <cell r="E81">
            <v>300</v>
          </cell>
          <cell r="F81">
            <v>210.601</v>
          </cell>
          <cell r="G81">
            <v>300</v>
          </cell>
          <cell r="H81">
            <v>473.46099999999996</v>
          </cell>
          <cell r="I81">
            <v>300</v>
          </cell>
          <cell r="J81">
            <v>300</v>
          </cell>
          <cell r="K81">
            <v>435</v>
          </cell>
          <cell r="L81">
            <v>373.8</v>
          </cell>
          <cell r="M81">
            <v>237.6</v>
          </cell>
          <cell r="N81">
            <v>548.34</v>
          </cell>
        </row>
        <row r="82">
          <cell r="B82">
            <v>435.00099999999998</v>
          </cell>
          <cell r="C82">
            <v>400</v>
          </cell>
          <cell r="D82">
            <v>373.80099999999999</v>
          </cell>
          <cell r="E82">
            <v>400</v>
          </cell>
          <cell r="F82">
            <v>237.601</v>
          </cell>
          <cell r="G82">
            <v>400</v>
          </cell>
          <cell r="H82">
            <v>548.34100000000001</v>
          </cell>
          <cell r="I82">
            <v>400</v>
          </cell>
        </row>
        <row r="86">
          <cell r="A86" t="str">
            <v>FCV 1C 1.5</v>
          </cell>
          <cell r="B86">
            <v>6.3</v>
          </cell>
        </row>
        <row r="87">
          <cell r="A87" t="str">
            <v>FCV 1C 2.5</v>
          </cell>
          <cell r="B87">
            <v>6.7</v>
          </cell>
        </row>
        <row r="88">
          <cell r="A88" t="str">
            <v>FCV 1C 4</v>
          </cell>
          <cell r="B88">
            <v>7.2</v>
          </cell>
        </row>
        <row r="89">
          <cell r="A89" t="str">
            <v>FCV 1C 6</v>
          </cell>
          <cell r="B89">
            <v>7.8</v>
          </cell>
        </row>
        <row r="90">
          <cell r="A90" t="str">
            <v>FCV 1C 10</v>
          </cell>
          <cell r="B90">
            <v>9.4</v>
          </cell>
        </row>
        <row r="91">
          <cell r="A91" t="str">
            <v>FCV 1C 16</v>
          </cell>
          <cell r="B91">
            <v>10</v>
          </cell>
        </row>
        <row r="92">
          <cell r="A92" t="str">
            <v>FCV 1C 25</v>
          </cell>
          <cell r="B92">
            <v>12</v>
          </cell>
        </row>
        <row r="93">
          <cell r="A93" t="str">
            <v>FCV 1C 35</v>
          </cell>
          <cell r="B93">
            <v>13</v>
          </cell>
        </row>
        <row r="94">
          <cell r="A94" t="str">
            <v>FCV 1C 50</v>
          </cell>
          <cell r="B94">
            <v>14.5</v>
          </cell>
        </row>
        <row r="95">
          <cell r="A95" t="str">
            <v>FCV 1C 70</v>
          </cell>
          <cell r="B95">
            <v>16</v>
          </cell>
        </row>
        <row r="96">
          <cell r="A96" t="str">
            <v>FCV 1C 95</v>
          </cell>
          <cell r="B96">
            <v>18.5</v>
          </cell>
        </row>
        <row r="97">
          <cell r="A97" t="str">
            <v>FCV 1C 120</v>
          </cell>
          <cell r="B97">
            <v>20</v>
          </cell>
        </row>
        <row r="98">
          <cell r="A98" t="str">
            <v>FCV 1C 150</v>
          </cell>
          <cell r="B98">
            <v>22</v>
          </cell>
        </row>
        <row r="99">
          <cell r="A99" t="str">
            <v>FCV 1C 185</v>
          </cell>
          <cell r="B99">
            <v>24</v>
          </cell>
        </row>
        <row r="100">
          <cell r="A100" t="str">
            <v>FCV 1C 240</v>
          </cell>
          <cell r="B100">
            <v>27</v>
          </cell>
        </row>
        <row r="101">
          <cell r="A101" t="str">
            <v>FCV 1C 300</v>
          </cell>
          <cell r="B101">
            <v>30</v>
          </cell>
        </row>
        <row r="102">
          <cell r="A102" t="str">
            <v>FCV 1C 400</v>
          </cell>
          <cell r="B102">
            <v>34</v>
          </cell>
        </row>
        <row r="103">
          <cell r="A103" t="str">
            <v>FCV 1C 500</v>
          </cell>
          <cell r="B103">
            <v>37</v>
          </cell>
        </row>
        <row r="104">
          <cell r="A104" t="str">
            <v>FCV 1C 630</v>
          </cell>
          <cell r="B104">
            <v>42</v>
          </cell>
        </row>
        <row r="105">
          <cell r="A105" t="str">
            <v>FCV 2C 1.5</v>
          </cell>
          <cell r="B105">
            <v>11</v>
          </cell>
        </row>
        <row r="106">
          <cell r="A106" t="str">
            <v>FCV 2C 2.5</v>
          </cell>
          <cell r="B106">
            <v>12</v>
          </cell>
        </row>
        <row r="107">
          <cell r="A107" t="str">
            <v>FCV 2C 4</v>
          </cell>
          <cell r="B107">
            <v>13</v>
          </cell>
        </row>
        <row r="108">
          <cell r="A108" t="str">
            <v>FCV 2C 6</v>
          </cell>
          <cell r="B108">
            <v>14</v>
          </cell>
        </row>
        <row r="109">
          <cell r="A109" t="str">
            <v>FCV 2C 10</v>
          </cell>
          <cell r="B109">
            <v>17</v>
          </cell>
        </row>
        <row r="110">
          <cell r="A110" t="str">
            <v>FCV 2C 16</v>
          </cell>
          <cell r="B110">
            <v>18.5</v>
          </cell>
        </row>
        <row r="111">
          <cell r="A111" t="str">
            <v>FCV 2C 25</v>
          </cell>
          <cell r="B111">
            <v>22</v>
          </cell>
        </row>
        <row r="112">
          <cell r="A112" t="str">
            <v>FCV 2C 35</v>
          </cell>
          <cell r="B112">
            <v>24</v>
          </cell>
        </row>
        <row r="113">
          <cell r="A113" t="str">
            <v>FCV 2C 50</v>
          </cell>
          <cell r="B113">
            <v>27</v>
          </cell>
        </row>
        <row r="114">
          <cell r="A114" t="str">
            <v>FCV 2C 70</v>
          </cell>
          <cell r="B114">
            <v>31</v>
          </cell>
        </row>
        <row r="115">
          <cell r="A115" t="str">
            <v>FCV 2C 95</v>
          </cell>
          <cell r="B115">
            <v>35</v>
          </cell>
        </row>
        <row r="116">
          <cell r="A116" t="str">
            <v>FCV 2C 120</v>
          </cell>
          <cell r="B116">
            <v>38</v>
          </cell>
        </row>
        <row r="117">
          <cell r="A117" t="str">
            <v>FCV 2C 150</v>
          </cell>
          <cell r="B117">
            <v>43</v>
          </cell>
        </row>
        <row r="118">
          <cell r="A118" t="str">
            <v>FCV 2C 185</v>
          </cell>
          <cell r="B118">
            <v>47</v>
          </cell>
        </row>
        <row r="119">
          <cell r="A119" t="str">
            <v>FCV 2C 240</v>
          </cell>
          <cell r="B119">
            <v>53</v>
          </cell>
        </row>
        <row r="120">
          <cell r="A120" t="str">
            <v>FCV 2C 300</v>
          </cell>
          <cell r="B120">
            <v>58</v>
          </cell>
        </row>
        <row r="121">
          <cell r="A121" t="str">
            <v>FCV 3C 1.5</v>
          </cell>
          <cell r="B121">
            <v>11.5</v>
          </cell>
        </row>
        <row r="122">
          <cell r="A122" t="str">
            <v>FCV 3C 2.5</v>
          </cell>
          <cell r="B122">
            <v>12.5</v>
          </cell>
        </row>
        <row r="123">
          <cell r="A123" t="str">
            <v>FCV 3C 4</v>
          </cell>
          <cell r="B123">
            <v>13.5</v>
          </cell>
        </row>
        <row r="124">
          <cell r="A124" t="str">
            <v>FCV 3C 6</v>
          </cell>
          <cell r="B124">
            <v>14.5</v>
          </cell>
        </row>
        <row r="125">
          <cell r="A125" t="str">
            <v>FCV 3C 10</v>
          </cell>
          <cell r="B125">
            <v>18</v>
          </cell>
        </row>
        <row r="126">
          <cell r="A126" t="str">
            <v>FCV 3C 16</v>
          </cell>
          <cell r="B126">
            <v>19.5</v>
          </cell>
        </row>
        <row r="127">
          <cell r="A127" t="str">
            <v>FCV 3C 25</v>
          </cell>
          <cell r="B127">
            <v>23</v>
          </cell>
        </row>
        <row r="128">
          <cell r="A128" t="str">
            <v>FCV 3C 35</v>
          </cell>
          <cell r="B128">
            <v>25</v>
          </cell>
        </row>
        <row r="129">
          <cell r="A129" t="str">
            <v>FCV 3C 50</v>
          </cell>
          <cell r="B129">
            <v>29</v>
          </cell>
        </row>
        <row r="130">
          <cell r="A130" t="str">
            <v>FCV 3C 70</v>
          </cell>
          <cell r="B130">
            <v>33</v>
          </cell>
        </row>
        <row r="131">
          <cell r="A131" t="str">
            <v>FCV 3C 95</v>
          </cell>
          <cell r="B131">
            <v>37</v>
          </cell>
        </row>
        <row r="132">
          <cell r="A132" t="str">
            <v>FCV 3C 120</v>
          </cell>
          <cell r="B132">
            <v>41</v>
          </cell>
        </row>
        <row r="133">
          <cell r="A133" t="str">
            <v>FCV 3C 150</v>
          </cell>
          <cell r="B133">
            <v>46</v>
          </cell>
        </row>
        <row r="134">
          <cell r="A134" t="str">
            <v>FCV 3C 185</v>
          </cell>
          <cell r="B134">
            <v>50</v>
          </cell>
        </row>
        <row r="135">
          <cell r="A135" t="str">
            <v>FCV 3C 240</v>
          </cell>
          <cell r="B135">
            <v>57</v>
          </cell>
        </row>
        <row r="136">
          <cell r="A136" t="str">
            <v>FCV 3C 300</v>
          </cell>
          <cell r="B136">
            <v>62</v>
          </cell>
        </row>
        <row r="137">
          <cell r="A137" t="str">
            <v>FCV 4C 1.5</v>
          </cell>
          <cell r="B137">
            <v>12.5</v>
          </cell>
        </row>
        <row r="138">
          <cell r="A138" t="str">
            <v>FCV 4C 2.5</v>
          </cell>
          <cell r="B138">
            <v>13.5</v>
          </cell>
        </row>
        <row r="139">
          <cell r="A139" t="str">
            <v>FCV 4C 4</v>
          </cell>
          <cell r="B139">
            <v>14.5</v>
          </cell>
        </row>
        <row r="140">
          <cell r="A140" t="str">
            <v>FCV 4C 6</v>
          </cell>
          <cell r="B140">
            <v>16</v>
          </cell>
        </row>
        <row r="141">
          <cell r="A141" t="str">
            <v>FCV 4C 10</v>
          </cell>
          <cell r="B141">
            <v>20</v>
          </cell>
        </row>
        <row r="142">
          <cell r="A142" t="str">
            <v>FCV 4C 16</v>
          </cell>
          <cell r="B142">
            <v>22</v>
          </cell>
        </row>
        <row r="143">
          <cell r="A143" t="str">
            <v>FCV 4C 25</v>
          </cell>
          <cell r="B143">
            <v>26</v>
          </cell>
        </row>
        <row r="144">
          <cell r="A144" t="str">
            <v>FCV 4C 35</v>
          </cell>
          <cell r="B144">
            <v>28</v>
          </cell>
        </row>
        <row r="145">
          <cell r="A145" t="str">
            <v>FCV 4C 50</v>
          </cell>
          <cell r="B145">
            <v>32</v>
          </cell>
        </row>
        <row r="146">
          <cell r="A146" t="str">
            <v>FCV 4C 70</v>
          </cell>
          <cell r="B146">
            <v>36</v>
          </cell>
        </row>
        <row r="147">
          <cell r="A147" t="str">
            <v>FCV 4C 95</v>
          </cell>
          <cell r="B147">
            <v>42</v>
          </cell>
        </row>
        <row r="148">
          <cell r="A148" t="str">
            <v>FCV 4C 120</v>
          </cell>
          <cell r="B148">
            <v>46</v>
          </cell>
        </row>
        <row r="149">
          <cell r="A149" t="str">
            <v>FCV 4C 150</v>
          </cell>
          <cell r="B149">
            <v>51</v>
          </cell>
        </row>
        <row r="150">
          <cell r="A150" t="str">
            <v>FCV 4C 185</v>
          </cell>
          <cell r="B150">
            <v>56</v>
          </cell>
        </row>
        <row r="151">
          <cell r="A151" t="str">
            <v>FCV 4C 240</v>
          </cell>
          <cell r="B151">
            <v>63</v>
          </cell>
        </row>
        <row r="152">
          <cell r="A152" t="str">
            <v>FCV 4C 300</v>
          </cell>
          <cell r="B152">
            <v>70</v>
          </cell>
        </row>
        <row r="153">
          <cell r="A153" t="str">
            <v>6kV FCV 1C 16</v>
          </cell>
          <cell r="B153">
            <v>20</v>
          </cell>
        </row>
        <row r="154">
          <cell r="A154" t="str">
            <v>6kV FCV 1C 25</v>
          </cell>
          <cell r="B154">
            <v>21</v>
          </cell>
        </row>
        <row r="155">
          <cell r="A155" t="str">
            <v>6kV FCV 1C 35</v>
          </cell>
          <cell r="B155">
            <v>22</v>
          </cell>
        </row>
        <row r="156">
          <cell r="A156" t="str">
            <v>6kV FCV 1C 50</v>
          </cell>
          <cell r="B156">
            <v>23</v>
          </cell>
        </row>
        <row r="157">
          <cell r="A157" t="str">
            <v>6kV FCV 1C 70</v>
          </cell>
          <cell r="B157">
            <v>25</v>
          </cell>
        </row>
        <row r="158">
          <cell r="A158" t="str">
            <v>6kV FCV 1C 95</v>
          </cell>
          <cell r="B158">
            <v>27</v>
          </cell>
        </row>
        <row r="159">
          <cell r="A159" t="str">
            <v>6kV FCV 1C 120</v>
          </cell>
          <cell r="B159">
            <v>28</v>
          </cell>
        </row>
        <row r="160">
          <cell r="A160" t="str">
            <v>6kV FCV 1C 150</v>
          </cell>
          <cell r="B160">
            <v>30</v>
          </cell>
        </row>
        <row r="161">
          <cell r="A161" t="str">
            <v>6kV FCV 1C 185</v>
          </cell>
          <cell r="B161">
            <v>32</v>
          </cell>
        </row>
        <row r="162">
          <cell r="A162" t="str">
            <v>6kV FCV 1C 240</v>
          </cell>
          <cell r="B162">
            <v>35</v>
          </cell>
        </row>
        <row r="163">
          <cell r="A163" t="str">
            <v>6kV FCV 1C 300</v>
          </cell>
          <cell r="B163">
            <v>37</v>
          </cell>
        </row>
        <row r="164">
          <cell r="A164" t="str">
            <v>6kV FCV 1C 400</v>
          </cell>
          <cell r="B164">
            <v>40</v>
          </cell>
        </row>
        <row r="165">
          <cell r="A165" t="str">
            <v>6kV FCV 1C 500</v>
          </cell>
          <cell r="B165">
            <v>43</v>
          </cell>
        </row>
        <row r="166">
          <cell r="A166" t="str">
            <v>6kV FCV 1C 630</v>
          </cell>
          <cell r="B166">
            <v>48</v>
          </cell>
        </row>
        <row r="167">
          <cell r="A167" t="str">
            <v>6kV FCV 3C 16</v>
          </cell>
          <cell r="B167">
            <v>39</v>
          </cell>
        </row>
        <row r="168">
          <cell r="A168" t="str">
            <v>6kV FCV 3C 25</v>
          </cell>
          <cell r="B168">
            <v>41</v>
          </cell>
        </row>
        <row r="169">
          <cell r="A169" t="str">
            <v>6kV FCV 3C 35</v>
          </cell>
          <cell r="B169">
            <v>43</v>
          </cell>
        </row>
        <row r="170">
          <cell r="A170" t="str">
            <v>6kV FCV 3C 50</v>
          </cell>
          <cell r="B170">
            <v>46</v>
          </cell>
        </row>
        <row r="171">
          <cell r="A171" t="str">
            <v>6kV FCV 3C 70</v>
          </cell>
          <cell r="B171">
            <v>50</v>
          </cell>
        </row>
        <row r="172">
          <cell r="A172" t="str">
            <v>6kV FCV 3C 95</v>
          </cell>
          <cell r="B172">
            <v>53</v>
          </cell>
        </row>
        <row r="173">
          <cell r="A173" t="str">
            <v>6kV FCV 3C 120</v>
          </cell>
          <cell r="B173">
            <v>57</v>
          </cell>
        </row>
        <row r="174">
          <cell r="A174" t="str">
            <v>6kV FCV 3C 150</v>
          </cell>
          <cell r="B174">
            <v>60</v>
          </cell>
        </row>
        <row r="175">
          <cell r="A175" t="str">
            <v>6kV FCV 3C 185</v>
          </cell>
          <cell r="B175">
            <v>64</v>
          </cell>
        </row>
        <row r="176">
          <cell r="A176" t="str">
            <v>6kV FCV 3C 240</v>
          </cell>
          <cell r="B176">
            <v>69</v>
          </cell>
        </row>
        <row r="177">
          <cell r="A177" t="str">
            <v>6kV FCV 3C 300</v>
          </cell>
          <cell r="B177">
            <v>74</v>
          </cell>
        </row>
        <row r="178">
          <cell r="A178" t="str">
            <v>GV 1.5</v>
          </cell>
          <cell r="B178">
            <v>6</v>
          </cell>
        </row>
        <row r="179">
          <cell r="A179" t="str">
            <v>GV 2.5</v>
          </cell>
          <cell r="B179">
            <v>6.5</v>
          </cell>
        </row>
        <row r="180">
          <cell r="A180" t="str">
            <v>GV 4</v>
          </cell>
          <cell r="B180">
            <v>7.5</v>
          </cell>
        </row>
        <row r="181">
          <cell r="A181" t="str">
            <v>GV 6</v>
          </cell>
          <cell r="B181">
            <v>8</v>
          </cell>
        </row>
        <row r="182">
          <cell r="A182" t="str">
            <v>GV 10</v>
          </cell>
          <cell r="B182">
            <v>9</v>
          </cell>
        </row>
        <row r="183">
          <cell r="A183" t="str">
            <v>GV 16</v>
          </cell>
          <cell r="B183">
            <v>10</v>
          </cell>
        </row>
        <row r="184">
          <cell r="A184" t="str">
            <v>GV 25</v>
          </cell>
          <cell r="B184">
            <v>11.5</v>
          </cell>
        </row>
        <row r="185">
          <cell r="A185" t="str">
            <v>GV 35</v>
          </cell>
          <cell r="B185">
            <v>12.5</v>
          </cell>
        </row>
        <row r="186">
          <cell r="A186" t="str">
            <v>GV 50</v>
          </cell>
          <cell r="B186">
            <v>14</v>
          </cell>
        </row>
        <row r="187">
          <cell r="A187" t="str">
            <v>GV 70</v>
          </cell>
          <cell r="B187">
            <v>15.5</v>
          </cell>
        </row>
        <row r="188">
          <cell r="A188" t="str">
            <v>GV 95</v>
          </cell>
          <cell r="B188">
            <v>18</v>
          </cell>
        </row>
        <row r="189">
          <cell r="A189" t="str">
            <v>GV 120</v>
          </cell>
          <cell r="B189">
            <v>19.5</v>
          </cell>
        </row>
        <row r="190">
          <cell r="A190" t="str">
            <v>GV 150</v>
          </cell>
          <cell r="B190">
            <v>21.5</v>
          </cell>
        </row>
        <row r="191">
          <cell r="A191" t="str">
            <v>GV 185</v>
          </cell>
          <cell r="B191">
            <v>23.5</v>
          </cell>
        </row>
        <row r="192">
          <cell r="A192" t="str">
            <v>GV 240</v>
          </cell>
          <cell r="B192">
            <v>26.5</v>
          </cell>
        </row>
        <row r="193">
          <cell r="A193" t="str">
            <v>GV 300</v>
          </cell>
          <cell r="B193">
            <v>29.5</v>
          </cell>
        </row>
        <row r="194">
          <cell r="A194" t="str">
            <v>HIV 1.5</v>
          </cell>
          <cell r="B194">
            <v>3.2</v>
          </cell>
        </row>
        <row r="195">
          <cell r="A195" t="str">
            <v>HIV 2.5</v>
          </cell>
          <cell r="B195">
            <v>3.9</v>
          </cell>
        </row>
        <row r="196">
          <cell r="A196" t="str">
            <v>FCVV 2C 1.5</v>
          </cell>
          <cell r="B196">
            <v>10.5</v>
          </cell>
        </row>
        <row r="197">
          <cell r="A197" t="str">
            <v>FCVV 3C 1.5</v>
          </cell>
          <cell r="B197">
            <v>11</v>
          </cell>
        </row>
        <row r="198">
          <cell r="A198" t="str">
            <v>FCVV 4C 1.5</v>
          </cell>
          <cell r="B198">
            <v>12</v>
          </cell>
        </row>
        <row r="199">
          <cell r="A199" t="str">
            <v>FCVV 5C 1.5</v>
          </cell>
          <cell r="B199">
            <v>13</v>
          </cell>
        </row>
        <row r="200">
          <cell r="A200" t="str">
            <v>FCVV 6C 1.5</v>
          </cell>
          <cell r="B200">
            <v>14</v>
          </cell>
        </row>
        <row r="201">
          <cell r="A201" t="str">
            <v>FCVV 7C 1.5</v>
          </cell>
          <cell r="B201">
            <v>14</v>
          </cell>
        </row>
        <row r="202">
          <cell r="A202" t="str">
            <v>FCVV 8C 1.5</v>
          </cell>
          <cell r="B202">
            <v>15</v>
          </cell>
        </row>
        <row r="203">
          <cell r="A203" t="str">
            <v>FCVV 10C 1.5</v>
          </cell>
          <cell r="B203">
            <v>17</v>
          </cell>
        </row>
        <row r="204">
          <cell r="A204" t="str">
            <v>FCVV 12C 1.5</v>
          </cell>
          <cell r="B204">
            <v>17.5</v>
          </cell>
        </row>
        <row r="205">
          <cell r="A205" t="str">
            <v>FCVV 15C 1.5</v>
          </cell>
          <cell r="B205">
            <v>19</v>
          </cell>
        </row>
        <row r="206">
          <cell r="A206" t="str">
            <v>FCVV 20C 1.5</v>
          </cell>
          <cell r="B206">
            <v>21.5</v>
          </cell>
        </row>
        <row r="207">
          <cell r="A207" t="str">
            <v>FCVV 30C 1.5</v>
          </cell>
          <cell r="B207">
            <v>25</v>
          </cell>
        </row>
        <row r="208">
          <cell r="A208" t="str">
            <v>FCVV 2C 2.5</v>
          </cell>
          <cell r="B208">
            <v>11.5</v>
          </cell>
        </row>
        <row r="209">
          <cell r="A209" t="str">
            <v>FCVV 3C 2.5</v>
          </cell>
          <cell r="B209">
            <v>12</v>
          </cell>
        </row>
        <row r="210">
          <cell r="A210" t="str">
            <v>FCVV 4C 2.5</v>
          </cell>
          <cell r="B210">
            <v>13</v>
          </cell>
        </row>
        <row r="211">
          <cell r="A211" t="str">
            <v>FCVV 5C 2.5</v>
          </cell>
          <cell r="B211">
            <v>14</v>
          </cell>
        </row>
        <row r="212">
          <cell r="A212" t="str">
            <v>FCVV 6C 2.5</v>
          </cell>
          <cell r="B212">
            <v>15</v>
          </cell>
        </row>
        <row r="213">
          <cell r="A213" t="str">
            <v>FCVV 7C 2.5</v>
          </cell>
          <cell r="B213">
            <v>15</v>
          </cell>
        </row>
        <row r="214">
          <cell r="A214" t="str">
            <v>FCVV 8C 2.5</v>
          </cell>
          <cell r="B214">
            <v>16.5</v>
          </cell>
        </row>
        <row r="215">
          <cell r="A215" t="str">
            <v>FCVV 10C 2.5</v>
          </cell>
          <cell r="B215">
            <v>19</v>
          </cell>
        </row>
        <row r="216">
          <cell r="A216" t="str">
            <v>FCVV 12C 2.5</v>
          </cell>
          <cell r="B216">
            <v>19.5</v>
          </cell>
        </row>
        <row r="217">
          <cell r="A217" t="str">
            <v>FCVV 15C 2.5</v>
          </cell>
          <cell r="B217">
            <v>21</v>
          </cell>
        </row>
        <row r="218">
          <cell r="A218" t="str">
            <v>FCVV 20C 2.5</v>
          </cell>
          <cell r="B218">
            <v>23.5</v>
          </cell>
        </row>
        <row r="219">
          <cell r="A219" t="str">
            <v>FCVV 30C 2.5</v>
          </cell>
          <cell r="B219">
            <v>28</v>
          </cell>
        </row>
        <row r="220">
          <cell r="A220" t="str">
            <v>FCVVS 2C 1.5</v>
          </cell>
          <cell r="B220">
            <v>11</v>
          </cell>
        </row>
        <row r="221">
          <cell r="A221" t="str">
            <v>FCVVS 3C 1.5</v>
          </cell>
          <cell r="B221">
            <v>11.5</v>
          </cell>
        </row>
        <row r="222">
          <cell r="A222" t="str">
            <v>FCVVS 4C 1.5</v>
          </cell>
          <cell r="B222">
            <v>12.5</v>
          </cell>
        </row>
        <row r="223">
          <cell r="A223" t="str">
            <v>FCVVS 5C 1.5</v>
          </cell>
          <cell r="B223">
            <v>13.5</v>
          </cell>
        </row>
        <row r="224">
          <cell r="A224" t="str">
            <v>FCVVS 6C 1.5</v>
          </cell>
          <cell r="B224">
            <v>14.5</v>
          </cell>
        </row>
        <row r="225">
          <cell r="A225" t="str">
            <v>FCVVS 7C 1.5</v>
          </cell>
          <cell r="B225">
            <v>14.5</v>
          </cell>
        </row>
        <row r="226">
          <cell r="A226" t="str">
            <v>FCVVS 8C 1.5</v>
          </cell>
          <cell r="B226">
            <v>15.5</v>
          </cell>
        </row>
        <row r="227">
          <cell r="A227" t="str">
            <v>FCVVS 10C 1.5</v>
          </cell>
          <cell r="B227">
            <v>17.5</v>
          </cell>
        </row>
        <row r="228">
          <cell r="A228" t="str">
            <v>FCVVS 12C 1.5</v>
          </cell>
          <cell r="B228">
            <v>18</v>
          </cell>
        </row>
        <row r="229">
          <cell r="A229" t="str">
            <v>FCVVS 15C 1.5</v>
          </cell>
          <cell r="B229">
            <v>19.5</v>
          </cell>
        </row>
        <row r="230">
          <cell r="A230" t="str">
            <v>FCVVS 20C 1.5</v>
          </cell>
          <cell r="B230">
            <v>22</v>
          </cell>
        </row>
        <row r="231">
          <cell r="A231" t="str">
            <v>FCVVS 30C 1.5</v>
          </cell>
          <cell r="B231">
            <v>25.5</v>
          </cell>
        </row>
        <row r="232">
          <cell r="A232" t="str">
            <v>FCVVS 2C 2.5</v>
          </cell>
          <cell r="B232">
            <v>12</v>
          </cell>
        </row>
        <row r="233">
          <cell r="A233" t="str">
            <v>FCVVS 3C 2.5</v>
          </cell>
          <cell r="B233">
            <v>12.5</v>
          </cell>
        </row>
        <row r="234">
          <cell r="A234" t="str">
            <v>FCVVS 4C 2.5</v>
          </cell>
          <cell r="B234">
            <v>13.5</v>
          </cell>
        </row>
        <row r="235">
          <cell r="A235" t="str">
            <v>FCVVS 5C 2.5</v>
          </cell>
          <cell r="B235">
            <v>14.5</v>
          </cell>
        </row>
        <row r="236">
          <cell r="A236" t="str">
            <v>FCVVS 6C 2.5</v>
          </cell>
          <cell r="B236">
            <v>15.5</v>
          </cell>
        </row>
        <row r="237">
          <cell r="A237" t="str">
            <v>FCVVS 7C 2.5</v>
          </cell>
          <cell r="B237">
            <v>15.5</v>
          </cell>
        </row>
        <row r="238">
          <cell r="A238" t="str">
            <v>FCVVS 8C 2.5</v>
          </cell>
          <cell r="B238">
            <v>16.5</v>
          </cell>
        </row>
        <row r="239">
          <cell r="A239" t="str">
            <v>FCVVS 10C 2.5</v>
          </cell>
          <cell r="B239">
            <v>19</v>
          </cell>
        </row>
        <row r="240">
          <cell r="A240" t="str">
            <v>FCVVS 12C 2.5</v>
          </cell>
          <cell r="B240">
            <v>20</v>
          </cell>
        </row>
        <row r="241">
          <cell r="A241" t="str">
            <v>FCVVS 15C 2.5</v>
          </cell>
          <cell r="B241">
            <v>21.5</v>
          </cell>
        </row>
        <row r="242">
          <cell r="A242" t="str">
            <v>FCVVS 20C 2.5</v>
          </cell>
          <cell r="B242">
            <v>24</v>
          </cell>
        </row>
        <row r="243">
          <cell r="A243" t="str">
            <v>FCVVS 30C 2.5</v>
          </cell>
          <cell r="B243">
            <v>28.5</v>
          </cell>
        </row>
        <row r="244">
          <cell r="A244" t="str">
            <v>FCVV-SB 2C 1.5</v>
          </cell>
          <cell r="B244">
            <v>11</v>
          </cell>
        </row>
        <row r="245">
          <cell r="A245" t="str">
            <v>FCVV-SB 3C 1.5</v>
          </cell>
          <cell r="B245">
            <v>11.5</v>
          </cell>
        </row>
        <row r="246">
          <cell r="A246" t="str">
            <v>FCVV-SB 4C 1.5</v>
          </cell>
          <cell r="B246">
            <v>17.5</v>
          </cell>
        </row>
        <row r="247">
          <cell r="A247" t="str">
            <v>FCVV-SB 5C 1.5</v>
          </cell>
          <cell r="B247">
            <v>13</v>
          </cell>
        </row>
        <row r="248">
          <cell r="A248" t="str">
            <v>FCVV-SB 6C 1.5</v>
          </cell>
          <cell r="B248">
            <v>14</v>
          </cell>
        </row>
        <row r="249">
          <cell r="A249" t="str">
            <v>FCVV-SB 7C 1.5</v>
          </cell>
          <cell r="B249">
            <v>14</v>
          </cell>
        </row>
        <row r="250">
          <cell r="A250" t="str">
            <v>FCVV-SB 8C 1.5</v>
          </cell>
          <cell r="B250">
            <v>15</v>
          </cell>
        </row>
        <row r="251">
          <cell r="A251" t="str">
            <v>FCVV-SB 10C 1.5</v>
          </cell>
          <cell r="B251">
            <v>17.5</v>
          </cell>
        </row>
        <row r="252">
          <cell r="A252" t="str">
            <v>FCVV-SB 12C 1.5</v>
          </cell>
          <cell r="B252">
            <v>18</v>
          </cell>
        </row>
        <row r="253">
          <cell r="A253" t="str">
            <v>FCVV-SB 15C 1.5</v>
          </cell>
          <cell r="B253">
            <v>19.5</v>
          </cell>
        </row>
        <row r="254">
          <cell r="A254" t="str">
            <v>FCVV-SB 20C 1.5</v>
          </cell>
          <cell r="B254">
            <v>22</v>
          </cell>
        </row>
        <row r="255">
          <cell r="A255" t="str">
            <v>FCVV-SB 30C 1.5</v>
          </cell>
          <cell r="B255">
            <v>25.5</v>
          </cell>
        </row>
        <row r="256">
          <cell r="A256" t="str">
            <v>FCVV-SB 2C 2.5</v>
          </cell>
          <cell r="B256">
            <v>12</v>
          </cell>
        </row>
        <row r="257">
          <cell r="A257" t="str">
            <v>FCVV-SB 3C 2.5</v>
          </cell>
          <cell r="B257">
            <v>12.5</v>
          </cell>
        </row>
        <row r="258">
          <cell r="A258" t="str">
            <v>FCVV-SB 4C 2.5</v>
          </cell>
          <cell r="B258">
            <v>13.5</v>
          </cell>
        </row>
        <row r="259">
          <cell r="A259" t="str">
            <v>FCVV-SB 5C 2.5</v>
          </cell>
          <cell r="B259">
            <v>14.5</v>
          </cell>
        </row>
        <row r="260">
          <cell r="A260" t="str">
            <v>FCVV-SB 6C 2.5</v>
          </cell>
          <cell r="B260">
            <v>15.5</v>
          </cell>
        </row>
        <row r="261">
          <cell r="A261" t="str">
            <v>FCVV-SB 7C 2.5</v>
          </cell>
          <cell r="B261">
            <v>15.5</v>
          </cell>
        </row>
        <row r="262">
          <cell r="A262" t="str">
            <v>FCVV-SB 8C 2.5</v>
          </cell>
          <cell r="B262">
            <v>16.5</v>
          </cell>
        </row>
        <row r="263">
          <cell r="A263" t="str">
            <v>FCVV-SB 10C 2.5</v>
          </cell>
          <cell r="B263">
            <v>19</v>
          </cell>
        </row>
        <row r="264">
          <cell r="A264" t="str">
            <v>FCVV-SB 12C 2.5</v>
          </cell>
          <cell r="B264">
            <v>19.5</v>
          </cell>
        </row>
        <row r="265">
          <cell r="A265" t="str">
            <v>FCVV-SB 15C 2.5</v>
          </cell>
          <cell r="B265">
            <v>21.5</v>
          </cell>
        </row>
        <row r="266">
          <cell r="A266" t="str">
            <v>FCVV-SB 20C 2.5</v>
          </cell>
          <cell r="B266">
            <v>24</v>
          </cell>
        </row>
        <row r="267">
          <cell r="A267" t="str">
            <v>FCVV-SB 30C 2.5</v>
          </cell>
          <cell r="B267">
            <v>28.5</v>
          </cell>
        </row>
        <row r="268">
          <cell r="A268" t="str">
            <v>FR-8 1C 1.5</v>
          </cell>
          <cell r="B268">
            <v>7</v>
          </cell>
        </row>
        <row r="269">
          <cell r="A269" t="str">
            <v>FR-8 1C 2.5</v>
          </cell>
          <cell r="B269">
            <v>7.5</v>
          </cell>
        </row>
        <row r="270">
          <cell r="A270" t="str">
            <v>FR-8 1C 4</v>
          </cell>
          <cell r="B270">
            <v>8</v>
          </cell>
        </row>
        <row r="271">
          <cell r="A271" t="str">
            <v>FR-8 1C 6</v>
          </cell>
          <cell r="B271">
            <v>8.5</v>
          </cell>
        </row>
        <row r="272">
          <cell r="A272" t="str">
            <v>FR-8 1C 10</v>
          </cell>
          <cell r="B272">
            <v>9.5</v>
          </cell>
        </row>
        <row r="273">
          <cell r="A273" t="str">
            <v>FR-8 1C 16</v>
          </cell>
          <cell r="B273">
            <v>10</v>
          </cell>
        </row>
        <row r="274">
          <cell r="A274" t="str">
            <v>FR-8 1C 25</v>
          </cell>
          <cell r="B274">
            <v>11.5</v>
          </cell>
        </row>
        <row r="275">
          <cell r="A275" t="str">
            <v>FR-8 1C 35</v>
          </cell>
          <cell r="B275">
            <v>12.5</v>
          </cell>
        </row>
        <row r="276">
          <cell r="A276" t="str">
            <v>FR-8 1C 50</v>
          </cell>
          <cell r="B276">
            <v>14</v>
          </cell>
        </row>
        <row r="277">
          <cell r="A277" t="str">
            <v>FR-8 1C 70</v>
          </cell>
          <cell r="B277">
            <v>16</v>
          </cell>
        </row>
        <row r="278">
          <cell r="A278" t="str">
            <v>FR-8 1C 95</v>
          </cell>
          <cell r="B278">
            <v>18</v>
          </cell>
        </row>
        <row r="279">
          <cell r="A279" t="str">
            <v>FR-8 1C 120</v>
          </cell>
          <cell r="B279">
            <v>20</v>
          </cell>
        </row>
        <row r="280">
          <cell r="A280" t="str">
            <v>FR-8 1C 150</v>
          </cell>
          <cell r="B280">
            <v>22.5</v>
          </cell>
        </row>
        <row r="281">
          <cell r="A281" t="str">
            <v>FR-8 1C 185</v>
          </cell>
          <cell r="B281">
            <v>24.5</v>
          </cell>
        </row>
        <row r="282">
          <cell r="A282" t="str">
            <v>FR-8 1C 240</v>
          </cell>
          <cell r="B282">
            <v>27</v>
          </cell>
        </row>
        <row r="283">
          <cell r="A283" t="str">
            <v>FR-8 1C 300</v>
          </cell>
          <cell r="B283">
            <v>29.5</v>
          </cell>
        </row>
        <row r="284">
          <cell r="A284" t="str">
            <v>FR-8 1C 400</v>
          </cell>
          <cell r="B284">
            <v>33</v>
          </cell>
        </row>
        <row r="285">
          <cell r="A285" t="str">
            <v>FR-8 1C 500</v>
          </cell>
          <cell r="B285">
            <v>34</v>
          </cell>
        </row>
        <row r="286">
          <cell r="A286" t="str">
            <v>FR-8 2C 1.5</v>
          </cell>
          <cell r="B286">
            <v>12.5</v>
          </cell>
        </row>
        <row r="287">
          <cell r="A287" t="str">
            <v>FR-8 2C 2.5</v>
          </cell>
          <cell r="B287">
            <v>13.5</v>
          </cell>
        </row>
        <row r="288">
          <cell r="A288" t="str">
            <v>FR-8 2C 4</v>
          </cell>
          <cell r="B288">
            <v>14.5</v>
          </cell>
        </row>
        <row r="289">
          <cell r="A289" t="str">
            <v>FR-8 2C 6</v>
          </cell>
          <cell r="B289">
            <v>15.5</v>
          </cell>
        </row>
        <row r="290">
          <cell r="A290" t="str">
            <v>FR-8 2C 10</v>
          </cell>
          <cell r="B290">
            <v>17.5</v>
          </cell>
        </row>
        <row r="291">
          <cell r="A291" t="str">
            <v>FR-8 2C 16</v>
          </cell>
          <cell r="B291">
            <v>18.5</v>
          </cell>
        </row>
        <row r="292">
          <cell r="A292" t="str">
            <v>FR-8 2C 25</v>
          </cell>
          <cell r="B292">
            <v>22</v>
          </cell>
        </row>
        <row r="293">
          <cell r="A293" t="str">
            <v>FR-8 2C 35</v>
          </cell>
          <cell r="B293">
            <v>24</v>
          </cell>
        </row>
        <row r="294">
          <cell r="A294" t="str">
            <v>FR-8 2C 50</v>
          </cell>
          <cell r="B294">
            <v>26.5</v>
          </cell>
        </row>
        <row r="295">
          <cell r="A295" t="str">
            <v>FR-8 2C 70</v>
          </cell>
          <cell r="B295">
            <v>31</v>
          </cell>
        </row>
        <row r="296">
          <cell r="A296" t="str">
            <v>FR-8 2C 95</v>
          </cell>
          <cell r="B296">
            <v>34</v>
          </cell>
        </row>
        <row r="297">
          <cell r="A297" t="str">
            <v>FR-8 2C 120</v>
          </cell>
          <cell r="B297">
            <v>38</v>
          </cell>
        </row>
        <row r="298">
          <cell r="A298" t="str">
            <v>FR-8 2C 150</v>
          </cell>
          <cell r="B298">
            <v>42</v>
          </cell>
        </row>
        <row r="299">
          <cell r="A299" t="str">
            <v>FR-8 2C 185</v>
          </cell>
          <cell r="B299">
            <v>46</v>
          </cell>
        </row>
        <row r="300">
          <cell r="A300" t="str">
            <v>FR-8 2C 240</v>
          </cell>
          <cell r="B300">
            <v>52</v>
          </cell>
        </row>
        <row r="301">
          <cell r="A301" t="str">
            <v>FR-8 2C 300</v>
          </cell>
          <cell r="B301">
            <v>57</v>
          </cell>
        </row>
        <row r="302">
          <cell r="A302" t="str">
            <v>FR-8 3C 1.5</v>
          </cell>
          <cell r="B302">
            <v>13</v>
          </cell>
        </row>
        <row r="303">
          <cell r="A303" t="str">
            <v>FR-8 3C 2.5</v>
          </cell>
          <cell r="B303">
            <v>14</v>
          </cell>
        </row>
        <row r="304">
          <cell r="A304" t="str">
            <v>FR-8 3C 4</v>
          </cell>
          <cell r="B304">
            <v>15</v>
          </cell>
        </row>
        <row r="305">
          <cell r="A305" t="str">
            <v>FR-8 3C 6</v>
          </cell>
          <cell r="B305">
            <v>16.5</v>
          </cell>
        </row>
        <row r="306">
          <cell r="A306" t="str">
            <v>FR-8 3C 10</v>
          </cell>
          <cell r="B306">
            <v>18.5</v>
          </cell>
        </row>
        <row r="307">
          <cell r="A307" t="str">
            <v>FR-8 3C 16</v>
          </cell>
          <cell r="B307">
            <v>19</v>
          </cell>
        </row>
        <row r="308">
          <cell r="A308" t="str">
            <v>FR-8 3C 25</v>
          </cell>
          <cell r="B308">
            <v>23</v>
          </cell>
        </row>
        <row r="309">
          <cell r="A309" t="str">
            <v>FR-8 3C 35</v>
          </cell>
          <cell r="B309">
            <v>25.5</v>
          </cell>
        </row>
        <row r="310">
          <cell r="A310" t="str">
            <v>FR-8 3C 50</v>
          </cell>
          <cell r="B310">
            <v>28.5</v>
          </cell>
        </row>
        <row r="311">
          <cell r="A311" t="str">
            <v>FR-8 3C 70</v>
          </cell>
          <cell r="B311">
            <v>33</v>
          </cell>
        </row>
        <row r="312">
          <cell r="A312" t="str">
            <v>FR-8 3C 95</v>
          </cell>
          <cell r="B312">
            <v>36.5</v>
          </cell>
        </row>
        <row r="313">
          <cell r="A313" t="str">
            <v>FR-8 3C 120</v>
          </cell>
          <cell r="B313">
            <v>40.5</v>
          </cell>
        </row>
        <row r="314">
          <cell r="A314" t="str">
            <v>FR-8 3C 150</v>
          </cell>
          <cell r="B314">
            <v>45</v>
          </cell>
        </row>
        <row r="315">
          <cell r="A315" t="str">
            <v>FR-8 3C 185</v>
          </cell>
          <cell r="B315">
            <v>49.5</v>
          </cell>
        </row>
        <row r="316">
          <cell r="A316" t="str">
            <v>FR-8 3C 240</v>
          </cell>
          <cell r="B316">
            <v>55.5</v>
          </cell>
        </row>
        <row r="317">
          <cell r="A317" t="str">
            <v>FR-8 3C 300</v>
          </cell>
          <cell r="B317">
            <v>61</v>
          </cell>
        </row>
        <row r="318">
          <cell r="A318" t="str">
            <v>FR-8 4C 1.5</v>
          </cell>
          <cell r="B318">
            <v>14</v>
          </cell>
        </row>
        <row r="319">
          <cell r="A319" t="str">
            <v>FR-8 4C 2.5</v>
          </cell>
          <cell r="B319">
            <v>15</v>
          </cell>
        </row>
        <row r="320">
          <cell r="A320" t="str">
            <v>FR-8 4C 4</v>
          </cell>
          <cell r="B320">
            <v>16.5</v>
          </cell>
        </row>
        <row r="321">
          <cell r="A321" t="str">
            <v>FR-8 4C 6</v>
          </cell>
          <cell r="B321">
            <v>18</v>
          </cell>
        </row>
        <row r="322">
          <cell r="A322" t="str">
            <v>FR-8 4C 10</v>
          </cell>
          <cell r="B322">
            <v>20</v>
          </cell>
        </row>
        <row r="323">
          <cell r="A323" t="str">
            <v>FR-8 4C 16</v>
          </cell>
          <cell r="B323">
            <v>21.5</v>
          </cell>
        </row>
        <row r="324">
          <cell r="A324" t="str">
            <v>FR-8 4C 25</v>
          </cell>
          <cell r="B324">
            <v>25.5</v>
          </cell>
        </row>
        <row r="325">
          <cell r="A325" t="str">
            <v>FR-8 4C 35</v>
          </cell>
          <cell r="B325">
            <v>28</v>
          </cell>
        </row>
        <row r="326">
          <cell r="A326" t="str">
            <v>FR-8 4C 50</v>
          </cell>
          <cell r="B326">
            <v>31.5</v>
          </cell>
        </row>
        <row r="327">
          <cell r="A327" t="str">
            <v>FR-8 4C 70</v>
          </cell>
          <cell r="B327">
            <v>36.5</v>
          </cell>
        </row>
        <row r="328">
          <cell r="A328" t="str">
            <v>FR-8 4C 95</v>
          </cell>
          <cell r="B328">
            <v>41</v>
          </cell>
        </row>
        <row r="329">
          <cell r="A329" t="str">
            <v>FR-8 4C 120</v>
          </cell>
          <cell r="B329">
            <v>45</v>
          </cell>
        </row>
        <row r="330">
          <cell r="A330" t="str">
            <v>FR-8 4C 150</v>
          </cell>
          <cell r="B330">
            <v>50</v>
          </cell>
        </row>
        <row r="331">
          <cell r="A331" t="str">
            <v>FR-8 4C 185</v>
          </cell>
          <cell r="B331">
            <v>55</v>
          </cell>
        </row>
        <row r="332">
          <cell r="A332" t="str">
            <v>FR-8 4C 240</v>
          </cell>
          <cell r="B332">
            <v>62</v>
          </cell>
        </row>
        <row r="333">
          <cell r="A333" t="str">
            <v>FR-8 4C 300</v>
          </cell>
          <cell r="B333">
            <v>68.5</v>
          </cell>
        </row>
        <row r="334">
          <cell r="A334" t="str">
            <v>FR-3 1C 1.5</v>
          </cell>
          <cell r="B334">
            <v>7.5</v>
          </cell>
        </row>
        <row r="335">
          <cell r="A335" t="str">
            <v>FR-3 2C 1.5</v>
          </cell>
          <cell r="B335">
            <v>10.5</v>
          </cell>
        </row>
        <row r="336">
          <cell r="A336" t="str">
            <v>FR-3 3C 1.5</v>
          </cell>
          <cell r="B336">
            <v>11</v>
          </cell>
        </row>
        <row r="337">
          <cell r="A337" t="str">
            <v>FR-3 4C 1.5</v>
          </cell>
          <cell r="B337">
            <v>12</v>
          </cell>
        </row>
        <row r="338">
          <cell r="A338" t="str">
            <v>FR-3 5C 1.5</v>
          </cell>
          <cell r="B338">
            <v>13</v>
          </cell>
        </row>
        <row r="339">
          <cell r="A339" t="str">
            <v>FR-3 6C 1.5</v>
          </cell>
          <cell r="B339">
            <v>13.5</v>
          </cell>
        </row>
        <row r="340">
          <cell r="A340" t="str">
            <v>FR-3 7C 1.5</v>
          </cell>
          <cell r="B340">
            <v>13.5</v>
          </cell>
        </row>
        <row r="341">
          <cell r="A341" t="str">
            <v>FR-3 8C 1.5</v>
          </cell>
          <cell r="B341">
            <v>14.5</v>
          </cell>
        </row>
        <row r="342">
          <cell r="A342" t="str">
            <v>FR-3 9C 1.5</v>
          </cell>
          <cell r="B342">
            <v>15.5</v>
          </cell>
        </row>
        <row r="343">
          <cell r="A343" t="str">
            <v>FR-3 10C 1.5</v>
          </cell>
          <cell r="B343">
            <v>17</v>
          </cell>
        </row>
        <row r="344">
          <cell r="A344" t="str">
            <v>FR-3 12C 1.5</v>
          </cell>
          <cell r="B344">
            <v>17.5</v>
          </cell>
        </row>
        <row r="345">
          <cell r="A345" t="str">
            <v>FR-3 15C 1.5</v>
          </cell>
          <cell r="B345">
            <v>18.5</v>
          </cell>
        </row>
        <row r="346">
          <cell r="A346" t="str">
            <v>FR-3 16C 1.5</v>
          </cell>
          <cell r="B346">
            <v>19</v>
          </cell>
        </row>
        <row r="347">
          <cell r="A347" t="str">
            <v>FR-3 18C 1.5</v>
          </cell>
          <cell r="B347">
            <v>20</v>
          </cell>
        </row>
        <row r="348">
          <cell r="A348" t="str">
            <v>FR-3 19C 1.5</v>
          </cell>
          <cell r="B348">
            <v>20</v>
          </cell>
        </row>
        <row r="349">
          <cell r="A349" t="str">
            <v>FR-3 20C 1.5</v>
          </cell>
          <cell r="B349">
            <v>21</v>
          </cell>
        </row>
        <row r="350">
          <cell r="A350" t="str">
            <v>FR-3 24C 1.5</v>
          </cell>
          <cell r="B350">
            <v>23</v>
          </cell>
        </row>
        <row r="351">
          <cell r="A351" t="str">
            <v>FR-3 27C 1.5</v>
          </cell>
          <cell r="B351">
            <v>23.5</v>
          </cell>
        </row>
        <row r="352">
          <cell r="A352" t="str">
            <v>FR-3 30C 1.5</v>
          </cell>
          <cell r="B352">
            <v>24</v>
          </cell>
        </row>
        <row r="353">
          <cell r="A353" t="str">
            <v>FR-3 1C 2.5</v>
          </cell>
          <cell r="B353">
            <v>8</v>
          </cell>
        </row>
        <row r="354">
          <cell r="A354" t="str">
            <v>FR-3 2C 2.5</v>
          </cell>
          <cell r="B354">
            <v>11.5</v>
          </cell>
        </row>
        <row r="355">
          <cell r="A355" t="str">
            <v>FR-3 3C 2.5</v>
          </cell>
          <cell r="B355">
            <v>12</v>
          </cell>
        </row>
        <row r="356">
          <cell r="A356" t="str">
            <v>FR-3 4C 2.5</v>
          </cell>
          <cell r="B356">
            <v>13</v>
          </cell>
        </row>
        <row r="357">
          <cell r="A357" t="str">
            <v>FR-3 5C 2.5</v>
          </cell>
          <cell r="B357">
            <v>14</v>
          </cell>
        </row>
        <row r="358">
          <cell r="A358" t="str">
            <v>FR-3 6C 2.5</v>
          </cell>
          <cell r="B358">
            <v>15</v>
          </cell>
        </row>
        <row r="359">
          <cell r="A359" t="str">
            <v>FR-3 7C 2.5</v>
          </cell>
          <cell r="B359">
            <v>15</v>
          </cell>
        </row>
        <row r="360">
          <cell r="A360" t="str">
            <v>FR-3 8C 2.5</v>
          </cell>
          <cell r="B360">
            <v>16</v>
          </cell>
        </row>
        <row r="361">
          <cell r="A361" t="str">
            <v>FR-3 9C 2.5</v>
          </cell>
          <cell r="B361">
            <v>17</v>
          </cell>
        </row>
        <row r="362">
          <cell r="A362" t="str">
            <v>FR-3 10C 2.5</v>
          </cell>
          <cell r="B362">
            <v>18.5</v>
          </cell>
        </row>
        <row r="363">
          <cell r="A363" t="str">
            <v>FR-3 12C 2.5</v>
          </cell>
          <cell r="B363">
            <v>19</v>
          </cell>
        </row>
        <row r="364">
          <cell r="A364" t="str">
            <v>FR-3 15C 2.5</v>
          </cell>
          <cell r="B364">
            <v>20.5</v>
          </cell>
        </row>
        <row r="365">
          <cell r="A365" t="str">
            <v>FR-3 16C 2.5</v>
          </cell>
          <cell r="B365">
            <v>21</v>
          </cell>
        </row>
        <row r="366">
          <cell r="A366" t="str">
            <v>FR-3 18C 2.5</v>
          </cell>
          <cell r="B366">
            <v>22</v>
          </cell>
        </row>
        <row r="367">
          <cell r="A367" t="str">
            <v>FR-3 19C 2.5</v>
          </cell>
          <cell r="B367">
            <v>22</v>
          </cell>
        </row>
        <row r="368">
          <cell r="A368" t="str">
            <v>FR-3 20C 2.5</v>
          </cell>
          <cell r="B368">
            <v>23</v>
          </cell>
        </row>
        <row r="369">
          <cell r="A369" t="str">
            <v>FR-3 24C 2.5</v>
          </cell>
          <cell r="B369">
            <v>25.5</v>
          </cell>
        </row>
        <row r="370">
          <cell r="A370" t="str">
            <v>FR-3 27C 2.5</v>
          </cell>
          <cell r="B370">
            <v>26</v>
          </cell>
        </row>
        <row r="371">
          <cell r="A371" t="str">
            <v>FR-3 30C 2.5</v>
          </cell>
          <cell r="B371">
            <v>27</v>
          </cell>
        </row>
        <row r="372">
          <cell r="A372" t="str">
            <v>FR-3 1P 1.5</v>
          </cell>
          <cell r="B372">
            <v>10.5</v>
          </cell>
        </row>
        <row r="373">
          <cell r="A373" t="str">
            <v>FR-3 2P 1.5</v>
          </cell>
          <cell r="B373">
            <v>15.5</v>
          </cell>
        </row>
        <row r="374">
          <cell r="A374" t="str">
            <v>FR-3 3P 1.5</v>
          </cell>
          <cell r="B374">
            <v>16</v>
          </cell>
        </row>
        <row r="375">
          <cell r="A375" t="str">
            <v>FR-3 4P 1.5</v>
          </cell>
          <cell r="B375">
            <v>17.5</v>
          </cell>
        </row>
        <row r="376">
          <cell r="A376" t="str">
            <v>FR-3 5P 1.5</v>
          </cell>
          <cell r="B376">
            <v>19.5</v>
          </cell>
        </row>
        <row r="377">
          <cell r="A377" t="str">
            <v>FR-3 7P 1.5</v>
          </cell>
          <cell r="B377">
            <v>20</v>
          </cell>
        </row>
        <row r="378">
          <cell r="A378" t="str">
            <v>FR-3 10P 1.5</v>
          </cell>
          <cell r="B378">
            <v>24.5</v>
          </cell>
        </row>
        <row r="379">
          <cell r="A379" t="str">
            <v>FR-3 15P 1.5</v>
          </cell>
          <cell r="B379">
            <v>27.5</v>
          </cell>
        </row>
        <row r="380">
          <cell r="A380" t="str">
            <v>FR-3 20P 1.5</v>
          </cell>
          <cell r="B380">
            <v>30</v>
          </cell>
        </row>
        <row r="381">
          <cell r="A381" t="str">
            <v>FR-3 25P 1.5</v>
          </cell>
          <cell r="B381">
            <v>34.5</v>
          </cell>
        </row>
        <row r="382">
          <cell r="A382" t="str">
            <v>FR-3 30P 1.5</v>
          </cell>
          <cell r="B382">
            <v>36.5</v>
          </cell>
        </row>
        <row r="383">
          <cell r="A383" t="str">
            <v>FR-3 40P 1.5</v>
          </cell>
          <cell r="B383">
            <v>41</v>
          </cell>
        </row>
        <row r="384">
          <cell r="A384" t="str">
            <v>FR-3 50P 1.5</v>
          </cell>
          <cell r="B384">
            <v>45.5</v>
          </cell>
        </row>
        <row r="385">
          <cell r="A385" t="str">
            <v>FR-3 1P 2.5</v>
          </cell>
          <cell r="B385">
            <v>11.5</v>
          </cell>
        </row>
        <row r="386">
          <cell r="A386" t="str">
            <v>FR-3 2P 2.5</v>
          </cell>
          <cell r="B386">
            <v>17</v>
          </cell>
        </row>
        <row r="387">
          <cell r="A387" t="str">
            <v>FR-3 3P 2.5</v>
          </cell>
          <cell r="B387">
            <v>17.5</v>
          </cell>
        </row>
        <row r="388">
          <cell r="A388" t="str">
            <v>FR-3 4P 2.5</v>
          </cell>
          <cell r="B388">
            <v>19</v>
          </cell>
        </row>
        <row r="389">
          <cell r="A389" t="str">
            <v>FR-3 5P 2.5</v>
          </cell>
          <cell r="B389">
            <v>21.5</v>
          </cell>
        </row>
        <row r="390">
          <cell r="A390" t="str">
            <v>FR-3 7P 2.5</v>
          </cell>
          <cell r="B390">
            <v>22</v>
          </cell>
        </row>
        <row r="391">
          <cell r="A391" t="str">
            <v>FR-3 10P 2.5</v>
          </cell>
          <cell r="B391">
            <v>27</v>
          </cell>
        </row>
        <row r="392">
          <cell r="A392" t="str">
            <v>FR-3 15P 2.5</v>
          </cell>
          <cell r="B392">
            <v>30.5</v>
          </cell>
        </row>
        <row r="393">
          <cell r="A393" t="str">
            <v>FR-3 20P 2.5</v>
          </cell>
          <cell r="B393">
            <v>33.5</v>
          </cell>
        </row>
        <row r="394">
          <cell r="A394" t="str">
            <v>FR-3 25P 2.5</v>
          </cell>
          <cell r="B394">
            <v>39</v>
          </cell>
        </row>
        <row r="395">
          <cell r="A395" t="str">
            <v>FR-3 30P 2.5</v>
          </cell>
          <cell r="B395">
            <v>41</v>
          </cell>
        </row>
        <row r="396">
          <cell r="A396" t="str">
            <v>FR-3 40P 2.5</v>
          </cell>
          <cell r="B396">
            <v>46.5</v>
          </cell>
        </row>
        <row r="397">
          <cell r="A397" t="str">
            <v>FR-3 50P 2.5</v>
          </cell>
          <cell r="B397">
            <v>51.5</v>
          </cell>
        </row>
        <row r="398">
          <cell r="A398" t="str">
            <v>Cat.5 4P</v>
          </cell>
          <cell r="B398">
            <v>5.5</v>
          </cell>
        </row>
        <row r="399">
          <cell r="A399" t="str">
            <v>Cat.5 25P</v>
          </cell>
          <cell r="B399">
            <v>12.9</v>
          </cell>
        </row>
        <row r="400">
          <cell r="A400" t="str">
            <v>Cat.5 50P</v>
          </cell>
          <cell r="B400">
            <v>17.8</v>
          </cell>
        </row>
        <row r="401">
          <cell r="A401" t="str">
            <v>Cat.5 100P</v>
          </cell>
          <cell r="B401">
            <v>27</v>
          </cell>
        </row>
        <row r="402">
          <cell r="A402" t="str">
            <v>Cat.6 4P</v>
          </cell>
          <cell r="B402">
            <v>10.5</v>
          </cell>
        </row>
        <row r="403">
          <cell r="A403" t="str">
            <v>ECX 5C-2V</v>
          </cell>
          <cell r="B403">
            <v>5.6</v>
          </cell>
        </row>
        <row r="404">
          <cell r="A404" t="str">
            <v>ECX 7C-2V</v>
          </cell>
          <cell r="B404">
            <v>5.6</v>
          </cell>
        </row>
        <row r="405">
          <cell r="A405" t="str">
            <v>ECX 10C-2V</v>
          </cell>
          <cell r="B405">
            <v>8.1999999999999993</v>
          </cell>
        </row>
        <row r="406">
          <cell r="A406" t="str">
            <v>HFBT 5C</v>
          </cell>
          <cell r="B406">
            <v>7.9</v>
          </cell>
        </row>
        <row r="407">
          <cell r="A407" t="str">
            <v>HFBT 7C</v>
          </cell>
          <cell r="B407">
            <v>10.5</v>
          </cell>
        </row>
        <row r="408">
          <cell r="A408" t="str">
            <v>HFBT 10C</v>
          </cell>
          <cell r="B408">
            <v>12.8</v>
          </cell>
        </row>
      </sheetData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 refreshError="1">
        <row r="22">
          <cell r="E22" t="str">
            <v>A</v>
          </cell>
          <cell r="F22" t="str">
            <v>B</v>
          </cell>
        </row>
        <row r="23">
          <cell r="E23" t="str">
            <v>B</v>
          </cell>
          <cell r="F23" t="str">
            <v>C</v>
          </cell>
        </row>
        <row r="24">
          <cell r="E24" t="str">
            <v>C</v>
          </cell>
          <cell r="F24" t="str">
            <v>D</v>
          </cell>
        </row>
        <row r="25">
          <cell r="E25" t="str">
            <v>D</v>
          </cell>
          <cell r="F25" t="str">
            <v>E</v>
          </cell>
        </row>
        <row r="26">
          <cell r="E26" t="str">
            <v>E</v>
          </cell>
          <cell r="F26" t="str">
            <v>F</v>
          </cell>
        </row>
        <row r="27">
          <cell r="E27" t="str">
            <v>F</v>
          </cell>
          <cell r="F27" t="str">
            <v>G</v>
          </cell>
        </row>
        <row r="28">
          <cell r="E28" t="str">
            <v>G</v>
          </cell>
          <cell r="F28" t="str">
            <v>H</v>
          </cell>
        </row>
        <row r="29">
          <cell r="E29" t="str">
            <v>H</v>
          </cell>
          <cell r="F29" t="str">
            <v>I</v>
          </cell>
        </row>
        <row r="30">
          <cell r="E30" t="str">
            <v>I</v>
          </cell>
          <cell r="F30" t="str">
            <v>J</v>
          </cell>
        </row>
        <row r="31">
          <cell r="E31" t="str">
            <v>J</v>
          </cell>
          <cell r="F31" t="str">
            <v>K</v>
          </cell>
        </row>
        <row r="32">
          <cell r="E32" t="str">
            <v>K</v>
          </cell>
          <cell r="F32" t="str">
            <v>L</v>
          </cell>
        </row>
        <row r="33">
          <cell r="E33" t="str">
            <v>L</v>
          </cell>
          <cell r="F33" t="str">
            <v>M</v>
          </cell>
        </row>
        <row r="34">
          <cell r="E34" t="str">
            <v>M</v>
          </cell>
          <cell r="F34" t="str">
            <v>N</v>
          </cell>
        </row>
        <row r="35">
          <cell r="E35" t="str">
            <v>N</v>
          </cell>
          <cell r="F35" t="str">
            <v>O</v>
          </cell>
        </row>
        <row r="36">
          <cell r="E36" t="str">
            <v>O</v>
          </cell>
          <cell r="F36" t="str">
            <v>P</v>
          </cell>
        </row>
        <row r="37">
          <cell r="E37" t="str">
            <v>P</v>
          </cell>
          <cell r="F37" t="str">
            <v>Q</v>
          </cell>
        </row>
        <row r="38">
          <cell r="E38" t="str">
            <v>Q</v>
          </cell>
          <cell r="F38" t="str">
            <v>R</v>
          </cell>
        </row>
        <row r="39">
          <cell r="E39" t="str">
            <v>R</v>
          </cell>
          <cell r="F39" t="str">
            <v>S</v>
          </cell>
        </row>
        <row r="40">
          <cell r="E40" t="str">
            <v>S</v>
          </cell>
          <cell r="F40" t="str">
            <v>T</v>
          </cell>
        </row>
        <row r="41">
          <cell r="E41" t="str">
            <v>T</v>
          </cell>
          <cell r="F41" t="str">
            <v>U</v>
          </cell>
        </row>
        <row r="42">
          <cell r="E42" t="str">
            <v>U</v>
          </cell>
          <cell r="F42" t="str">
            <v>V</v>
          </cell>
        </row>
        <row r="43">
          <cell r="E43" t="str">
            <v>V</v>
          </cell>
          <cell r="F43" t="str">
            <v>W</v>
          </cell>
        </row>
        <row r="44">
          <cell r="E44" t="str">
            <v>W</v>
          </cell>
          <cell r="F44" t="str">
            <v>X</v>
          </cell>
        </row>
        <row r="45">
          <cell r="E45" t="str">
            <v>X</v>
          </cell>
          <cell r="F45" t="str">
            <v>Y</v>
          </cell>
        </row>
        <row r="46">
          <cell r="E46" t="str">
            <v>Y</v>
          </cell>
          <cell r="F46" t="str">
            <v>Z</v>
          </cell>
        </row>
      </sheetData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목차"/>
      <sheetName val="1간지"/>
      <sheetName val="설계설명서"/>
      <sheetName val="2간지"/>
      <sheetName val="공정표"/>
      <sheetName val="3간지(예산서)"/>
      <sheetName val="원가계산서"/>
      <sheetName val="내역(계)"/>
      <sheetName val="기자재내역"/>
      <sheetName val="순공사(계)"/>
      <sheetName val="산출및내역"/>
      <sheetName val="4간지(일집)"/>
      <sheetName val="일위집계"/>
      <sheetName val="일위대가"/>
      <sheetName val="간지(부록)"/>
      <sheetName val="부록단가"/>
      <sheetName val="산근(토공)"/>
      <sheetName val="산근(기계)"/>
      <sheetName val="산근(가로등)"/>
      <sheetName val="5간지(수탁공사비)"/>
      <sheetName val="수탁공사비"/>
      <sheetName val="표지(수량)"/>
      <sheetName val="목차(수량)"/>
      <sheetName val="1간지(수량)"/>
      <sheetName val="집계(옥내참고)"/>
      <sheetName val="집계(옥외참고)"/>
      <sheetName val="집계"/>
      <sheetName val="수량산출"/>
      <sheetName val="2간지(단가)"/>
      <sheetName val="단가"/>
      <sheetName val="기자재단가"/>
      <sheetName val="3간지(견적서)"/>
      <sheetName val="노무비(DB)"/>
      <sheetName val="일람(엑셀)"/>
      <sheetName val="일람표(도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一般比"/>
      <sheetName val="배수공"/>
      <sheetName val="YES"/>
      <sheetName val="전등수량산출"/>
      <sheetName val="품셈표"/>
      <sheetName val="횡배수관토공수량"/>
      <sheetName val="현대물량"/>
      <sheetName val="9GNG운반"/>
      <sheetName val="토공사"/>
      <sheetName val="부대내역"/>
      <sheetName val="일위대가표"/>
      <sheetName val="일위목차"/>
      <sheetName val="일위대가"/>
      <sheetName val="단가비교표"/>
      <sheetName val="노임단가"/>
      <sheetName val="토목품셈"/>
      <sheetName val="Sheet6"/>
      <sheetName val="일위대가(계측기설치)"/>
      <sheetName val="Sheet1 (2)"/>
      <sheetName val="광통신 견적내역서1"/>
      <sheetName val="갑지"/>
      <sheetName val="총괄-1"/>
      <sheetName val="목차"/>
      <sheetName val="단가조사서"/>
      <sheetName val="노무비(DB)_이후 출력XXXXXX"/>
    </sheetNames>
    <definedNames>
      <definedName name="Macro13"/>
      <definedName name="Macro2"/>
      <definedName name="Macro7"/>
      <definedName name="Macro8"/>
      <definedName name="Macro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END"/>
    </sheetNames>
    <sheetDataSet>
      <sheetData sheetId="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Sheet1"/>
      <sheetName val="단가 및 재료비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1,2공구원가계산서"/>
      <sheetName val="1공구산출내역서"/>
      <sheetName val="화재 탐지 설비"/>
      <sheetName val="산출내역서"/>
      <sheetName val="합정로내역서(토목)"/>
      <sheetName val="전체"/>
      <sheetName val="수량산출서"/>
      <sheetName val="산출서집계"/>
      <sheetName val="인입관수량총괄"/>
      <sheetName val="9GNG운반"/>
      <sheetName val="MOTOR"/>
      <sheetName val="금액결정"/>
      <sheetName val="전차선로 물량표"/>
      <sheetName val="한강운반비"/>
      <sheetName val="#REF"/>
      <sheetName val="자재"/>
      <sheetName val="공통(20-91)"/>
      <sheetName val="자재단가"/>
      <sheetName val="기술부 VENDOR LIST"/>
      <sheetName val="실행철강하도"/>
      <sheetName val="관급"/>
      <sheetName val="DATA"/>
      <sheetName val="데이타"/>
      <sheetName val="2.1  노무비 평균단가산출"/>
      <sheetName val="북방3터널"/>
      <sheetName val="원가계산서"/>
      <sheetName val="간선계산"/>
      <sheetName val="을지"/>
      <sheetName val="12.일위대가"/>
      <sheetName val="노임조서"/>
      <sheetName val="2공구산출내역"/>
      <sheetName val="건설실행"/>
      <sheetName val="인부신상자료"/>
      <sheetName val="I一般比"/>
      <sheetName val="N賃率-職"/>
      <sheetName val="일위대가(동대문운동장별관)"/>
      <sheetName val="기둥(원형)"/>
      <sheetName val="배수내역"/>
      <sheetName val="원형1호맨홀토공수량"/>
      <sheetName val="터널조도"/>
      <sheetName val="유입량"/>
      <sheetName val="ITEM"/>
      <sheetName val="갑지"/>
      <sheetName val="기흥하도용"/>
      <sheetName val="DANGA"/>
      <sheetName val="기초코드"/>
      <sheetName val="DATE"/>
      <sheetName val="코드표"/>
      <sheetName val="L_RPTB02_01"/>
      <sheetName val="노임"/>
      <sheetName val="이형관중량"/>
      <sheetName val="일위대가(목록)"/>
      <sheetName val="산근(목록)"/>
      <sheetName val="재료비"/>
      <sheetName val="토공"/>
      <sheetName val="이월"/>
      <sheetName val="업체별기성내역"/>
      <sheetName val="단가비교"/>
      <sheetName val="옥외외등집계표"/>
      <sheetName val="이월가격"/>
      <sheetName val="내역서"/>
      <sheetName val="NOMUBI"/>
      <sheetName val="단가산출"/>
      <sheetName val="산출"/>
      <sheetName val="단위단가"/>
      <sheetName val="일위(시설)"/>
      <sheetName val="을"/>
      <sheetName val="일위"/>
      <sheetName val="일위대가표"/>
      <sheetName val="인제내역"/>
      <sheetName val="사용자일위"/>
      <sheetName val="IT-BAT"/>
      <sheetName val="사업수지"/>
      <sheetName val="갑(전기)"/>
      <sheetName val="갑(계장)"/>
      <sheetName val="자재단가비교표"/>
      <sheetName val="공사비집계"/>
      <sheetName val="일위대가(1)"/>
      <sheetName val="단가산출서"/>
      <sheetName val="일괄인쇄"/>
      <sheetName val="기자재비"/>
      <sheetName val="현장관리비"/>
      <sheetName val="여과지동"/>
      <sheetName val="기초자료"/>
      <sheetName val="설계내역서"/>
      <sheetName val="Macro2"/>
      <sheetName val="Macro1"/>
      <sheetName val="SG"/>
      <sheetName val="산수배수"/>
      <sheetName val="저"/>
      <sheetName val="본공사"/>
      <sheetName val="수량산출"/>
      <sheetName val="인력터파기품"/>
      <sheetName val="투찰내역"/>
      <sheetName val="b_balju"/>
      <sheetName val="일위대가(계측기설치)"/>
      <sheetName val="맨홀수량산출"/>
      <sheetName val="노임단가"/>
      <sheetName val="Total"/>
      <sheetName val="WORK"/>
      <sheetName val="2"/>
      <sheetName val="가로등기초"/>
      <sheetName val="PAD TR보호대기초"/>
      <sheetName val="산출근거"/>
      <sheetName val="안양동교 1안"/>
      <sheetName val=" HIT-&gt;HMC 견적(3900)"/>
      <sheetName val="부하계산서"/>
      <sheetName val="설계조건"/>
      <sheetName val="단가대비표"/>
      <sheetName val="시화점실행"/>
      <sheetName val="내역"/>
      <sheetName val="Sheet2"/>
      <sheetName val="B1(반포1차)"/>
      <sheetName val="단위수량"/>
      <sheetName val="식재"/>
      <sheetName val="시설물"/>
      <sheetName val="식재출력용"/>
      <sheetName val="유지관리"/>
      <sheetName val="단가"/>
      <sheetName val="터파기및재료"/>
      <sheetName val="원가서"/>
      <sheetName val="기본단가"/>
      <sheetName val="유치원내역"/>
      <sheetName val="기본단가표"/>
      <sheetName val="22인공"/>
      <sheetName val="연습"/>
      <sheetName val="단위중량"/>
      <sheetName val="토공실행"/>
      <sheetName val="설계예시"/>
      <sheetName val="인원"/>
      <sheetName val="원가"/>
      <sheetName val="공사비예산서"/>
      <sheetName val="노무"/>
      <sheetName val="Y-WORK"/>
      <sheetName val="b_balju (2)"/>
      <sheetName val="b_gunmul"/>
      <sheetName val="준검 내역서"/>
      <sheetName val="간접비계산"/>
      <sheetName val="예산총괄"/>
      <sheetName val="노무비"/>
      <sheetName val="BID"/>
      <sheetName val="실행대비"/>
      <sheetName val="CTEMCOST"/>
      <sheetName val="현장관리비 산출내역"/>
      <sheetName val="Sheet3"/>
      <sheetName val="인원계획"/>
      <sheetName val="예산변경사항"/>
      <sheetName val="Baby일위대가"/>
      <sheetName val="하조서"/>
      <sheetName val="XL4Poppy"/>
      <sheetName val="포장공"/>
      <sheetName val="여암교"/>
      <sheetName val="참조"/>
      <sheetName val="가시설수량"/>
      <sheetName val="식음료"/>
      <sheetName val="대차"/>
      <sheetName val="집계표"/>
      <sheetName val="투자효율분석"/>
      <sheetName val="9509"/>
      <sheetName val="ABUT수량-A1"/>
      <sheetName val="BOX(1.5X1.5)"/>
      <sheetName val="자재일람"/>
      <sheetName val="1공구원가계산서"/>
      <sheetName val="토목단가"/>
      <sheetName val="철거산출근거"/>
      <sheetName val="견적"/>
      <sheetName val="총괄내역서"/>
      <sheetName val="개요"/>
      <sheetName val="본선"/>
      <sheetName val="도로포장면적산출(1)"/>
      <sheetName val="급수공사"/>
      <sheetName val="설계카드"/>
      <sheetName val="J"/>
      <sheetName val="일위목록"/>
      <sheetName val="Sheet5"/>
      <sheetName val="토공(1)"/>
      <sheetName val="차수공(1)"/>
      <sheetName val="97년 추정"/>
      <sheetName val="DATA입력"/>
      <sheetName val="단면상수 및 주빔설계"/>
      <sheetName val="3.공통공사대비"/>
      <sheetName val="골조시행"/>
      <sheetName val="5.공량산출서"/>
      <sheetName val="전선 및 전선관"/>
      <sheetName val="3련 BOX"/>
      <sheetName val="인건비"/>
      <sheetName val="4)유동표"/>
      <sheetName val="부하계산"/>
      <sheetName val="토목"/>
      <sheetName val="차액보증"/>
      <sheetName val="재료"/>
      <sheetName val="정부노임단가"/>
      <sheetName val="대림경상68억"/>
      <sheetName val="1유리"/>
      <sheetName val="식재인부"/>
      <sheetName val="2000년1차"/>
      <sheetName val="VXXXXXXX"/>
      <sheetName val="모델명"/>
      <sheetName val="A LINE"/>
      <sheetName val="예가표"/>
      <sheetName val="주소"/>
      <sheetName val="파이프류"/>
      <sheetName val="배관배선 단가조사"/>
      <sheetName val="일위대가집계"/>
      <sheetName val="도근좌표"/>
      <sheetName val="개소별수량산출"/>
      <sheetName val="중량산출"/>
      <sheetName val="조명율표"/>
      <sheetName val="Sheet13"/>
      <sheetName val="간선"/>
      <sheetName val="가로등내역서"/>
      <sheetName val="SP-B1"/>
      <sheetName val="인원DATA"/>
      <sheetName val="우성교간선"/>
      <sheetName val="일위_파일"/>
      <sheetName val="자재테이블"/>
      <sheetName val="정산내역"/>
      <sheetName val="일위대가(가설)"/>
      <sheetName val="단면치수"/>
      <sheetName val="제경비율"/>
      <sheetName val="가스"/>
      <sheetName val="집계"/>
      <sheetName val="목차"/>
      <sheetName val="Tot-sum"/>
      <sheetName val="간접(90)"/>
      <sheetName val="설비"/>
      <sheetName val="COPING"/>
      <sheetName val="표지 (2)"/>
      <sheetName val="목차임시"/>
      <sheetName val="견적대비"/>
      <sheetName val="감시제어"/>
      <sheetName val="J直材4"/>
      <sheetName val="제잡비산출내역"/>
      <sheetName val="공종"/>
      <sheetName val="A-4"/>
      <sheetName val="대치판정"/>
      <sheetName val="단가(자재)"/>
      <sheetName val="단가(노임)"/>
      <sheetName val="기초목록"/>
      <sheetName val="3월집계"/>
      <sheetName val="공사비증감"/>
      <sheetName val="1.수인터널"/>
      <sheetName val="일반공사"/>
      <sheetName val="그림모음"/>
      <sheetName val="조명시설"/>
      <sheetName val="Proposal"/>
      <sheetName val="금리계산"/>
      <sheetName val="PAY2002"/>
      <sheetName val="실행기초"/>
      <sheetName val="산출내역서집계표"/>
      <sheetName val="일위집계(기존)"/>
      <sheetName val="위치조서"/>
      <sheetName val="3BL공동구 수량"/>
      <sheetName val="1.적격점수"/>
      <sheetName val="기본설계기준"/>
      <sheetName val="본사인상전"/>
      <sheetName val="내역서(상세)"/>
      <sheetName val="심의위원명단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개거총"/>
      <sheetName val="200"/>
      <sheetName val="추가예산"/>
      <sheetName val="단가조사서"/>
      <sheetName val="기성내역"/>
      <sheetName val="기준"/>
      <sheetName val="단락전류-A"/>
      <sheetName val="중기일위대가"/>
      <sheetName val="인건비(VOICE)"/>
      <sheetName val="첨부1"/>
      <sheetName val="현장별"/>
      <sheetName val="명단"/>
      <sheetName val="공사비총괄표"/>
      <sheetName val="견적서갑지연속"/>
      <sheetName val="문학간접"/>
      <sheetName val="신우"/>
      <sheetName val="포장복구집계"/>
      <sheetName val="수량명세서"/>
      <sheetName val="투찰"/>
      <sheetName val="제진기"/>
      <sheetName val="FB25JN"/>
      <sheetName val="XXXXXX"/>
      <sheetName val="대비"/>
      <sheetName val="2.대외공문"/>
      <sheetName val="실행간접비"/>
      <sheetName val="TEMP1"/>
      <sheetName val="TEMP2"/>
      <sheetName val="BS"/>
      <sheetName val="PL"/>
      <sheetName val="IMP(MAIN)"/>
      <sheetName val="IMP (REACTOR)"/>
      <sheetName val="통신원가"/>
      <sheetName val="6.이토처리시간"/>
      <sheetName val="일위대가(총괄)"/>
      <sheetName val="시운전연료비"/>
      <sheetName val="선로정수"/>
      <sheetName val="일위대가목차"/>
      <sheetName val="단가조사-1"/>
      <sheetName val="단가조사-2"/>
      <sheetName val="우수공,맨홀,집수정"/>
      <sheetName val="주요항목별"/>
      <sheetName val="단가표"/>
      <sheetName val="DATA1"/>
      <sheetName val="비용"/>
      <sheetName val="기"/>
      <sheetName val="전선(총)"/>
      <sheetName val="IMPEADENCE MAP 취수장"/>
      <sheetName val="동력설비"/>
      <sheetName val="주beam"/>
      <sheetName val="1단계"/>
      <sheetName val="전국현황"/>
      <sheetName val="굴착현장"/>
      <sheetName val="½ÄÀçÃâ·Â¿ë"/>
      <sheetName val="½Ã¼³¹°"/>
      <sheetName val="½ÄÀç"/>
      <sheetName val="À¯Áö°ü¸®"/>
      <sheetName val="´Ü°¡"/>
      <sheetName val="전압강하계산"/>
      <sheetName val="부대공"/>
      <sheetName val="방호벽"/>
      <sheetName val="낙석방지책"/>
      <sheetName val="실행간접비용"/>
      <sheetName val="제출내역 (2)"/>
      <sheetName val="부대시설"/>
      <sheetName val="총괄표"/>
      <sheetName val="입찰견적보고서"/>
      <sheetName val="경비"/>
      <sheetName val="환경평가"/>
      <sheetName val="인구"/>
      <sheetName val="2공구하도급내역서"/>
      <sheetName val="2련간지"/>
      <sheetName val="간 지1"/>
      <sheetName val="유림총괄"/>
      <sheetName val="경산"/>
      <sheetName val="단가일람"/>
      <sheetName val="코드"/>
      <sheetName val="을 2"/>
      <sheetName val="을 1"/>
      <sheetName val="내역서(당초변경)"/>
      <sheetName val="조달청적격심사"/>
      <sheetName val="보할공정"/>
      <sheetName val="#2_일위대가목록"/>
      <sheetName val="1월"/>
      <sheetName val="CM 1"/>
      <sheetName val="신고조서"/>
      <sheetName val="원가계산서(변경)"/>
      <sheetName val="설 계"/>
      <sheetName val="인천제철"/>
      <sheetName val="송전재료비"/>
      <sheetName val="일반부표"/>
      <sheetName val="부표(010427)"/>
      <sheetName val="2002하반기노임기준"/>
      <sheetName val="Imp-Data"/>
      <sheetName val="관급자재"/>
      <sheetName val="공내역서"/>
      <sheetName val="조건표"/>
      <sheetName val="백암비스타내역"/>
      <sheetName val="대운반(철재)"/>
      <sheetName val="내   역"/>
      <sheetName val="내역서 "/>
      <sheetName val="통신물량"/>
      <sheetName val="FACTOR"/>
      <sheetName val="기계경비(시간당)"/>
      <sheetName val="5. 현장관리비(new) "/>
      <sheetName val="전기"/>
      <sheetName val="당정동경상이수"/>
      <sheetName val="당정동공통이수"/>
      <sheetName val="공정집계_국별"/>
      <sheetName val="철거 및 신설 노무비 산출내역"/>
      <sheetName val="설계서"/>
      <sheetName val="91"/>
      <sheetName val="71"/>
      <sheetName val="자재총괄"/>
      <sheetName val="전기공사"/>
      <sheetName val="Xunit (단위환산)"/>
      <sheetName val="입찰안"/>
      <sheetName val="1"/>
      <sheetName val="TEL"/>
      <sheetName val="3.2.1 마루높이결정"/>
      <sheetName val="인명부"/>
      <sheetName val="다곡2교"/>
      <sheetName val="수곡내역"/>
      <sheetName val="제경비"/>
      <sheetName val="6PILE  (돌출)"/>
      <sheetName val="96보완계획7.12"/>
      <sheetName val="공내역"/>
      <sheetName val="미장"/>
      <sheetName val="철골"/>
      <sheetName val="MAT"/>
      <sheetName val="대우단가(풍산)"/>
      <sheetName val="6월실적"/>
      <sheetName val="Testing"/>
      <sheetName val="손익분석"/>
      <sheetName val="공통가설"/>
      <sheetName val="TABLE"/>
      <sheetName val="공사비 내역 (가)"/>
      <sheetName val="견적정보"/>
      <sheetName val="사전총괄표"/>
      <sheetName val="CT"/>
      <sheetName val="지급자재"/>
      <sheetName val="하수급견적대비"/>
      <sheetName val="분전함신설"/>
      <sheetName val="접지1종"/>
      <sheetName val="현황정리"/>
      <sheetName val="48단가"/>
      <sheetName val="1.설계조건"/>
      <sheetName val="시점교대"/>
      <sheetName val="갑지(추정)"/>
      <sheetName val="안정계산"/>
      <sheetName val="단면검토"/>
      <sheetName val="BSD (2)"/>
      <sheetName val="기계경비적용기준"/>
      <sheetName val="BJJIN"/>
      <sheetName val="Sheet1 (2)"/>
      <sheetName val="횡배위치"/>
      <sheetName val="인입직관"/>
      <sheetName val="전기설계변경"/>
      <sheetName val="가중치"/>
      <sheetName val="차도조도계산"/>
      <sheetName val="기초단가"/>
      <sheetName val="가시설(TYPE-A)"/>
      <sheetName val="1호맨홀가감수량"/>
      <sheetName val="1-1평균터파기고(1)"/>
      <sheetName val="1호맨홀수량산출"/>
      <sheetName val="산근1"/>
      <sheetName val="일반수량총괄집계"/>
      <sheetName val="자료"/>
      <sheetName val="이설집계(1공구)"/>
      <sheetName val="DB"/>
      <sheetName val="부하표"/>
      <sheetName val="공정량산출내역서 "/>
      <sheetName val="00년재노경"/>
      <sheetName val="실행내역서 "/>
      <sheetName val="공사개요"/>
      <sheetName val="1차 내역서"/>
      <sheetName val="base"/>
      <sheetName val="표준차도부연장집계-ASP"/>
      <sheetName val="AS포장복구 "/>
      <sheetName val="남양내역"/>
      <sheetName val="98NS-N"/>
      <sheetName val="제잡비1"/>
      <sheetName val="NYS"/>
      <sheetName val="단 부"/>
      <sheetName val="MAIN_TABLE"/>
      <sheetName val="wall"/>
      <sheetName val="설계예산서(2_소천우회토목)"/>
      <sheetName val="기계경비"/>
      <sheetName val="특수선일위대가"/>
      <sheetName val="TYPE-A"/>
      <sheetName val="도면자료제출일정"/>
      <sheetName val="SLAB"/>
      <sheetName val="입력"/>
      <sheetName val="중기비"/>
      <sheetName val="12_일위대가"/>
      <sheetName val="ilch"/>
      <sheetName val="갑"/>
      <sheetName val="시약"/>
      <sheetName val="화설내"/>
      <sheetName val="한전분담금"/>
      <sheetName val="배수공"/>
      <sheetName val="영흥TL(UP,DOWN) "/>
      <sheetName val="남양주부대"/>
      <sheetName val="빌딩 안내"/>
      <sheetName val="주공 갑지"/>
      <sheetName val="단가조사"/>
      <sheetName val="의정부문예회관변경내역"/>
      <sheetName val="수정계획3"/>
      <sheetName val="Cash"/>
      <sheetName val="단가비교표_공통1"/>
      <sheetName val="수목데이타"/>
      <sheetName val="당초명세(평)"/>
      <sheetName val="월별수입"/>
      <sheetName val="가중치근거(조경)"/>
      <sheetName val="날개벽수량표"/>
      <sheetName val="맨홀수량산출(A-LINE)"/>
      <sheetName val="당사실시1"/>
      <sheetName val="설직재-1"/>
      <sheetName val="직노"/>
      <sheetName val="기성갑지"/>
      <sheetName val="공종별집계표(창고-52평)"/>
      <sheetName val="벽체면적당일위대가"/>
      <sheetName val="일대"/>
      <sheetName val="s"/>
      <sheetName val="사용자정의"/>
      <sheetName val="제품표준규격"/>
      <sheetName val="비대칭계수"/>
      <sheetName val="전동기 SPEC"/>
      <sheetName val="잔수량(작성)"/>
      <sheetName val="대비2"/>
      <sheetName val="건축공사"/>
      <sheetName val="원하대비"/>
      <sheetName val="원도급"/>
      <sheetName val="하도급"/>
      <sheetName val="bm(CIcable)"/>
      <sheetName val="도수로집계"/>
      <sheetName val="편성절차"/>
      <sheetName val="플랜트 설치"/>
      <sheetName val="건              축"/>
      <sheetName val="각종단가"/>
      <sheetName val="동우-견적서"/>
      <sheetName val="진주방향"/>
      <sheetName val="국내조달(통합-1)"/>
      <sheetName val="직접비"/>
      <sheetName val="전체도급"/>
      <sheetName val="98내역"/>
      <sheetName val="설계"/>
      <sheetName val="적용인원(지우지말것)"/>
      <sheetName val="Sheet4"/>
      <sheetName val="옥외등신설"/>
      <sheetName val="저케CV22신설"/>
      <sheetName val="저케CV38신설"/>
      <sheetName val="저케CV8신설"/>
      <sheetName val="접지3종"/>
      <sheetName val="직재"/>
      <sheetName val="중기사용료산출근거"/>
      <sheetName val="내역서2안"/>
      <sheetName val="단"/>
      <sheetName val="감액총괄표"/>
      <sheetName val="요율"/>
      <sheetName val="SW개발대상목록(기능점수)"/>
      <sheetName val="심사물량"/>
      <sheetName val="소야공정계획표"/>
      <sheetName val="자동제어"/>
      <sheetName val="2.펌프장(사급자재)"/>
      <sheetName val="배수관공"/>
      <sheetName val="총공사내역서"/>
      <sheetName val="증감내역서"/>
      <sheetName val="노무,재료"/>
      <sheetName val="sw1"/>
      <sheetName val="을지  (2)"/>
      <sheetName val="제잡비"/>
      <sheetName val="s.v"/>
      <sheetName val="옹벽"/>
      <sheetName val="약품공급2"/>
      <sheetName val="현장조사"/>
      <sheetName val="3층"/>
      <sheetName val="1층"/>
      <sheetName val="건축공사실행"/>
      <sheetName val="건축원가"/>
      <sheetName val="16-1"/>
      <sheetName val="G.R300경비"/>
      <sheetName val="교량"/>
      <sheetName val="일위집계표"/>
      <sheetName val="표지"/>
      <sheetName val="기준액"/>
      <sheetName val="내역서 (평창)"/>
      <sheetName val="(A)내역서"/>
      <sheetName val="소요자재"/>
      <sheetName val="세부내역서"/>
      <sheetName val="기초"/>
      <sheetName val="6호기"/>
      <sheetName val="수토공단위당"/>
      <sheetName val="견적내역"/>
      <sheetName val="건축내역서"/>
      <sheetName val="노무비(DB)"/>
      <sheetName val="산출및내역"/>
      <sheetName val="토사(PE)"/>
      <sheetName val="총괄"/>
      <sheetName val="국산화"/>
      <sheetName val="목록"/>
      <sheetName val="MCC제원"/>
      <sheetName val="허용전류-IEC DATA"/>
      <sheetName val="습지도저"/>
      <sheetName val="기타기기"/>
      <sheetName val="시설물일위"/>
      <sheetName val="가설공사"/>
      <sheetName val="단가결정"/>
      <sheetName val="내역아"/>
      <sheetName val="울타리"/>
      <sheetName val="토목을"/>
      <sheetName val="노임적용"/>
      <sheetName val="실행내역_원본"/>
      <sheetName val="대가표(품셈)"/>
      <sheetName val="설계명세서"/>
      <sheetName val="선급금신청서"/>
      <sheetName val="기계내역"/>
      <sheetName val="할증 "/>
      <sheetName val="신대방33(적용)"/>
      <sheetName val="보안등"/>
      <sheetName val="테이블"/>
      <sheetName val="5_공량산출서"/>
      <sheetName val="PAD_TR보호대기초"/>
      <sheetName val="준검_내역서"/>
      <sheetName val="현장관리비_산출내역"/>
      <sheetName val="97년_추정"/>
      <sheetName val="b_balju_(2)"/>
      <sheetName val="계약내역서"/>
      <sheetName val="100"/>
      <sheetName val="명일작업계획 (3)"/>
      <sheetName val="환산"/>
      <sheetName val="구분자"/>
      <sheetName val="익산-"/>
      <sheetName val="VOR설치(총괄)"/>
      <sheetName val="옥외인입"/>
      <sheetName val="동원(3)"/>
      <sheetName val="원가산출서"/>
      <sheetName val="AS복구"/>
      <sheetName val="중기터파기"/>
      <sheetName val="변수값"/>
      <sheetName val="중기상차"/>
      <sheetName val="버스운행안내"/>
      <sheetName val="자재대"/>
      <sheetName val="측량요율"/>
      <sheetName val="(포장)BOQ-실적공사"/>
      <sheetName val="설비단가표"/>
      <sheetName val="중기조종사 단위단가"/>
      <sheetName val="98수문일위"/>
      <sheetName val="교대(A1)"/>
      <sheetName val="sh1"/>
      <sheetName val="20관리비율"/>
      <sheetName val="02자재"/>
      <sheetName val="설치자재"/>
      <sheetName val="C.배수관공"/>
      <sheetName val="표층포설및다짐"/>
      <sheetName val="교통대책내역"/>
      <sheetName val="일위총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1변압기용량"/>
      <sheetName val="2부하집계"/>
      <sheetName val="2부하LIST"/>
      <sheetName val="4MCC용량"/>
      <sheetName val="5직류전원"/>
      <sheetName val="6콘덴서용량"/>
      <sheetName val="7간선케이블"/>
      <sheetName val="7분기케이블"/>
      <sheetName val="8조도계산서"/>
      <sheetName val="PRINTER"/>
      <sheetName val="4차단기선정"/>
      <sheetName val="9정보통신"/>
      <sheetName val="L-LIST"/>
      <sheetName val="CableSchedule"/>
      <sheetName val="CABLE개요"/>
      <sheetName val="9정보통신 (2)"/>
      <sheetName val="sdata"/>
      <sheetName val="Cable Size(설명)"/>
      <sheetName val="콘덴서"/>
      <sheetName val="DATA"/>
      <sheetName val="DATA1"/>
      <sheetName val="CABdata"/>
      <sheetName val="표지"/>
      <sheetName val="설계조건"/>
      <sheetName val="열관류율"/>
      <sheetName val="First"/>
      <sheetName val="부하계산서"/>
      <sheetName val="Front"/>
      <sheetName val="wall"/>
      <sheetName val="히팅펌프"/>
      <sheetName val="에어콘선정"/>
      <sheetName val="팬"/>
      <sheetName val="form"/>
      <sheetName val="ZONE"/>
      <sheetName val="총부하"/>
      <sheetName val="F.C.U ZONE집계"/>
      <sheetName val="냉온수기"/>
      <sheetName val="PAC 집계"/>
      <sheetName val="보일러&amp;응축수탱크"/>
      <sheetName val="폐열회수기"/>
      <sheetName val="급탕탱크"/>
      <sheetName val="저수조"/>
      <sheetName val="펌프"/>
      <sheetName val="FAN"/>
      <sheetName val="스프링클러(아파트)"/>
      <sheetName val="스프링클러마찰손실(아파트)"/>
      <sheetName val="옥내소화전(아파트)"/>
      <sheetName val="옥내소화전마찰손실(아파트)"/>
      <sheetName val="ZONE대화"/>
      <sheetName val="출력대화"/>
      <sheetName val="기초자료"/>
      <sheetName val="목차"/>
      <sheetName val="설계개요"/>
      <sheetName val="ZONE모듈"/>
      <sheetName val="Module4"/>
      <sheetName val="장비선정"/>
      <sheetName val="장비선정 (PAC)"/>
      <sheetName val="팬선정"/>
      <sheetName val="팬대화"/>
      <sheetName val="팬모듈"/>
      <sheetName val="공조기"/>
      <sheetName val="부하집계"/>
      <sheetName val="부하계산"/>
      <sheetName val="열관류대화"/>
      <sheetName val="관류_MACRO_1"/>
      <sheetName val="장비대화"/>
      <sheetName val="장비모듈"/>
      <sheetName val="Module1"/>
      <sheetName val="Module2"/>
      <sheetName val="Module3"/>
      <sheetName val="공조기대화(1)"/>
      <sheetName val="공조기대화(2)"/>
      <sheetName val="공조기대화(3)"/>
      <sheetName val="공조기모듈"/>
      <sheetName val="Dialog1"/>
      <sheetName val="Dialog2"/>
      <sheetName val="Dialog3"/>
      <sheetName val="Dialog4"/>
      <sheetName val="목차 "/>
      <sheetName val="온수보일러"/>
      <sheetName val="온수순환펌프"/>
      <sheetName val="급수펌프"/>
      <sheetName val="급탕탱크 "/>
      <sheetName val="급탕순환펌프"/>
      <sheetName val="급탕재순환펌프"/>
      <sheetName val="배수펌프1"/>
      <sheetName val="환기설비"/>
      <sheetName val="환기장비선정"/>
      <sheetName val="덕트"/>
      <sheetName val="송풍기"/>
      <sheetName val="덕트규격"/>
      <sheetName val="환기량"/>
      <sheetName val="TITLE"/>
      <sheetName val="차례"/>
      <sheetName val="급수입상"/>
      <sheetName val="급수횡주"/>
      <sheetName val="기계실배기팬"/>
      <sheetName val="옥외급수간선"/>
      <sheetName val="급수가압펌프"/>
      <sheetName val="급수감압밸브(미완성)"/>
      <sheetName val="옥내세대_감압변"/>
      <sheetName val="배수입상"/>
      <sheetName val="배수횡주"/>
      <sheetName val="소화배관"/>
      <sheetName val="소화양정"/>
      <sheetName val="1m당손실"/>
      <sheetName val="감압양정"/>
      <sheetName val="자동제어"/>
      <sheetName val="급수용 케미컬피더"/>
      <sheetName val="배기팬"/>
      <sheetName val="덕트크기"/>
      <sheetName val="참조영역"/>
      <sheetName val="(복지관)관류율"/>
      <sheetName val="면적계산"/>
      <sheetName val="난방부하계산서"/>
      <sheetName val="부하집계표"/>
      <sheetName val="난방관경"/>
      <sheetName val="보일러선정"/>
      <sheetName val="주민복지관상가위생 (2)"/>
      <sheetName val="3.위생부하 및 관경 (3)"/>
      <sheetName val="주민복지관(환기)"/>
      <sheetName val="상가위생"/>
      <sheetName val="공동구 규격"/>
      <sheetName val="공동구관로"/>
      <sheetName val="펌프실가대규격(미완성)"/>
      <sheetName val="배관두께"/>
      <sheetName val="장비용량 (1)"/>
      <sheetName val="장비용량(2)"/>
      <sheetName val="장비용량(3)"/>
      <sheetName val="장비용량 (4)"/>
      <sheetName val="장비용량 (5)"/>
      <sheetName val="장비용량 (6)"/>
      <sheetName val="장비사양"/>
      <sheetName val="설계사양"/>
      <sheetName val="서울,경기"/>
      <sheetName val="대구"/>
      <sheetName val="빙장비사양"/>
      <sheetName val="흡장비사양"/>
      <sheetName val="빙운전방식"/>
      <sheetName val="빙운전비"/>
      <sheetName val="흡운전방식"/>
      <sheetName val="흡운전비"/>
      <sheetName val="단순비교"/>
      <sheetName val="고정투자대조표"/>
      <sheetName val="지원내용"/>
      <sheetName val="database"/>
      <sheetName val="갑"/>
      <sheetName val="가격(장비)"/>
      <sheetName val="가격(축열조)"/>
      <sheetName val="가격(제어)"/>
      <sheetName val="노무(장비)"/>
      <sheetName val="견적(AFT갑지)"/>
      <sheetName val="내역서(AFT)"/>
      <sheetName val="원가+내역서"/>
      <sheetName val="멀티듀티원가 (2)"/>
      <sheetName val="전기집진기원가1"/>
      <sheetName val="전기집진기원가2"/>
      <sheetName val="C.E.R"/>
      <sheetName val="노무(배관)"/>
      <sheetName val="노무(제어)"/>
      <sheetName val="배관수량"/>
      <sheetName val="제어수량"/>
      <sheetName val="가격(배관)"/>
      <sheetName val="갑2"/>
      <sheetName val="건축개요"/>
      <sheetName val="AHU집계"/>
      <sheetName val="AHU-1"/>
      <sheetName val="AHU-2"/>
      <sheetName val="냉온수유니트"/>
      <sheetName val="냉각탑"/>
      <sheetName val="냉온수펌프"/>
      <sheetName val="냉각수펌프"/>
      <sheetName val="경유탱크"/>
      <sheetName val="PAC선정"/>
      <sheetName val="PAC-1"/>
      <sheetName val="PAC정압계산"/>
      <sheetName val="FCU선정"/>
      <sheetName val="고가수조"/>
      <sheetName val="FAN정압계산-1"/>
      <sheetName val="조건표"/>
      <sheetName val="보일러"/>
      <sheetName val="보일러보급수펌프"/>
      <sheetName val="펌프(급탕)"/>
      <sheetName val="환기(최종)"/>
      <sheetName val="풍량"/>
      <sheetName val="냉온수기용"/>
      <sheetName val="수형군"/>
      <sheetName val="계산서"/>
      <sheetName val="수목표준대가"/>
      <sheetName val="금호"/>
      <sheetName val="데이타"/>
      <sheetName val="난방설비"/>
      <sheetName val="PUMP"/>
      <sheetName val="개요"/>
      <sheetName val="조건"/>
      <sheetName val="실별부하집계"/>
      <sheetName val="방열기"/>
      <sheetName val="시스템에어컨"/>
      <sheetName val="팽창탱크"/>
      <sheetName val="HWG"/>
      <sheetName val="급탕"/>
      <sheetName val="환기"/>
      <sheetName val="전열교환기"/>
      <sheetName val="부하계산서(1층)"/>
      <sheetName val="부하계산서(2층)"/>
      <sheetName val="표지 (2)"/>
      <sheetName val="표지 (3)"/>
      <sheetName val="표지 (4)"/>
      <sheetName val="급탕부하"/>
      <sheetName val="1.급수설비"/>
      <sheetName val="4)급수펌프"/>
      <sheetName val="Sheet1"/>
      <sheetName val="3.배수펌프"/>
      <sheetName val="2.환기설비"/>
      <sheetName val="3).정압계산"/>
      <sheetName val="3)장비선정"/>
      <sheetName val="Sheet3"/>
      <sheetName val="Sheet4"/>
      <sheetName val="Sheet4 (2)"/>
      <sheetName val="AHU-3"/>
      <sheetName val="ATU-1"/>
      <sheetName val="HVU계산"/>
      <sheetName val="HVU-1"/>
      <sheetName val="개요및설계기준"/>
      <sheetName val="열원설비"/>
      <sheetName val="우수및배수"/>
      <sheetName val="위생설비"/>
      <sheetName val="주차장"/>
      <sheetName val="참고자료(AD)"/>
      <sheetName val="1.설계조건"/>
      <sheetName val="2.부하집계"/>
      <sheetName val="3.열원설비"/>
      <sheetName val="4.위생"/>
      <sheetName val="5.펌프선정"/>
      <sheetName val="6.환기"/>
      <sheetName val="7.AHU"/>
      <sheetName val="8.항온항습기"/>
      <sheetName val="계산표지"/>
      <sheetName val="기준자료"/>
      <sheetName val="TR"/>
      <sheetName val="GEN"/>
      <sheetName val="SS수배전"/>
      <sheetName val="단위세대"/>
      <sheetName val="동공용"/>
      <sheetName val="부대복리"/>
      <sheetName val="비상.동력"/>
      <sheetName val="상가"/>
      <sheetName val="세로내간선"/>
      <sheetName val="세로외간선"/>
      <sheetName val="비상일반"/>
      <sheetName val="세동별비상"/>
      <sheetName val="LX"/>
      <sheetName val="전력사다리"/>
      <sheetName val="전화사다리"/>
      <sheetName val="Tel"/>
      <sheetName val="PA"/>
      <sheetName val="Sheet15"/>
      <sheetName val="Sheet16"/>
      <sheetName val="케이블적용자료"/>
      <sheetName val="장비"/>
      <sheetName val="휀코일사양"/>
      <sheetName val="공조기용휀"/>
      <sheetName val="실별 부하"/>
      <sheetName val="1설계"/>
      <sheetName val="2장비"/>
      <sheetName val="공조용펌프"/>
      <sheetName val="급수 유량"/>
      <sheetName val="배수설비"/>
      <sheetName val="Imp-Data"/>
      <sheetName val="COPING"/>
      <sheetName val="부표총괄"/>
      <sheetName val="설계명세서"/>
      <sheetName val="첨부파일"/>
      <sheetName val="지열"/>
      <sheetName val="내역서"/>
      <sheetName val="일위대가"/>
      <sheetName val="VXXXXXX"/>
      <sheetName val="설계조건1"/>
      <sheetName val="설계조건2"/>
      <sheetName val="부하계산(1)"/>
      <sheetName val="부하계산(2)"/>
      <sheetName val="부하계산(3)"/>
      <sheetName val="부하계산(4)"/>
      <sheetName val="급수설비 (2)"/>
      <sheetName val="급수기구"/>
      <sheetName val="급탕설비 (2)"/>
      <sheetName val="보일러 (2)"/>
      <sheetName val="배기휀-1"/>
      <sheetName val="지하주차장"/>
      <sheetName val="AHU"/>
      <sheetName val="가스냉온풍기"/>
      <sheetName val="온풍기"/>
      <sheetName val="전기온풍기+방열기"/>
      <sheetName val="응축수탱크"/>
      <sheetName val="4.환기설비"/>
      <sheetName val="2).정압계산"/>
      <sheetName val="4)주차장환기"/>
      <sheetName val="SIL98"/>
      <sheetName val="변압기용량"/>
      <sheetName val="전압조건"/>
      <sheetName val="전압강하계산서"/>
      <sheetName val="부하조건"/>
      <sheetName val="부하계산서(전등,전열)"/>
      <sheetName val="부하계산서(동력)"/>
      <sheetName val="조도계산서"/>
      <sheetName val="발전기부하"/>
      <sheetName val="발전기"/>
      <sheetName val="붙임#3-1"/>
      <sheetName val="부하계산서(59A)"/>
      <sheetName val="펌프배점"/>
      <sheetName val="급배기팬"/>
      <sheetName val="환기량-1(지하2)"/>
      <sheetName val=" 송풍기-1(지하2)"/>
      <sheetName val="환기량-1 (지하1)"/>
      <sheetName val=" 송풍기-1 (지하1)"/>
      <sheetName val="가중평균"/>
      <sheetName val="주7)"/>
      <sheetName val="배수펌프"/>
      <sheetName val="주차장환기-1"/>
      <sheetName val="주차장환기-2"/>
      <sheetName val="송풍기-1 "/>
      <sheetName val="송풍기-2"/>
      <sheetName val="전기붙임#8 "/>
      <sheetName val="고효율 전동기 적용여부"/>
      <sheetName val="입찰안"/>
      <sheetName val="Sheet5"/>
      <sheetName val="변경내역"/>
      <sheetName val="설계서(본관)"/>
      <sheetName val="VXXXXX"/>
      <sheetName val="세대별부하계산표"/>
      <sheetName val="단위세대부하계산"/>
      <sheetName val="오.배수탱크"/>
      <sheetName val="저수조 (2)"/>
      <sheetName val="펌프 (2)"/>
      <sheetName val="송풍기 (2)"/>
      <sheetName val="제1장 환기설비"/>
      <sheetName val="1.풍량선정"/>
      <sheetName val="2.휀선정"/>
      <sheetName val="제2장 위생설비"/>
      <sheetName val="1-1 급수량 선정"/>
      <sheetName val="1-2 급수펌프 용량 선정"/>
      <sheetName val="2.PUMP"/>
      <sheetName val="단지개요"/>
      <sheetName val="건설규모"/>
      <sheetName val="열량집계"/>
      <sheetName val="열량집계(3-가)-2"/>
      <sheetName val="연결열부하"/>
      <sheetName val="연결열부하(3-나)-2"/>
      <sheetName val="기계실장비"/>
      <sheetName val="기계실장비(3-다)-2"/>
      <sheetName val="설계기준 (4)"/>
      <sheetName val="난열교환기(5-가)"/>
      <sheetName val="급열교환기(5-나)"/>
      <sheetName val="케미컬피더(6-가)"/>
      <sheetName val="케미컬피더(급수)"/>
      <sheetName val="탈기장치(6-나)"/>
      <sheetName val="신축접수(7)"/>
      <sheetName val="1차압자동(8-가-1)"/>
      <sheetName val="온도조절V(8-다)"/>
      <sheetName val="1중온수(9-가)"/>
      <sheetName val="난방 2차측(9-나)"/>
      <sheetName val="급탕환탕관경(9-다)"/>
      <sheetName val="급탕보급(9-라)"/>
      <sheetName val="급수배관경(9-마)"/>
      <sheetName val="소화배관(9-바)"/>
      <sheetName val="형별발주관경(9-사)"/>
      <sheetName val="펌프선정(10-가)"/>
      <sheetName val="난방펌프(10-나)"/>
      <sheetName val="급탕펌프(10-다)"/>
      <sheetName val="급수펌프(10-라)"/>
      <sheetName val="급수감압밸브(3-가-5)"/>
      <sheetName val="구간별저항검토(급수1F기준)"/>
      <sheetName val="잔류압력검토(급수공동구구간)"/>
      <sheetName val="잔류압력검토(급수PITF기준)"/>
      <sheetName val="잔류압력검토(급수1F기준)"/>
      <sheetName val="배기팬(11)"/>
      <sheetName val="덕트 및 배기그릴선정"/>
      <sheetName val="자동제어관제점(12)"/>
      <sheetName val="지하주차장 가대규격(13)"/>
      <sheetName val="펌프,기계실가대규격"/>
      <sheetName val="공동구규격"/>
      <sheetName val="붙임-난방관수기계"/>
      <sheetName val="붙임-난방관수량"/>
      <sheetName val="붙임-난방양정1"/>
      <sheetName val="붙임-난방양정2"/>
      <sheetName val="붙임-난방양정(저층)3"/>
      <sheetName val="붙임-난방양정(고층)3"/>
      <sheetName val="붙임-급탕양정"/>
      <sheetName val="붙임-옥내급탕양정"/>
      <sheetName val="유량DATA(참고)"/>
      <sheetName val="배관별두께"/>
      <sheetName val="난방data"/>
      <sheetName val="위생data"/>
      <sheetName val="4.2.열관류율"/>
      <sheetName val="4.3비난방온도"/>
      <sheetName val="4-4.평형별 면적계산"/>
      <sheetName val="4.6방열기"/>
      <sheetName val="1설계조건2설계기준"/>
      <sheetName val="3.난방부하집계,4.연결열부하부하"/>
      <sheetName val="5장비선정"/>
      <sheetName val="2)온수순환펌프"/>
      <sheetName val="6.1차압자동"/>
      <sheetName val="1차측 PDCV"/>
      <sheetName val="2차차압밸브"/>
      <sheetName val="온도조절V"/>
      <sheetName val="2차측 PDCV"/>
      <sheetName val="7.팽창기체분리기"/>
      <sheetName val="101,104,106,107동(저),경로당난방용"/>
      <sheetName val="101,104,106,107동(중)난방용"/>
      <sheetName val="101,104,106,107동(고)난방용"/>
      <sheetName val="102,103,105,108,동(저),보육시설난방용"/>
      <sheetName val="102,103,105,108,동(중)난방용"/>
      <sheetName val="102,103,105,108,동(고)난방용"/>
      <sheetName val="장비표기법"/>
      <sheetName val="3.급탕부하집계"/>
      <sheetName val="2.급탕설비"/>
      <sheetName val="3)급탕순환펌프"/>
      <sheetName val="지하주차장 환기량"/>
      <sheetName val="Ⅳ.가스설비"/>
      <sheetName val="동시사용율표"/>
      <sheetName val="공식"/>
      <sheetName val="관경표"/>
      <sheetName val="2.급수펌프"/>
      <sheetName val="3.급탕부하 "/>
      <sheetName val="4.배수펌프"/>
      <sheetName val="장비선정(급기) "/>
      <sheetName val="장비선정(배기)"/>
      <sheetName val="A zone"/>
      <sheetName val="B zone"/>
      <sheetName val="5.가스"/>
      <sheetName val="동별유량 "/>
      <sheetName val="6.부하계산"/>
      <sheetName val="base"/>
      <sheetName val="빙설"/>
      <sheetName val="상업시설 냉방용"/>
      <sheetName val="영화관 냉, 난방용"/>
      <sheetName val="빙축열 냉방용"/>
      <sheetName val="흡장비炬┪"/>
      <sheetName val="표 지"/>
      <sheetName val="일반부하"/>
      <sheetName val="동력,MCC"/>
      <sheetName val="간 선"/>
      <sheetName val="변압기"/>
      <sheetName val="발전기(갑)"/>
      <sheetName val="발전기(을)"/>
      <sheetName val="조 도"/>
      <sheetName val="전화회선"/>
      <sheetName val="방송 AMP"/>
      <sheetName val="TV전계강도"/>
      <sheetName val="Macro(차단기)"/>
      <sheetName val="Macro(전선)"/>
      <sheetName val="Macro(전동기)"/>
      <sheetName val="laroux1"/>
      <sheetName val="열교환기"/>
      <sheetName val="가열코일"/>
      <sheetName val="펌프류"/>
      <sheetName val="팬류"/>
      <sheetName val="아파트_저수조"/>
      <sheetName val="일반_저수조"/>
      <sheetName val="순간온수기"/>
      <sheetName val="주방 개별보일러"/>
      <sheetName val="냉난방부하집계"/>
      <sheetName val="시스템에어콘선정"/>
      <sheetName val="가스탱크"/>
      <sheetName val="000000"/>
      <sheetName val="XXXXXX"/>
      <sheetName val="Recovered_Sheet1"/>
      <sheetName val="시방서표지"/>
      <sheetName val="전체표지 "/>
      <sheetName val="1.건축개요"/>
      <sheetName val="2.설계조건-1"/>
      <sheetName val="설계조건-2"/>
      <sheetName val="3.부하집계 "/>
      <sheetName val="관류보일러"/>
      <sheetName val="난방열교환기(스팀)"/>
      <sheetName val="4.위생설비"/>
      <sheetName val="펌프류 "/>
      <sheetName val="5.1환기설비"/>
      <sheetName val="휀류"/>
      <sheetName val="6.가스설비"/>
      <sheetName val="관경선정_2"/>
      <sheetName val="관경선정_3"/>
      <sheetName val="주차장환기"/>
      <sheetName val="7.관경선정_1"/>
      <sheetName val="시방서"/>
      <sheetName val="FU"/>
      <sheetName val="DATA_K"/>
      <sheetName val="사양"/>
      <sheetName val="e_0512"/>
      <sheetName val="Sizing"/>
      <sheetName val="PAC"/>
      <sheetName val="급수사용량"/>
      <sheetName val="급,배기팬"/>
      <sheetName val="변압기(동력)"/>
      <sheetName val="발전기(갑지)"/>
      <sheetName val="발전기(을지)"/>
      <sheetName val="세대부하"/>
      <sheetName val="동력(기계실)"/>
      <sheetName val="전압강하(주간선)"/>
      <sheetName val="원가계산서(남측)"/>
      <sheetName val="하조서"/>
      <sheetName val="OHU"/>
      <sheetName val="설비개요"/>
      <sheetName val="냉동기"/>
      <sheetName val="냉각탑1"/>
      <sheetName val="냉수펌프"/>
      <sheetName val="FCU선정 (2)"/>
      <sheetName val="보일러(증기)"/>
      <sheetName val="온수펌프"/>
      <sheetName val="유량"/>
      <sheetName val="일반실"/>
      <sheetName val="화장실"/>
      <sheetName val="판매시설"/>
      <sheetName val="노무단가"/>
      <sheetName val="6.1 급수설비"/>
      <sheetName val="빙100장비사양"/>
      <sheetName val="토목주소"/>
      <sheetName val="#REF"/>
      <sheetName val="식재인부"/>
      <sheetName val="조건입력"/>
      <sheetName val="조건입력(2)"/>
      <sheetName val="가-1지역(집계)"/>
      <sheetName val="가-2"/>
      <sheetName val="나-1,2"/>
      <sheetName val="영외숙소"/>
      <sheetName val="A-시설"/>
      <sheetName val="B-시설"/>
      <sheetName val="병영생활관"/>
      <sheetName val="복지시설"/>
      <sheetName val="D-시설"/>
      <sheetName val="DROP"/>
      <sheetName val="LN-M"/>
      <sheetName val="LN-2"/>
      <sheetName val="LN-2A"/>
      <sheetName val="LN-K"/>
      <sheetName val="MCP-F"/>
      <sheetName val="MCCDATA"/>
      <sheetName val="CURRENT"/>
      <sheetName val="첨부1-1"/>
      <sheetName val="내역"/>
      <sheetName val="포장복구집계"/>
      <sheetName val="납부서"/>
      <sheetName val="대비"/>
      <sheetName val="9811"/>
      <sheetName val="준검 내역서"/>
      <sheetName val="기초단가"/>
      <sheetName val="정부노임단가"/>
      <sheetName val="설계"/>
      <sheetName val="을지"/>
      <sheetName val="프랜트면허"/>
      <sheetName val="7.경제성결과"/>
      <sheetName val="일위대가표"/>
      <sheetName val="패널"/>
      <sheetName val="밸브설치"/>
      <sheetName val="단가조사"/>
      <sheetName val="관음목장(제출용)자105인97.5"/>
      <sheetName val="수목데이타 "/>
      <sheetName val="98지급계획"/>
      <sheetName val="품셈TABLE"/>
      <sheetName val="ABUT수량-A1"/>
      <sheetName val="실행철강하도"/>
      <sheetName val="소일위대가코드표"/>
      <sheetName val="기초일위"/>
      <sheetName val="시설일위"/>
      <sheetName val="조명일위"/>
      <sheetName val="시화점실행"/>
      <sheetName val="자재단가비교표"/>
      <sheetName val="남대문빌딩"/>
      <sheetName val="견적서"/>
      <sheetName val="전기공사"/>
      <sheetName val="자재단가"/>
      <sheetName val="경비"/>
      <sheetName val="원가"/>
      <sheetName val="냉난방(실별부하)"/>
      <sheetName val="난방(실별부하)"/>
      <sheetName val="냉온수기집계 및 선정"/>
      <sheetName val="보일러집계 및 선정"/>
      <sheetName val="냉난방용펌프선정"/>
      <sheetName val="급수설비"/>
      <sheetName val="급수펌프선정"/>
      <sheetName val="급탕설비"/>
      <sheetName val="배수펌프선정(집수정,우수)"/>
      <sheetName val="VXXXXXXXXXXXXXX"/>
      <sheetName val="★표지"/>
      <sheetName val="조건 "/>
      <sheetName val="집계-new"/>
      <sheetName val="집계"/>
      <sheetName val="아파트-new"/>
      <sheetName val="보일러-new"/>
      <sheetName val="아파트"/>
      <sheetName val="급수"/>
      <sheetName val="4.2.3동지하횡주관경-실시때작업"/>
      <sheetName val="4.2.4 옥외횡주관경-실시때작업"/>
      <sheetName val="배수-NEW"/>
      <sheetName val="환기 "/>
      <sheetName val="자료"/>
      <sheetName val="설계기준"/>
      <sheetName val="환기조화기"/>
      <sheetName val="냉온수기관련"/>
      <sheetName val="보일러관련"/>
      <sheetName val="변압기 및 발전기 용량"/>
      <sheetName val="Ⅰ.도면리스트"/>
      <sheetName val="Ⅱ.설계기준"/>
      <sheetName val="Ⅲ.체크리스트"/>
      <sheetName val="4.시스템냉난방용량"/>
      <sheetName val="전등-전열"/>
      <sheetName val="동 력"/>
      <sheetName val="MCC"/>
      <sheetName val="Sheet1 (2)"/>
      <sheetName val="Sheet2"/>
      <sheetName val="조명율표"/>
      <sheetName val="11.자재단가"/>
      <sheetName val="Load-Sum(클럽)"/>
      <sheetName val="AH-1 "/>
      <sheetName val="순환펌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0">
          <cell r="A30">
            <v>0</v>
          </cell>
          <cell r="B30">
            <v>30</v>
          </cell>
          <cell r="C30">
            <v>100</v>
          </cell>
          <cell r="D30">
            <v>400</v>
          </cell>
          <cell r="E30" t="str">
            <v>100AF/30AT</v>
          </cell>
          <cell r="H30">
            <v>5</v>
          </cell>
        </row>
        <row r="31">
          <cell r="A31">
            <v>30.1</v>
          </cell>
          <cell r="B31">
            <v>30</v>
          </cell>
          <cell r="C31">
            <v>100</v>
          </cell>
          <cell r="D31">
            <v>400</v>
          </cell>
          <cell r="E31" t="str">
            <v>100AF/30AT</v>
          </cell>
          <cell r="H31">
            <v>10</v>
          </cell>
        </row>
        <row r="32">
          <cell r="A32">
            <v>40.1</v>
          </cell>
          <cell r="B32">
            <v>40</v>
          </cell>
          <cell r="C32">
            <v>100</v>
          </cell>
          <cell r="D32">
            <v>400</v>
          </cell>
          <cell r="E32" t="str">
            <v>100AF/40AT</v>
          </cell>
          <cell r="H32">
            <v>0</v>
          </cell>
          <cell r="I32">
            <v>15</v>
          </cell>
        </row>
        <row r="33">
          <cell r="A33">
            <v>50.1</v>
          </cell>
          <cell r="B33">
            <v>50</v>
          </cell>
          <cell r="C33">
            <v>100</v>
          </cell>
          <cell r="D33">
            <v>400</v>
          </cell>
          <cell r="E33" t="str">
            <v>100AF/50AT</v>
          </cell>
          <cell r="H33">
            <v>15.1</v>
          </cell>
          <cell r="I33">
            <v>20</v>
          </cell>
        </row>
        <row r="34">
          <cell r="A34">
            <v>60.1</v>
          </cell>
          <cell r="B34">
            <v>60</v>
          </cell>
          <cell r="C34">
            <v>100</v>
          </cell>
          <cell r="D34">
            <v>400</v>
          </cell>
          <cell r="E34" t="str">
            <v>100AF/60AT</v>
          </cell>
          <cell r="H34">
            <v>20.100000000000001</v>
          </cell>
          <cell r="I34">
            <v>25</v>
          </cell>
        </row>
        <row r="35">
          <cell r="A35">
            <v>75.099999999999994</v>
          </cell>
          <cell r="B35">
            <v>75</v>
          </cell>
          <cell r="C35">
            <v>100</v>
          </cell>
          <cell r="D35">
            <v>400</v>
          </cell>
          <cell r="E35" t="str">
            <v>100AF/75AT</v>
          </cell>
          <cell r="H35">
            <v>25.1</v>
          </cell>
          <cell r="I35">
            <v>30</v>
          </cell>
        </row>
        <row r="36">
          <cell r="A36">
            <v>100.1</v>
          </cell>
          <cell r="B36">
            <v>100</v>
          </cell>
          <cell r="C36">
            <v>100</v>
          </cell>
          <cell r="D36">
            <v>400</v>
          </cell>
          <cell r="E36" t="str">
            <v>100AF/100AT</v>
          </cell>
          <cell r="H36">
            <v>30.1</v>
          </cell>
          <cell r="I36">
            <v>40</v>
          </cell>
        </row>
        <row r="37">
          <cell r="A37">
            <v>125.1</v>
          </cell>
          <cell r="B37">
            <v>125</v>
          </cell>
          <cell r="C37">
            <v>225</v>
          </cell>
          <cell r="D37">
            <v>400</v>
          </cell>
          <cell r="E37" t="str">
            <v>225AF/125AT</v>
          </cell>
          <cell r="H37">
            <v>40.1</v>
          </cell>
          <cell r="I37">
            <v>50</v>
          </cell>
        </row>
        <row r="38">
          <cell r="A38">
            <v>150.1</v>
          </cell>
          <cell r="B38">
            <v>150</v>
          </cell>
          <cell r="C38">
            <v>225</v>
          </cell>
          <cell r="D38">
            <v>400</v>
          </cell>
          <cell r="E38" t="str">
            <v>225AF/150AT</v>
          </cell>
          <cell r="H38">
            <v>50.1</v>
          </cell>
          <cell r="I38">
            <v>60</v>
          </cell>
        </row>
        <row r="39">
          <cell r="A39">
            <v>175.1</v>
          </cell>
          <cell r="B39">
            <v>175</v>
          </cell>
          <cell r="C39">
            <v>225</v>
          </cell>
          <cell r="D39">
            <v>400</v>
          </cell>
          <cell r="E39" t="str">
            <v>225AF/175AT</v>
          </cell>
          <cell r="H39">
            <v>60.1</v>
          </cell>
          <cell r="I39">
            <v>75</v>
          </cell>
        </row>
        <row r="40">
          <cell r="A40">
            <v>200.1</v>
          </cell>
          <cell r="B40">
            <v>200</v>
          </cell>
          <cell r="C40">
            <v>225</v>
          </cell>
          <cell r="D40">
            <v>400</v>
          </cell>
          <cell r="E40" t="str">
            <v>225AF/200AT</v>
          </cell>
          <cell r="H40">
            <v>75.099999999999994</v>
          </cell>
          <cell r="I40">
            <v>80</v>
          </cell>
        </row>
        <row r="41">
          <cell r="A41">
            <v>225.1</v>
          </cell>
          <cell r="B41">
            <v>225</v>
          </cell>
          <cell r="C41">
            <v>225</v>
          </cell>
          <cell r="D41">
            <v>600</v>
          </cell>
          <cell r="E41" t="str">
            <v>225AF/225AT</v>
          </cell>
          <cell r="H41">
            <v>80.099999999999994</v>
          </cell>
          <cell r="I41">
            <v>100</v>
          </cell>
        </row>
        <row r="42">
          <cell r="A42">
            <v>250.1</v>
          </cell>
          <cell r="B42">
            <v>250</v>
          </cell>
          <cell r="C42">
            <v>400</v>
          </cell>
          <cell r="D42">
            <v>600</v>
          </cell>
          <cell r="E42" t="str">
            <v>400AF/250AT</v>
          </cell>
          <cell r="H42">
            <v>100.1</v>
          </cell>
          <cell r="I42">
            <v>120</v>
          </cell>
        </row>
        <row r="43">
          <cell r="A43">
            <v>300.10000000000002</v>
          </cell>
          <cell r="B43">
            <v>300</v>
          </cell>
          <cell r="C43">
            <v>400</v>
          </cell>
          <cell r="D43">
            <v>600</v>
          </cell>
          <cell r="E43" t="str">
            <v>400AF/300AT</v>
          </cell>
          <cell r="H43">
            <v>120.1</v>
          </cell>
          <cell r="I43">
            <v>150</v>
          </cell>
        </row>
        <row r="44">
          <cell r="A44">
            <v>350.1</v>
          </cell>
          <cell r="B44">
            <v>350</v>
          </cell>
          <cell r="C44">
            <v>400</v>
          </cell>
          <cell r="D44">
            <v>600</v>
          </cell>
          <cell r="E44" t="str">
            <v>400AF/350AT</v>
          </cell>
          <cell r="H44">
            <v>150.1</v>
          </cell>
          <cell r="I44">
            <v>200</v>
          </cell>
        </row>
        <row r="45">
          <cell r="A45">
            <v>400.1</v>
          </cell>
          <cell r="B45">
            <v>400</v>
          </cell>
          <cell r="C45">
            <v>400</v>
          </cell>
          <cell r="D45">
            <v>800</v>
          </cell>
          <cell r="E45" t="str">
            <v>400AF/400AT</v>
          </cell>
          <cell r="H45">
            <v>200.1</v>
          </cell>
          <cell r="I45">
            <v>250</v>
          </cell>
        </row>
        <row r="46">
          <cell r="A46">
            <v>450.1</v>
          </cell>
          <cell r="B46">
            <v>450</v>
          </cell>
          <cell r="C46">
            <v>600</v>
          </cell>
          <cell r="D46">
            <v>800</v>
          </cell>
          <cell r="E46" t="str">
            <v>600AF/450AT</v>
          </cell>
          <cell r="H46">
            <v>250.1</v>
          </cell>
          <cell r="I46">
            <v>300</v>
          </cell>
        </row>
        <row r="47">
          <cell r="A47">
            <v>500.1</v>
          </cell>
          <cell r="B47">
            <v>500</v>
          </cell>
          <cell r="C47">
            <v>600</v>
          </cell>
          <cell r="D47">
            <v>800</v>
          </cell>
          <cell r="E47" t="str">
            <v>600AF/500AT</v>
          </cell>
          <cell r="H47">
            <v>300.10000000000002</v>
          </cell>
          <cell r="I47">
            <v>400</v>
          </cell>
        </row>
        <row r="48">
          <cell r="A48">
            <v>600.1</v>
          </cell>
          <cell r="B48">
            <v>600</v>
          </cell>
          <cell r="C48">
            <v>600</v>
          </cell>
          <cell r="D48">
            <v>1000</v>
          </cell>
          <cell r="E48" t="str">
            <v>600AF/600AT</v>
          </cell>
          <cell r="H48">
            <v>400.1</v>
          </cell>
          <cell r="I48">
            <v>500</v>
          </cell>
        </row>
        <row r="49">
          <cell r="A49">
            <v>700.1</v>
          </cell>
          <cell r="B49">
            <v>700</v>
          </cell>
          <cell r="C49">
            <v>800</v>
          </cell>
          <cell r="D49">
            <v>1000</v>
          </cell>
          <cell r="E49" t="str">
            <v>800AF/700AT</v>
          </cell>
          <cell r="H49">
            <v>500.1</v>
          </cell>
          <cell r="I49">
            <v>600</v>
          </cell>
        </row>
        <row r="50">
          <cell r="A50">
            <v>800.1</v>
          </cell>
          <cell r="B50">
            <v>800</v>
          </cell>
          <cell r="C50">
            <v>800</v>
          </cell>
          <cell r="D50">
            <v>1200</v>
          </cell>
          <cell r="E50" t="str">
            <v>800AF/800AT</v>
          </cell>
          <cell r="H50">
            <v>600.1</v>
          </cell>
          <cell r="I50">
            <v>750</v>
          </cell>
        </row>
        <row r="51">
          <cell r="A51">
            <v>1000.1</v>
          </cell>
          <cell r="B51">
            <v>1000</v>
          </cell>
          <cell r="C51">
            <v>1000</v>
          </cell>
          <cell r="D51">
            <v>1200</v>
          </cell>
          <cell r="E51" t="str">
            <v>1000AF/1000AT</v>
          </cell>
          <cell r="H51">
            <v>750.1</v>
          </cell>
          <cell r="I51">
            <v>800</v>
          </cell>
        </row>
        <row r="52">
          <cell r="A52">
            <v>1200.0999999999999</v>
          </cell>
          <cell r="B52">
            <v>1200</v>
          </cell>
          <cell r="C52">
            <v>1200</v>
          </cell>
          <cell r="E52" t="str">
            <v>1200AF/1200AT</v>
          </cell>
          <cell r="H52">
            <v>800.1</v>
          </cell>
          <cell r="I52">
            <v>1000</v>
          </cell>
        </row>
        <row r="53">
          <cell r="H53">
            <v>1000.1</v>
          </cell>
          <cell r="I53">
            <v>1200</v>
          </cell>
        </row>
        <row r="54">
          <cell r="H54">
            <v>1200.0999999999999</v>
          </cell>
          <cell r="I54">
            <v>1500</v>
          </cell>
        </row>
        <row r="55">
          <cell r="H55">
            <v>1500.1</v>
          </cell>
          <cell r="I55">
            <v>2000</v>
          </cell>
        </row>
        <row r="56">
          <cell r="H56">
            <v>2000.1</v>
          </cell>
          <cell r="I56">
            <v>2500</v>
          </cell>
        </row>
        <row r="57">
          <cell r="H57">
            <v>2500.1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>
        <row r="2">
          <cell r="C2" t="str">
            <v>방위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 및 목차"/>
      <sheetName val="1.1 부하집계표"/>
      <sheetName val="1.2 동력설비 부하계산서"/>
      <sheetName val="2. 변압기 용량 계산"/>
      <sheetName val="3. 콘덴서"/>
      <sheetName val="6. 차단기"/>
      <sheetName val="7. Cable(설명)-IEC"/>
      <sheetName val="7.3.1 전력간선 굵기"/>
      <sheetName val="7.3.2 분기회로 굵기"/>
      <sheetName val="8.1 비상발전기-보안"/>
      <sheetName val="9. 접지계산"/>
      <sheetName val="9. 접지계산(x)-성덕"/>
      <sheetName val="전기실 중량(X)"/>
      <sheetName val="7. Cable(설명)-KS"/>
      <sheetName val="8.1 직류전원설비(X)"/>
      <sheetName val="8. 접지계산(x)"/>
      <sheetName val="10. 전기제원표(X)"/>
      <sheetName val="8.1 비상발전기"/>
      <sheetName val="MCC제원"/>
      <sheetName val="DATA"/>
      <sheetName val="허용전류-IEC DATA"/>
      <sheetName val="허용전류-IEC"/>
      <sheetName val="허용전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">
          <cell r="A5">
            <v>1E-3</v>
          </cell>
          <cell r="D5">
            <v>0.95</v>
          </cell>
          <cell r="E5">
            <v>50</v>
          </cell>
          <cell r="F5">
            <v>15</v>
          </cell>
          <cell r="I5" t="str">
            <v>10/5A</v>
          </cell>
          <cell r="J5" t="str">
            <v>0.5 ~ 6A</v>
          </cell>
          <cell r="K5" t="str">
            <v>-</v>
          </cell>
          <cell r="L5">
            <v>200</v>
          </cell>
          <cell r="M5">
            <v>300</v>
          </cell>
          <cell r="N5">
            <v>400</v>
          </cell>
          <cell r="S5">
            <v>4</v>
          </cell>
          <cell r="T5">
            <v>4</v>
          </cell>
          <cell r="U5">
            <v>240</v>
          </cell>
          <cell r="V5">
            <v>240</v>
          </cell>
          <cell r="W5">
            <v>240</v>
          </cell>
          <cell r="AA5">
            <v>200</v>
          </cell>
          <cell r="AB5">
            <v>200</v>
          </cell>
          <cell r="AC5">
            <v>300</v>
          </cell>
        </row>
        <row r="6">
          <cell r="A6">
            <v>0.2</v>
          </cell>
          <cell r="B6">
            <v>58</v>
          </cell>
          <cell r="C6">
            <v>53</v>
          </cell>
          <cell r="D6">
            <v>0.95</v>
          </cell>
          <cell r="E6">
            <v>50</v>
          </cell>
          <cell r="F6">
            <v>15</v>
          </cell>
          <cell r="I6" t="str">
            <v>10/5A</v>
          </cell>
          <cell r="J6" t="str">
            <v>0.5 ~ 6A</v>
          </cell>
          <cell r="K6" t="str">
            <v>-</v>
          </cell>
          <cell r="L6">
            <v>200</v>
          </cell>
          <cell r="M6">
            <v>300</v>
          </cell>
          <cell r="N6">
            <v>400</v>
          </cell>
          <cell r="R6">
            <v>900</v>
          </cell>
          <cell r="S6">
            <v>4</v>
          </cell>
          <cell r="T6">
            <v>4</v>
          </cell>
          <cell r="U6">
            <v>240</v>
          </cell>
          <cell r="V6">
            <v>240</v>
          </cell>
          <cell r="W6">
            <v>240</v>
          </cell>
          <cell r="AA6">
            <v>200</v>
          </cell>
          <cell r="AB6">
            <v>200</v>
          </cell>
          <cell r="AC6">
            <v>300</v>
          </cell>
          <cell r="AG6">
            <v>900</v>
          </cell>
        </row>
        <row r="7">
          <cell r="A7">
            <v>0.25</v>
          </cell>
          <cell r="B7">
            <v>65</v>
          </cell>
          <cell r="C7">
            <v>63</v>
          </cell>
          <cell r="D7">
            <v>1.1299999999999999</v>
          </cell>
          <cell r="E7">
            <v>50</v>
          </cell>
          <cell r="F7">
            <v>15</v>
          </cell>
          <cell r="I7" t="str">
            <v>-</v>
          </cell>
          <cell r="J7" t="str">
            <v>-</v>
          </cell>
          <cell r="K7" t="str">
            <v>-</v>
          </cell>
          <cell r="L7">
            <v>200</v>
          </cell>
          <cell r="M7">
            <v>300</v>
          </cell>
          <cell r="N7">
            <v>400</v>
          </cell>
          <cell r="R7">
            <v>900</v>
          </cell>
          <cell r="S7">
            <v>4</v>
          </cell>
          <cell r="T7">
            <v>4</v>
          </cell>
          <cell r="U7">
            <v>240</v>
          </cell>
          <cell r="V7">
            <v>240</v>
          </cell>
          <cell r="W7">
            <v>240</v>
          </cell>
          <cell r="AA7">
            <v>200</v>
          </cell>
          <cell r="AB7">
            <v>200</v>
          </cell>
          <cell r="AC7">
            <v>300</v>
          </cell>
          <cell r="AG7">
            <v>900</v>
          </cell>
        </row>
        <row r="8">
          <cell r="A8">
            <v>0.4</v>
          </cell>
          <cell r="B8">
            <v>65</v>
          </cell>
          <cell r="C8">
            <v>63</v>
          </cell>
          <cell r="D8">
            <v>1.68</v>
          </cell>
          <cell r="E8">
            <v>50</v>
          </cell>
          <cell r="F8">
            <v>15</v>
          </cell>
          <cell r="I8" t="str">
            <v>10/5A</v>
          </cell>
          <cell r="J8" t="str">
            <v>0.5 ~ 6A</v>
          </cell>
          <cell r="K8" t="str">
            <v>-</v>
          </cell>
          <cell r="L8">
            <v>200</v>
          </cell>
          <cell r="M8">
            <v>300</v>
          </cell>
          <cell r="N8">
            <v>400</v>
          </cell>
          <cell r="R8">
            <v>900</v>
          </cell>
          <cell r="S8">
            <v>4</v>
          </cell>
          <cell r="T8">
            <v>4</v>
          </cell>
          <cell r="U8">
            <v>240</v>
          </cell>
          <cell r="V8">
            <v>240</v>
          </cell>
          <cell r="W8">
            <v>240</v>
          </cell>
          <cell r="AA8">
            <v>200</v>
          </cell>
          <cell r="AB8">
            <v>200</v>
          </cell>
          <cell r="AC8">
            <v>300</v>
          </cell>
          <cell r="AG8">
            <v>900</v>
          </cell>
        </row>
        <row r="9">
          <cell r="A9">
            <v>0.5</v>
          </cell>
          <cell r="B9">
            <v>71.5</v>
          </cell>
          <cell r="C9">
            <v>70</v>
          </cell>
          <cell r="D9">
            <v>1.92</v>
          </cell>
          <cell r="E9">
            <v>50</v>
          </cell>
          <cell r="F9">
            <v>15</v>
          </cell>
          <cell r="I9" t="str">
            <v>10/5A</v>
          </cell>
          <cell r="J9" t="str">
            <v>0.5 ~ 6A</v>
          </cell>
          <cell r="K9" t="str">
            <v>-</v>
          </cell>
          <cell r="L9">
            <v>200</v>
          </cell>
          <cell r="M9">
            <v>300</v>
          </cell>
          <cell r="N9">
            <v>400</v>
          </cell>
          <cell r="R9">
            <v>900</v>
          </cell>
          <cell r="S9">
            <v>4</v>
          </cell>
          <cell r="T9">
            <v>4</v>
          </cell>
          <cell r="U9">
            <v>240</v>
          </cell>
          <cell r="V9">
            <v>240</v>
          </cell>
          <cell r="W9">
            <v>240</v>
          </cell>
          <cell r="AA9">
            <v>200</v>
          </cell>
          <cell r="AB9">
            <v>200</v>
          </cell>
          <cell r="AC9">
            <v>300</v>
          </cell>
          <cell r="AG9">
            <v>900</v>
          </cell>
        </row>
        <row r="10">
          <cell r="A10">
            <v>0.74</v>
          </cell>
          <cell r="B10">
            <v>71.5</v>
          </cell>
          <cell r="C10">
            <v>70</v>
          </cell>
          <cell r="D10">
            <v>2.5099999999999998</v>
          </cell>
          <cell r="E10">
            <v>50</v>
          </cell>
          <cell r="F10">
            <v>15</v>
          </cell>
          <cell r="I10" t="str">
            <v>10/5A</v>
          </cell>
          <cell r="J10" t="str">
            <v>0.5 ~ 6A</v>
          </cell>
          <cell r="K10" t="str">
            <v>-</v>
          </cell>
          <cell r="L10">
            <v>200</v>
          </cell>
          <cell r="M10">
            <v>300</v>
          </cell>
          <cell r="N10">
            <v>400</v>
          </cell>
          <cell r="R10">
            <v>900</v>
          </cell>
          <cell r="S10">
            <v>4</v>
          </cell>
          <cell r="T10">
            <v>4</v>
          </cell>
          <cell r="U10">
            <v>240</v>
          </cell>
          <cell r="V10">
            <v>240</v>
          </cell>
          <cell r="W10">
            <v>240</v>
          </cell>
          <cell r="AA10">
            <v>200</v>
          </cell>
          <cell r="AB10">
            <v>200</v>
          </cell>
          <cell r="AC10">
            <v>300</v>
          </cell>
          <cell r="AG10">
            <v>900</v>
          </cell>
        </row>
        <row r="11">
          <cell r="A11">
            <v>0.75</v>
          </cell>
          <cell r="B11">
            <v>71.5</v>
          </cell>
          <cell r="C11">
            <v>70</v>
          </cell>
          <cell r="D11">
            <v>2.5299999999999998</v>
          </cell>
          <cell r="E11">
            <v>50</v>
          </cell>
          <cell r="F11">
            <v>15</v>
          </cell>
          <cell r="I11" t="str">
            <v>10/5A</v>
          </cell>
          <cell r="J11" t="str">
            <v>0.5 ~ 6A</v>
          </cell>
          <cell r="K11" t="str">
            <v>-</v>
          </cell>
          <cell r="L11">
            <v>200</v>
          </cell>
          <cell r="M11">
            <v>300</v>
          </cell>
          <cell r="N11">
            <v>400</v>
          </cell>
          <cell r="R11">
            <v>900</v>
          </cell>
          <cell r="S11">
            <v>4</v>
          </cell>
          <cell r="T11">
            <v>4</v>
          </cell>
          <cell r="U11">
            <v>240</v>
          </cell>
          <cell r="V11">
            <v>240</v>
          </cell>
          <cell r="W11">
            <v>240</v>
          </cell>
          <cell r="AA11">
            <v>200</v>
          </cell>
          <cell r="AB11">
            <v>200</v>
          </cell>
          <cell r="AC11">
            <v>300</v>
          </cell>
          <cell r="AG11">
            <v>900</v>
          </cell>
        </row>
        <row r="12">
          <cell r="A12">
            <v>0.79</v>
          </cell>
          <cell r="B12">
            <v>78</v>
          </cell>
          <cell r="C12">
            <v>75</v>
          </cell>
          <cell r="D12">
            <v>2.62</v>
          </cell>
          <cell r="E12">
            <v>50</v>
          </cell>
          <cell r="F12">
            <v>15</v>
          </cell>
          <cell r="I12" t="str">
            <v>10/5A</v>
          </cell>
          <cell r="J12" t="str">
            <v>-</v>
          </cell>
          <cell r="K12" t="str">
            <v>-</v>
          </cell>
          <cell r="L12">
            <v>200</v>
          </cell>
          <cell r="M12">
            <v>300</v>
          </cell>
          <cell r="N12">
            <v>400</v>
          </cell>
          <cell r="R12">
            <v>900</v>
          </cell>
          <cell r="S12">
            <v>4</v>
          </cell>
          <cell r="T12">
            <v>4</v>
          </cell>
          <cell r="U12">
            <v>240</v>
          </cell>
          <cell r="V12">
            <v>240</v>
          </cell>
          <cell r="W12">
            <v>240</v>
          </cell>
          <cell r="AA12">
            <v>200</v>
          </cell>
          <cell r="AB12">
            <v>200</v>
          </cell>
          <cell r="AC12">
            <v>300</v>
          </cell>
          <cell r="AG12">
            <v>900</v>
          </cell>
        </row>
        <row r="13">
          <cell r="A13">
            <v>0.9</v>
          </cell>
          <cell r="B13">
            <v>78</v>
          </cell>
          <cell r="C13">
            <v>75</v>
          </cell>
          <cell r="D13">
            <v>2.87</v>
          </cell>
          <cell r="E13">
            <v>50</v>
          </cell>
          <cell r="F13">
            <v>15</v>
          </cell>
          <cell r="I13" t="str">
            <v>10/5A</v>
          </cell>
          <cell r="J13" t="str">
            <v>-</v>
          </cell>
          <cell r="K13" t="str">
            <v>-</v>
          </cell>
          <cell r="L13">
            <v>200</v>
          </cell>
          <cell r="M13">
            <v>300</v>
          </cell>
          <cell r="N13">
            <v>400</v>
          </cell>
          <cell r="R13">
            <v>900</v>
          </cell>
          <cell r="S13">
            <v>4</v>
          </cell>
          <cell r="T13">
            <v>4</v>
          </cell>
          <cell r="U13">
            <v>240</v>
          </cell>
          <cell r="V13">
            <v>240</v>
          </cell>
          <cell r="W13">
            <v>240</v>
          </cell>
          <cell r="AA13">
            <v>200</v>
          </cell>
          <cell r="AB13">
            <v>200</v>
          </cell>
          <cell r="AC13">
            <v>300</v>
          </cell>
          <cell r="AG13">
            <v>900</v>
          </cell>
        </row>
        <row r="14">
          <cell r="A14">
            <v>1.1000000000000001</v>
          </cell>
          <cell r="B14">
            <v>78</v>
          </cell>
          <cell r="C14">
            <v>75</v>
          </cell>
          <cell r="D14">
            <v>3.31</v>
          </cell>
          <cell r="E14">
            <v>50</v>
          </cell>
          <cell r="F14">
            <v>15</v>
          </cell>
          <cell r="I14" t="str">
            <v>10/5A</v>
          </cell>
          <cell r="J14" t="str">
            <v>-</v>
          </cell>
          <cell r="K14" t="str">
            <v>-</v>
          </cell>
          <cell r="L14">
            <v>200</v>
          </cell>
          <cell r="M14">
            <v>300</v>
          </cell>
          <cell r="N14">
            <v>400</v>
          </cell>
          <cell r="R14">
            <v>900</v>
          </cell>
          <cell r="S14">
            <v>4</v>
          </cell>
          <cell r="T14">
            <v>4</v>
          </cell>
          <cell r="U14">
            <v>240</v>
          </cell>
          <cell r="V14">
            <v>240</v>
          </cell>
          <cell r="W14">
            <v>240</v>
          </cell>
          <cell r="AA14">
            <v>200</v>
          </cell>
          <cell r="AB14">
            <v>200</v>
          </cell>
          <cell r="AC14">
            <v>300</v>
          </cell>
          <cell r="AG14">
            <v>900</v>
          </cell>
        </row>
        <row r="15">
          <cell r="A15">
            <v>1.1499999999999999</v>
          </cell>
          <cell r="B15">
            <v>78</v>
          </cell>
          <cell r="C15">
            <v>75</v>
          </cell>
          <cell r="D15">
            <v>3.43</v>
          </cell>
          <cell r="E15">
            <v>50</v>
          </cell>
          <cell r="F15">
            <v>15</v>
          </cell>
          <cell r="I15" t="str">
            <v>-</v>
          </cell>
          <cell r="J15" t="str">
            <v>-</v>
          </cell>
          <cell r="K15" t="str">
            <v>-</v>
          </cell>
          <cell r="L15">
            <v>200</v>
          </cell>
          <cell r="M15">
            <v>300</v>
          </cell>
          <cell r="N15">
            <v>400</v>
          </cell>
          <cell r="R15">
            <v>900</v>
          </cell>
          <cell r="S15">
            <v>4</v>
          </cell>
          <cell r="T15">
            <v>4</v>
          </cell>
          <cell r="U15">
            <v>240</v>
          </cell>
          <cell r="V15">
            <v>240</v>
          </cell>
          <cell r="W15">
            <v>240</v>
          </cell>
          <cell r="AA15">
            <v>200</v>
          </cell>
          <cell r="AB15">
            <v>200</v>
          </cell>
          <cell r="AC15">
            <v>300</v>
          </cell>
          <cell r="AG15">
            <v>900</v>
          </cell>
        </row>
        <row r="16">
          <cell r="A16">
            <v>1.3</v>
          </cell>
          <cell r="B16">
            <v>78</v>
          </cell>
          <cell r="C16">
            <v>75</v>
          </cell>
          <cell r="D16">
            <v>3.76</v>
          </cell>
          <cell r="E16">
            <v>50</v>
          </cell>
          <cell r="F16">
            <v>15</v>
          </cell>
          <cell r="I16" t="str">
            <v>-</v>
          </cell>
          <cell r="J16" t="str">
            <v>-</v>
          </cell>
          <cell r="K16" t="str">
            <v>-</v>
          </cell>
          <cell r="L16">
            <v>200</v>
          </cell>
          <cell r="M16">
            <v>300</v>
          </cell>
          <cell r="N16">
            <v>400</v>
          </cell>
          <cell r="R16">
            <v>900</v>
          </cell>
          <cell r="S16">
            <v>4</v>
          </cell>
          <cell r="T16">
            <v>4</v>
          </cell>
          <cell r="U16">
            <v>240</v>
          </cell>
          <cell r="V16">
            <v>240</v>
          </cell>
          <cell r="W16">
            <v>240</v>
          </cell>
          <cell r="AA16">
            <v>200</v>
          </cell>
          <cell r="AB16">
            <v>200</v>
          </cell>
          <cell r="AC16">
            <v>300</v>
          </cell>
          <cell r="AG16">
            <v>900</v>
          </cell>
        </row>
        <row r="17">
          <cell r="A17">
            <v>1.5</v>
          </cell>
          <cell r="B17">
            <v>78</v>
          </cell>
          <cell r="C17">
            <v>75</v>
          </cell>
          <cell r="D17">
            <v>4.21</v>
          </cell>
          <cell r="E17">
            <v>50</v>
          </cell>
          <cell r="F17">
            <v>15</v>
          </cell>
          <cell r="I17" t="str">
            <v>10/5A</v>
          </cell>
          <cell r="J17" t="str">
            <v>0.5 ~ 6A</v>
          </cell>
          <cell r="K17">
            <v>10</v>
          </cell>
          <cell r="L17">
            <v>200</v>
          </cell>
          <cell r="M17">
            <v>300</v>
          </cell>
          <cell r="N17">
            <v>400</v>
          </cell>
          <cell r="R17">
            <v>900</v>
          </cell>
          <cell r="S17">
            <v>4</v>
          </cell>
          <cell r="T17">
            <v>4</v>
          </cell>
          <cell r="U17">
            <v>240</v>
          </cell>
          <cell r="V17">
            <v>240</v>
          </cell>
          <cell r="W17">
            <v>240</v>
          </cell>
          <cell r="AA17">
            <v>200</v>
          </cell>
          <cell r="AB17">
            <v>200</v>
          </cell>
          <cell r="AC17">
            <v>300</v>
          </cell>
          <cell r="AG17">
            <v>900</v>
          </cell>
        </row>
        <row r="18">
          <cell r="A18">
            <v>1.55</v>
          </cell>
          <cell r="B18">
            <v>81</v>
          </cell>
          <cell r="C18">
            <v>77</v>
          </cell>
          <cell r="D18">
            <v>4.33</v>
          </cell>
          <cell r="E18">
            <v>50</v>
          </cell>
          <cell r="F18">
            <v>15</v>
          </cell>
          <cell r="I18" t="str">
            <v>-</v>
          </cell>
          <cell r="J18" t="str">
            <v>-</v>
          </cell>
          <cell r="K18" t="str">
            <v>-</v>
          </cell>
          <cell r="L18">
            <v>200</v>
          </cell>
          <cell r="M18">
            <v>300</v>
          </cell>
          <cell r="N18">
            <v>400</v>
          </cell>
          <cell r="R18">
            <v>900</v>
          </cell>
          <cell r="S18">
            <v>4</v>
          </cell>
          <cell r="T18">
            <v>4</v>
          </cell>
          <cell r="U18">
            <v>240</v>
          </cell>
          <cell r="V18">
            <v>240</v>
          </cell>
          <cell r="W18">
            <v>240</v>
          </cell>
          <cell r="AA18">
            <v>200</v>
          </cell>
          <cell r="AB18">
            <v>200</v>
          </cell>
          <cell r="AC18">
            <v>300</v>
          </cell>
          <cell r="AG18">
            <v>900</v>
          </cell>
        </row>
        <row r="19">
          <cell r="A19">
            <v>1.6</v>
          </cell>
          <cell r="B19">
            <v>81</v>
          </cell>
          <cell r="C19">
            <v>77</v>
          </cell>
          <cell r="D19">
            <v>4.4400000000000004</v>
          </cell>
          <cell r="E19">
            <v>50</v>
          </cell>
          <cell r="F19">
            <v>15</v>
          </cell>
          <cell r="I19" t="str">
            <v>-</v>
          </cell>
          <cell r="J19" t="str">
            <v>-</v>
          </cell>
          <cell r="K19" t="str">
            <v>-</v>
          </cell>
          <cell r="L19">
            <v>200</v>
          </cell>
          <cell r="M19">
            <v>300</v>
          </cell>
          <cell r="N19">
            <v>400</v>
          </cell>
          <cell r="R19">
            <v>900</v>
          </cell>
          <cell r="S19">
            <v>4</v>
          </cell>
          <cell r="T19">
            <v>4</v>
          </cell>
          <cell r="U19">
            <v>240</v>
          </cell>
          <cell r="V19">
            <v>240</v>
          </cell>
          <cell r="W19">
            <v>240</v>
          </cell>
          <cell r="AA19">
            <v>200</v>
          </cell>
          <cell r="AB19">
            <v>200</v>
          </cell>
          <cell r="AC19">
            <v>300</v>
          </cell>
          <cell r="AG19">
            <v>900</v>
          </cell>
        </row>
        <row r="20">
          <cell r="A20">
            <v>1.8</v>
          </cell>
          <cell r="B20">
            <v>81</v>
          </cell>
          <cell r="C20">
            <v>77</v>
          </cell>
          <cell r="D20">
            <v>4.91</v>
          </cell>
          <cell r="E20">
            <v>50</v>
          </cell>
          <cell r="F20">
            <v>15</v>
          </cell>
          <cell r="I20" t="str">
            <v>-</v>
          </cell>
          <cell r="J20" t="str">
            <v>-</v>
          </cell>
          <cell r="K20" t="str">
            <v>-</v>
          </cell>
          <cell r="L20">
            <v>200</v>
          </cell>
          <cell r="M20">
            <v>300</v>
          </cell>
          <cell r="N20">
            <v>400</v>
          </cell>
          <cell r="R20">
            <v>900</v>
          </cell>
          <cell r="S20">
            <v>4</v>
          </cell>
          <cell r="T20">
            <v>4</v>
          </cell>
          <cell r="U20">
            <v>240</v>
          </cell>
          <cell r="V20">
            <v>240</v>
          </cell>
          <cell r="W20">
            <v>240</v>
          </cell>
          <cell r="AA20">
            <v>200</v>
          </cell>
          <cell r="AB20">
            <v>200</v>
          </cell>
          <cell r="AC20">
            <v>300</v>
          </cell>
          <cell r="AG20">
            <v>900</v>
          </cell>
        </row>
        <row r="21">
          <cell r="A21">
            <v>1.9</v>
          </cell>
          <cell r="B21">
            <v>81</v>
          </cell>
          <cell r="C21">
            <v>77</v>
          </cell>
          <cell r="D21">
            <v>5.14</v>
          </cell>
          <cell r="E21">
            <v>50</v>
          </cell>
          <cell r="F21">
            <v>15</v>
          </cell>
          <cell r="I21" t="str">
            <v>-</v>
          </cell>
          <cell r="J21" t="str">
            <v>-</v>
          </cell>
          <cell r="K21" t="str">
            <v>-</v>
          </cell>
          <cell r="L21">
            <v>200</v>
          </cell>
          <cell r="M21">
            <v>300</v>
          </cell>
          <cell r="N21">
            <v>400</v>
          </cell>
          <cell r="R21">
            <v>900</v>
          </cell>
          <cell r="S21">
            <v>4</v>
          </cell>
          <cell r="T21">
            <v>4</v>
          </cell>
          <cell r="U21">
            <v>240</v>
          </cell>
          <cell r="V21">
            <v>240</v>
          </cell>
          <cell r="W21">
            <v>240</v>
          </cell>
          <cell r="AA21">
            <v>200</v>
          </cell>
          <cell r="AB21">
            <v>200</v>
          </cell>
          <cell r="AC21">
            <v>300</v>
          </cell>
          <cell r="AG21">
            <v>900</v>
          </cell>
        </row>
        <row r="22">
          <cell r="A22">
            <v>1.95</v>
          </cell>
          <cell r="B22">
            <v>81</v>
          </cell>
          <cell r="C22">
            <v>77</v>
          </cell>
          <cell r="D22">
            <v>5.26</v>
          </cell>
          <cell r="E22">
            <v>50</v>
          </cell>
          <cell r="F22">
            <v>15</v>
          </cell>
          <cell r="I22" t="str">
            <v>-</v>
          </cell>
          <cell r="J22" t="str">
            <v>-</v>
          </cell>
          <cell r="K22" t="str">
            <v>-</v>
          </cell>
          <cell r="L22">
            <v>200</v>
          </cell>
          <cell r="M22">
            <v>300</v>
          </cell>
          <cell r="N22">
            <v>400</v>
          </cell>
          <cell r="R22">
            <v>900</v>
          </cell>
          <cell r="S22">
            <v>4</v>
          </cell>
          <cell r="T22">
            <v>4</v>
          </cell>
          <cell r="U22">
            <v>240</v>
          </cell>
          <cell r="V22">
            <v>240</v>
          </cell>
          <cell r="W22">
            <v>240</v>
          </cell>
          <cell r="AA22">
            <v>200</v>
          </cell>
          <cell r="AB22">
            <v>200</v>
          </cell>
          <cell r="AC22">
            <v>300</v>
          </cell>
          <cell r="AG22">
            <v>900</v>
          </cell>
        </row>
        <row r="23">
          <cell r="A23">
            <v>2.2000000000000002</v>
          </cell>
          <cell r="B23">
            <v>81</v>
          </cell>
          <cell r="C23">
            <v>77</v>
          </cell>
          <cell r="D23">
            <v>5.84</v>
          </cell>
          <cell r="E23">
            <v>50</v>
          </cell>
          <cell r="F23">
            <v>15</v>
          </cell>
          <cell r="I23" t="str">
            <v>10/5A</v>
          </cell>
          <cell r="J23" t="str">
            <v>3 ~ 30A</v>
          </cell>
          <cell r="K23">
            <v>15</v>
          </cell>
          <cell r="L23">
            <v>200</v>
          </cell>
          <cell r="M23">
            <v>300</v>
          </cell>
          <cell r="N23">
            <v>400</v>
          </cell>
          <cell r="S23">
            <v>4</v>
          </cell>
          <cell r="T23">
            <v>4</v>
          </cell>
          <cell r="U23">
            <v>240</v>
          </cell>
          <cell r="V23">
            <v>240</v>
          </cell>
          <cell r="W23">
            <v>240</v>
          </cell>
          <cell r="AA23">
            <v>200</v>
          </cell>
          <cell r="AB23">
            <v>200</v>
          </cell>
          <cell r="AC23">
            <v>300</v>
          </cell>
        </row>
        <row r="24">
          <cell r="A24">
            <v>2.25</v>
          </cell>
          <cell r="B24">
            <v>83</v>
          </cell>
          <cell r="C24">
            <v>78</v>
          </cell>
          <cell r="D24">
            <v>5.95</v>
          </cell>
          <cell r="E24">
            <v>50</v>
          </cell>
          <cell r="F24">
            <v>15</v>
          </cell>
          <cell r="I24" t="str">
            <v>-</v>
          </cell>
          <cell r="J24" t="str">
            <v>-</v>
          </cell>
          <cell r="K24" t="str">
            <v>-</v>
          </cell>
          <cell r="L24">
            <v>200</v>
          </cell>
          <cell r="M24">
            <v>300</v>
          </cell>
          <cell r="N24">
            <v>400</v>
          </cell>
          <cell r="R24">
            <v>900</v>
          </cell>
          <cell r="S24">
            <v>4</v>
          </cell>
          <cell r="T24">
            <v>4</v>
          </cell>
          <cell r="U24">
            <v>240</v>
          </cell>
          <cell r="V24">
            <v>240</v>
          </cell>
          <cell r="W24">
            <v>240</v>
          </cell>
          <cell r="AA24">
            <v>200</v>
          </cell>
          <cell r="AB24">
            <v>200</v>
          </cell>
          <cell r="AC24">
            <v>300</v>
          </cell>
          <cell r="AG24">
            <v>900</v>
          </cell>
        </row>
        <row r="25">
          <cell r="A25">
            <v>2.2999999999999998</v>
          </cell>
          <cell r="B25">
            <v>83</v>
          </cell>
          <cell r="C25">
            <v>78</v>
          </cell>
          <cell r="D25">
            <v>6.06</v>
          </cell>
          <cell r="E25">
            <v>50</v>
          </cell>
          <cell r="F25">
            <v>15</v>
          </cell>
          <cell r="I25" t="str">
            <v>-</v>
          </cell>
          <cell r="J25" t="str">
            <v>-</v>
          </cell>
          <cell r="K25" t="str">
            <v>-</v>
          </cell>
          <cell r="L25">
            <v>200</v>
          </cell>
          <cell r="M25">
            <v>300</v>
          </cell>
          <cell r="N25">
            <v>400</v>
          </cell>
          <cell r="R25">
            <v>900</v>
          </cell>
          <cell r="S25">
            <v>4</v>
          </cell>
          <cell r="T25">
            <v>4</v>
          </cell>
          <cell r="U25">
            <v>240</v>
          </cell>
          <cell r="V25">
            <v>240</v>
          </cell>
          <cell r="W25">
            <v>240</v>
          </cell>
          <cell r="AA25">
            <v>200</v>
          </cell>
          <cell r="AB25">
            <v>200</v>
          </cell>
          <cell r="AC25">
            <v>300</v>
          </cell>
          <cell r="AG25">
            <v>900</v>
          </cell>
        </row>
        <row r="26">
          <cell r="A26">
            <v>2.5</v>
          </cell>
          <cell r="B26">
            <v>83</v>
          </cell>
          <cell r="C26">
            <v>78</v>
          </cell>
          <cell r="D26">
            <v>6.5</v>
          </cell>
          <cell r="E26">
            <v>50</v>
          </cell>
          <cell r="F26">
            <v>15</v>
          </cell>
          <cell r="I26" t="str">
            <v>-</v>
          </cell>
          <cell r="J26" t="str">
            <v>-</v>
          </cell>
          <cell r="K26" t="str">
            <v>-</v>
          </cell>
          <cell r="L26">
            <v>200</v>
          </cell>
          <cell r="M26">
            <v>300</v>
          </cell>
          <cell r="N26">
            <v>400</v>
          </cell>
          <cell r="R26">
            <v>900</v>
          </cell>
          <cell r="S26">
            <v>4</v>
          </cell>
          <cell r="T26">
            <v>4</v>
          </cell>
          <cell r="U26">
            <v>240</v>
          </cell>
          <cell r="V26">
            <v>240</v>
          </cell>
          <cell r="W26">
            <v>240</v>
          </cell>
          <cell r="AA26">
            <v>200</v>
          </cell>
          <cell r="AB26">
            <v>200</v>
          </cell>
          <cell r="AC26">
            <v>300</v>
          </cell>
          <cell r="AG26">
            <v>900</v>
          </cell>
        </row>
        <row r="27">
          <cell r="A27">
            <v>2.6</v>
          </cell>
          <cell r="B27">
            <v>83</v>
          </cell>
          <cell r="C27">
            <v>78</v>
          </cell>
          <cell r="D27">
            <v>6.73</v>
          </cell>
          <cell r="E27">
            <v>50</v>
          </cell>
          <cell r="F27">
            <v>15</v>
          </cell>
          <cell r="I27" t="str">
            <v>-</v>
          </cell>
          <cell r="J27" t="str">
            <v>-</v>
          </cell>
          <cell r="K27" t="str">
            <v>-</v>
          </cell>
          <cell r="L27">
            <v>200</v>
          </cell>
          <cell r="M27">
            <v>300</v>
          </cell>
          <cell r="N27">
            <v>400</v>
          </cell>
          <cell r="R27">
            <v>900</v>
          </cell>
          <cell r="S27">
            <v>4</v>
          </cell>
          <cell r="T27">
            <v>4</v>
          </cell>
          <cell r="U27">
            <v>240</v>
          </cell>
          <cell r="V27">
            <v>240</v>
          </cell>
          <cell r="W27">
            <v>240</v>
          </cell>
          <cell r="AA27">
            <v>200</v>
          </cell>
          <cell r="AB27">
            <v>200</v>
          </cell>
          <cell r="AC27">
            <v>300</v>
          </cell>
          <cell r="AG27">
            <v>900</v>
          </cell>
        </row>
        <row r="28">
          <cell r="A28">
            <v>2.65</v>
          </cell>
          <cell r="B28">
            <v>83</v>
          </cell>
          <cell r="C28">
            <v>78</v>
          </cell>
          <cell r="D28">
            <v>6.84</v>
          </cell>
          <cell r="E28">
            <v>50</v>
          </cell>
          <cell r="F28">
            <v>15</v>
          </cell>
          <cell r="I28" t="str">
            <v>-</v>
          </cell>
          <cell r="J28" t="str">
            <v>-</v>
          </cell>
          <cell r="K28" t="str">
            <v>-</v>
          </cell>
          <cell r="L28">
            <v>200</v>
          </cell>
          <cell r="M28">
            <v>300</v>
          </cell>
          <cell r="N28">
            <v>400</v>
          </cell>
          <cell r="R28">
            <v>900</v>
          </cell>
          <cell r="S28">
            <v>4</v>
          </cell>
          <cell r="T28">
            <v>4</v>
          </cell>
          <cell r="U28">
            <v>240</v>
          </cell>
          <cell r="V28">
            <v>240</v>
          </cell>
          <cell r="W28">
            <v>240</v>
          </cell>
          <cell r="AA28">
            <v>200</v>
          </cell>
          <cell r="AB28">
            <v>200</v>
          </cell>
          <cell r="AC28">
            <v>300</v>
          </cell>
          <cell r="AG28">
            <v>900</v>
          </cell>
        </row>
        <row r="29">
          <cell r="A29">
            <v>2.7</v>
          </cell>
          <cell r="B29">
            <v>83</v>
          </cell>
          <cell r="C29">
            <v>78</v>
          </cell>
          <cell r="D29">
            <v>6.95</v>
          </cell>
          <cell r="E29">
            <v>50</v>
          </cell>
          <cell r="F29">
            <v>15</v>
          </cell>
          <cell r="I29" t="str">
            <v>-</v>
          </cell>
          <cell r="J29" t="str">
            <v>-</v>
          </cell>
          <cell r="K29" t="str">
            <v>-</v>
          </cell>
          <cell r="L29">
            <v>200</v>
          </cell>
          <cell r="M29">
            <v>300</v>
          </cell>
          <cell r="N29">
            <v>400</v>
          </cell>
          <cell r="R29">
            <v>900</v>
          </cell>
          <cell r="S29">
            <v>4</v>
          </cell>
          <cell r="T29">
            <v>4</v>
          </cell>
          <cell r="U29">
            <v>240</v>
          </cell>
          <cell r="V29">
            <v>240</v>
          </cell>
          <cell r="W29">
            <v>240</v>
          </cell>
          <cell r="AA29">
            <v>200</v>
          </cell>
          <cell r="AB29">
            <v>200</v>
          </cell>
          <cell r="AC29">
            <v>300</v>
          </cell>
          <cell r="AG29">
            <v>900</v>
          </cell>
        </row>
        <row r="30">
          <cell r="A30">
            <v>2.8</v>
          </cell>
          <cell r="B30">
            <v>83</v>
          </cell>
          <cell r="C30">
            <v>78</v>
          </cell>
          <cell r="D30">
            <v>7.17</v>
          </cell>
          <cell r="E30">
            <v>50</v>
          </cell>
          <cell r="F30">
            <v>15</v>
          </cell>
          <cell r="I30" t="str">
            <v>-</v>
          </cell>
          <cell r="J30" t="str">
            <v>-</v>
          </cell>
          <cell r="K30" t="str">
            <v>-</v>
          </cell>
          <cell r="L30">
            <v>200</v>
          </cell>
          <cell r="M30">
            <v>300</v>
          </cell>
          <cell r="N30">
            <v>400</v>
          </cell>
          <cell r="R30">
            <v>900</v>
          </cell>
          <cell r="S30">
            <v>4</v>
          </cell>
          <cell r="T30">
            <v>4</v>
          </cell>
          <cell r="U30">
            <v>240</v>
          </cell>
          <cell r="V30">
            <v>240</v>
          </cell>
          <cell r="W30">
            <v>240</v>
          </cell>
          <cell r="AA30">
            <v>200</v>
          </cell>
          <cell r="AB30">
            <v>200</v>
          </cell>
          <cell r="AC30">
            <v>300</v>
          </cell>
          <cell r="AG30">
            <v>900</v>
          </cell>
        </row>
        <row r="31">
          <cell r="A31">
            <v>2.9</v>
          </cell>
          <cell r="B31">
            <v>83</v>
          </cell>
          <cell r="C31">
            <v>78</v>
          </cell>
          <cell r="D31">
            <v>7.39</v>
          </cell>
          <cell r="E31">
            <v>50</v>
          </cell>
          <cell r="F31">
            <v>15</v>
          </cell>
          <cell r="I31" t="str">
            <v>-</v>
          </cell>
          <cell r="J31" t="str">
            <v>-</v>
          </cell>
          <cell r="K31" t="str">
            <v>-</v>
          </cell>
          <cell r="L31">
            <v>200</v>
          </cell>
          <cell r="M31">
            <v>300</v>
          </cell>
          <cell r="N31">
            <v>400</v>
          </cell>
          <cell r="R31">
            <v>900</v>
          </cell>
          <cell r="S31">
            <v>4</v>
          </cell>
          <cell r="T31">
            <v>4</v>
          </cell>
          <cell r="U31">
            <v>240</v>
          </cell>
          <cell r="V31">
            <v>240</v>
          </cell>
          <cell r="W31">
            <v>240</v>
          </cell>
          <cell r="AA31">
            <v>200</v>
          </cell>
          <cell r="AB31">
            <v>200</v>
          </cell>
          <cell r="AC31">
            <v>300</v>
          </cell>
          <cell r="AG31">
            <v>900</v>
          </cell>
        </row>
        <row r="32">
          <cell r="A32">
            <v>2.95</v>
          </cell>
          <cell r="B32">
            <v>83</v>
          </cell>
          <cell r="C32">
            <v>78</v>
          </cell>
          <cell r="D32">
            <v>7.5</v>
          </cell>
          <cell r="E32">
            <v>50</v>
          </cell>
          <cell r="F32">
            <v>15</v>
          </cell>
          <cell r="I32" t="str">
            <v>-</v>
          </cell>
          <cell r="J32" t="str">
            <v>-</v>
          </cell>
          <cell r="K32" t="str">
            <v>-</v>
          </cell>
          <cell r="L32">
            <v>200</v>
          </cell>
          <cell r="M32">
            <v>300</v>
          </cell>
          <cell r="N32">
            <v>400</v>
          </cell>
          <cell r="R32">
            <v>900</v>
          </cell>
          <cell r="S32">
            <v>4</v>
          </cell>
          <cell r="T32">
            <v>4</v>
          </cell>
          <cell r="U32">
            <v>240</v>
          </cell>
          <cell r="V32">
            <v>240</v>
          </cell>
          <cell r="W32">
            <v>240</v>
          </cell>
          <cell r="AA32">
            <v>200</v>
          </cell>
          <cell r="AB32">
            <v>200</v>
          </cell>
          <cell r="AC32">
            <v>300</v>
          </cell>
          <cell r="AG32">
            <v>900</v>
          </cell>
        </row>
        <row r="33">
          <cell r="A33">
            <v>3</v>
          </cell>
          <cell r="B33">
            <v>83</v>
          </cell>
          <cell r="C33">
            <v>78</v>
          </cell>
          <cell r="D33">
            <v>7.61</v>
          </cell>
          <cell r="E33">
            <v>50</v>
          </cell>
          <cell r="F33">
            <v>15</v>
          </cell>
          <cell r="I33" t="str">
            <v>-</v>
          </cell>
          <cell r="J33" t="str">
            <v>-</v>
          </cell>
          <cell r="K33" t="str">
            <v>-</v>
          </cell>
          <cell r="L33">
            <v>200</v>
          </cell>
          <cell r="M33">
            <v>300</v>
          </cell>
          <cell r="N33">
            <v>400</v>
          </cell>
          <cell r="R33">
            <v>900</v>
          </cell>
          <cell r="S33">
            <v>4</v>
          </cell>
          <cell r="T33">
            <v>4</v>
          </cell>
          <cell r="U33">
            <v>240</v>
          </cell>
          <cell r="V33">
            <v>240</v>
          </cell>
          <cell r="W33">
            <v>240</v>
          </cell>
          <cell r="AA33">
            <v>200</v>
          </cell>
          <cell r="AB33">
            <v>200</v>
          </cell>
          <cell r="AC33">
            <v>300</v>
          </cell>
          <cell r="AG33">
            <v>900</v>
          </cell>
        </row>
        <row r="34">
          <cell r="A34">
            <v>3.25</v>
          </cell>
          <cell r="B34">
            <v>83</v>
          </cell>
          <cell r="C34">
            <v>78</v>
          </cell>
          <cell r="D34">
            <v>8.16</v>
          </cell>
          <cell r="E34">
            <v>50</v>
          </cell>
          <cell r="F34">
            <v>15</v>
          </cell>
          <cell r="I34" t="str">
            <v>-</v>
          </cell>
          <cell r="J34" t="str">
            <v>-</v>
          </cell>
          <cell r="K34" t="str">
            <v>-</v>
          </cell>
          <cell r="L34">
            <v>200</v>
          </cell>
          <cell r="M34">
            <v>300</v>
          </cell>
          <cell r="N34">
            <v>400</v>
          </cell>
          <cell r="R34">
            <v>900</v>
          </cell>
          <cell r="S34">
            <v>4</v>
          </cell>
          <cell r="T34">
            <v>4</v>
          </cell>
          <cell r="U34">
            <v>240</v>
          </cell>
          <cell r="V34">
            <v>240</v>
          </cell>
          <cell r="W34">
            <v>240</v>
          </cell>
          <cell r="AA34">
            <v>200</v>
          </cell>
          <cell r="AB34">
            <v>200</v>
          </cell>
          <cell r="AC34">
            <v>300</v>
          </cell>
          <cell r="AG34">
            <v>900</v>
          </cell>
        </row>
        <row r="35">
          <cell r="A35">
            <v>3.3</v>
          </cell>
          <cell r="B35">
            <v>83</v>
          </cell>
          <cell r="C35">
            <v>78</v>
          </cell>
          <cell r="D35">
            <v>8.27</v>
          </cell>
          <cell r="E35">
            <v>50</v>
          </cell>
          <cell r="F35">
            <v>15</v>
          </cell>
          <cell r="I35" t="str">
            <v>-</v>
          </cell>
          <cell r="J35" t="str">
            <v>-</v>
          </cell>
          <cell r="K35" t="str">
            <v>-</v>
          </cell>
          <cell r="L35">
            <v>200</v>
          </cell>
          <cell r="M35">
            <v>300</v>
          </cell>
          <cell r="N35">
            <v>400</v>
          </cell>
          <cell r="R35">
            <v>900</v>
          </cell>
          <cell r="S35">
            <v>4</v>
          </cell>
          <cell r="T35">
            <v>4</v>
          </cell>
          <cell r="U35">
            <v>240</v>
          </cell>
          <cell r="V35">
            <v>240</v>
          </cell>
          <cell r="W35">
            <v>240</v>
          </cell>
          <cell r="AA35">
            <v>200</v>
          </cell>
          <cell r="AB35">
            <v>200</v>
          </cell>
          <cell r="AC35">
            <v>300</v>
          </cell>
          <cell r="AG35">
            <v>900</v>
          </cell>
        </row>
        <row r="36">
          <cell r="A36">
            <v>3.44</v>
          </cell>
          <cell r="B36">
            <v>83</v>
          </cell>
          <cell r="C36">
            <v>78</v>
          </cell>
          <cell r="D36">
            <v>8.58</v>
          </cell>
          <cell r="E36">
            <v>50</v>
          </cell>
          <cell r="F36">
            <v>15</v>
          </cell>
          <cell r="I36" t="str">
            <v>-</v>
          </cell>
          <cell r="J36" t="str">
            <v>-</v>
          </cell>
          <cell r="K36" t="str">
            <v>-</v>
          </cell>
          <cell r="L36">
            <v>200</v>
          </cell>
          <cell r="M36">
            <v>300</v>
          </cell>
          <cell r="N36">
            <v>400</v>
          </cell>
          <cell r="R36">
            <v>900</v>
          </cell>
          <cell r="S36">
            <v>4</v>
          </cell>
          <cell r="T36">
            <v>4</v>
          </cell>
          <cell r="U36">
            <v>240</v>
          </cell>
          <cell r="V36">
            <v>240</v>
          </cell>
          <cell r="W36">
            <v>240</v>
          </cell>
          <cell r="AA36">
            <v>200</v>
          </cell>
          <cell r="AB36">
            <v>200</v>
          </cell>
          <cell r="AC36">
            <v>300</v>
          </cell>
          <cell r="AG36">
            <v>900</v>
          </cell>
        </row>
        <row r="37">
          <cell r="A37">
            <v>3.5</v>
          </cell>
          <cell r="B37">
            <v>83</v>
          </cell>
          <cell r="C37">
            <v>78</v>
          </cell>
          <cell r="D37">
            <v>8.7200000000000006</v>
          </cell>
          <cell r="E37">
            <v>50</v>
          </cell>
          <cell r="F37">
            <v>15</v>
          </cell>
          <cell r="I37" t="str">
            <v>-</v>
          </cell>
          <cell r="J37" t="str">
            <v>-</v>
          </cell>
          <cell r="K37" t="str">
            <v>-</v>
          </cell>
          <cell r="L37">
            <v>200</v>
          </cell>
          <cell r="M37">
            <v>300</v>
          </cell>
          <cell r="N37">
            <v>400</v>
          </cell>
          <cell r="R37">
            <v>900</v>
          </cell>
          <cell r="S37">
            <v>4</v>
          </cell>
          <cell r="T37">
            <v>4</v>
          </cell>
          <cell r="U37">
            <v>240</v>
          </cell>
          <cell r="V37">
            <v>240</v>
          </cell>
          <cell r="W37">
            <v>240</v>
          </cell>
          <cell r="AA37">
            <v>200</v>
          </cell>
          <cell r="AB37">
            <v>200</v>
          </cell>
          <cell r="AC37">
            <v>300</v>
          </cell>
          <cell r="AG37">
            <v>900</v>
          </cell>
        </row>
        <row r="38">
          <cell r="A38">
            <v>3.7</v>
          </cell>
          <cell r="B38">
            <v>83</v>
          </cell>
          <cell r="C38">
            <v>78</v>
          </cell>
          <cell r="D38">
            <v>9.16</v>
          </cell>
          <cell r="E38">
            <v>50</v>
          </cell>
          <cell r="F38">
            <v>30</v>
          </cell>
          <cell r="I38" t="str">
            <v>15/5A</v>
          </cell>
          <cell r="J38" t="str">
            <v>3 ~ 30A</v>
          </cell>
          <cell r="K38">
            <v>20</v>
          </cell>
          <cell r="L38">
            <v>200</v>
          </cell>
          <cell r="M38">
            <v>300</v>
          </cell>
          <cell r="N38">
            <v>400</v>
          </cell>
          <cell r="R38">
            <v>900</v>
          </cell>
          <cell r="S38">
            <v>4</v>
          </cell>
          <cell r="T38">
            <v>4</v>
          </cell>
          <cell r="U38">
            <v>240</v>
          </cell>
          <cell r="V38">
            <v>240</v>
          </cell>
          <cell r="W38">
            <v>240</v>
          </cell>
          <cell r="Y38">
            <v>720</v>
          </cell>
          <cell r="AA38">
            <v>200</v>
          </cell>
          <cell r="AB38">
            <v>200</v>
          </cell>
          <cell r="AC38">
            <v>300</v>
          </cell>
          <cell r="AG38">
            <v>900</v>
          </cell>
        </row>
        <row r="39">
          <cell r="A39">
            <v>3.75</v>
          </cell>
          <cell r="B39">
            <v>85</v>
          </cell>
          <cell r="C39">
            <v>77</v>
          </cell>
          <cell r="D39">
            <v>9.2899999999999991</v>
          </cell>
          <cell r="E39">
            <v>50</v>
          </cell>
          <cell r="F39">
            <v>30</v>
          </cell>
          <cell r="I39" t="str">
            <v>-</v>
          </cell>
          <cell r="J39" t="str">
            <v>-</v>
          </cell>
          <cell r="K39" t="str">
            <v>-</v>
          </cell>
          <cell r="L39">
            <v>200</v>
          </cell>
          <cell r="M39">
            <v>300</v>
          </cell>
          <cell r="N39">
            <v>400</v>
          </cell>
          <cell r="R39">
            <v>900</v>
          </cell>
          <cell r="S39">
            <v>4</v>
          </cell>
          <cell r="T39">
            <v>4</v>
          </cell>
          <cell r="U39">
            <v>240</v>
          </cell>
          <cell r="V39">
            <v>240</v>
          </cell>
          <cell r="W39">
            <v>240</v>
          </cell>
          <cell r="Y39">
            <v>720</v>
          </cell>
          <cell r="AA39">
            <v>200</v>
          </cell>
          <cell r="AB39">
            <v>200</v>
          </cell>
          <cell r="AC39">
            <v>300</v>
          </cell>
          <cell r="AG39">
            <v>900</v>
          </cell>
        </row>
        <row r="40">
          <cell r="A40">
            <v>4.2</v>
          </cell>
          <cell r="B40">
            <v>85</v>
          </cell>
          <cell r="C40">
            <v>77</v>
          </cell>
          <cell r="D40">
            <v>10.42</v>
          </cell>
          <cell r="E40">
            <v>50</v>
          </cell>
          <cell r="F40">
            <v>30</v>
          </cell>
          <cell r="I40" t="str">
            <v>-</v>
          </cell>
          <cell r="J40" t="str">
            <v>-</v>
          </cell>
          <cell r="K40" t="str">
            <v>-</v>
          </cell>
          <cell r="L40">
            <v>200</v>
          </cell>
          <cell r="M40">
            <v>300</v>
          </cell>
          <cell r="N40">
            <v>400</v>
          </cell>
          <cell r="R40">
            <v>900</v>
          </cell>
          <cell r="S40">
            <v>4</v>
          </cell>
          <cell r="T40">
            <v>4</v>
          </cell>
          <cell r="U40">
            <v>240</v>
          </cell>
          <cell r="V40">
            <v>240</v>
          </cell>
          <cell r="W40">
            <v>240</v>
          </cell>
          <cell r="Y40">
            <v>720</v>
          </cell>
          <cell r="AA40">
            <v>200</v>
          </cell>
          <cell r="AB40">
            <v>200</v>
          </cell>
          <cell r="AC40">
            <v>300</v>
          </cell>
          <cell r="AG40">
            <v>900</v>
          </cell>
        </row>
        <row r="41">
          <cell r="A41">
            <v>4.4000000000000004</v>
          </cell>
          <cell r="B41">
            <v>85</v>
          </cell>
          <cell r="C41">
            <v>77</v>
          </cell>
          <cell r="D41">
            <v>10.92</v>
          </cell>
          <cell r="E41">
            <v>50</v>
          </cell>
          <cell r="F41">
            <v>30</v>
          </cell>
          <cell r="I41" t="str">
            <v>-</v>
          </cell>
          <cell r="J41" t="str">
            <v>-</v>
          </cell>
          <cell r="K41" t="str">
            <v>-</v>
          </cell>
          <cell r="L41">
            <v>200</v>
          </cell>
          <cell r="M41">
            <v>300</v>
          </cell>
          <cell r="N41">
            <v>400</v>
          </cell>
          <cell r="R41">
            <v>900</v>
          </cell>
          <cell r="S41">
            <v>4</v>
          </cell>
          <cell r="T41">
            <v>4</v>
          </cell>
          <cell r="U41">
            <v>240</v>
          </cell>
          <cell r="V41">
            <v>240</v>
          </cell>
          <cell r="W41">
            <v>240</v>
          </cell>
          <cell r="Y41">
            <v>720</v>
          </cell>
          <cell r="AA41">
            <v>200</v>
          </cell>
          <cell r="AB41">
            <v>200</v>
          </cell>
          <cell r="AC41">
            <v>300</v>
          </cell>
          <cell r="AG41">
            <v>900</v>
          </cell>
        </row>
        <row r="42">
          <cell r="A42">
            <v>4.45</v>
          </cell>
          <cell r="B42">
            <v>85</v>
          </cell>
          <cell r="C42">
            <v>77</v>
          </cell>
          <cell r="D42">
            <v>11.04</v>
          </cell>
          <cell r="E42">
            <v>50</v>
          </cell>
          <cell r="F42">
            <v>30</v>
          </cell>
          <cell r="I42" t="str">
            <v>-</v>
          </cell>
          <cell r="J42" t="str">
            <v>-</v>
          </cell>
          <cell r="K42" t="str">
            <v>-</v>
          </cell>
          <cell r="L42">
            <v>200</v>
          </cell>
          <cell r="M42">
            <v>300</v>
          </cell>
          <cell r="N42">
            <v>400</v>
          </cell>
          <cell r="R42">
            <v>900</v>
          </cell>
          <cell r="S42">
            <v>4</v>
          </cell>
          <cell r="T42">
            <v>4</v>
          </cell>
          <cell r="U42">
            <v>240</v>
          </cell>
          <cell r="V42">
            <v>240</v>
          </cell>
          <cell r="W42">
            <v>240</v>
          </cell>
          <cell r="Y42">
            <v>720</v>
          </cell>
          <cell r="AA42">
            <v>200</v>
          </cell>
          <cell r="AB42">
            <v>200</v>
          </cell>
          <cell r="AC42">
            <v>300</v>
          </cell>
          <cell r="AG42">
            <v>900</v>
          </cell>
        </row>
        <row r="43">
          <cell r="A43">
            <v>4.5</v>
          </cell>
          <cell r="B43">
            <v>85</v>
          </cell>
          <cell r="C43">
            <v>77</v>
          </cell>
          <cell r="D43">
            <v>11.17</v>
          </cell>
          <cell r="E43">
            <v>50</v>
          </cell>
          <cell r="F43">
            <v>30</v>
          </cell>
          <cell r="I43" t="str">
            <v>-</v>
          </cell>
          <cell r="J43" t="str">
            <v>-</v>
          </cell>
          <cell r="K43" t="str">
            <v>-</v>
          </cell>
          <cell r="L43">
            <v>200</v>
          </cell>
          <cell r="M43">
            <v>300</v>
          </cell>
          <cell r="N43">
            <v>400</v>
          </cell>
          <cell r="R43">
            <v>900</v>
          </cell>
          <cell r="S43">
            <v>4</v>
          </cell>
          <cell r="T43">
            <v>4</v>
          </cell>
          <cell r="U43">
            <v>240</v>
          </cell>
          <cell r="V43">
            <v>240</v>
          </cell>
          <cell r="W43">
            <v>240</v>
          </cell>
          <cell r="Y43">
            <v>720</v>
          </cell>
          <cell r="AA43">
            <v>200</v>
          </cell>
          <cell r="AB43">
            <v>200</v>
          </cell>
          <cell r="AC43">
            <v>300</v>
          </cell>
          <cell r="AG43">
            <v>900</v>
          </cell>
        </row>
        <row r="44">
          <cell r="A44">
            <v>4.7</v>
          </cell>
          <cell r="B44">
            <v>85</v>
          </cell>
          <cell r="C44">
            <v>77</v>
          </cell>
          <cell r="D44">
            <v>11.67</v>
          </cell>
          <cell r="E44">
            <v>50</v>
          </cell>
          <cell r="F44">
            <v>40</v>
          </cell>
          <cell r="I44" t="str">
            <v>-</v>
          </cell>
          <cell r="J44" t="str">
            <v>-</v>
          </cell>
          <cell r="K44" t="str">
            <v>-</v>
          </cell>
          <cell r="L44">
            <v>200</v>
          </cell>
          <cell r="M44">
            <v>300</v>
          </cell>
          <cell r="N44">
            <v>400</v>
          </cell>
          <cell r="R44">
            <v>900</v>
          </cell>
          <cell r="S44">
            <v>4</v>
          </cell>
          <cell r="T44">
            <v>4</v>
          </cell>
          <cell r="U44">
            <v>240</v>
          </cell>
          <cell r="V44">
            <v>240</v>
          </cell>
          <cell r="W44">
            <v>240</v>
          </cell>
          <cell r="Y44">
            <v>720</v>
          </cell>
          <cell r="AA44">
            <v>200</v>
          </cell>
          <cell r="AB44">
            <v>200</v>
          </cell>
          <cell r="AC44">
            <v>300</v>
          </cell>
          <cell r="AG44">
            <v>900</v>
          </cell>
        </row>
        <row r="45">
          <cell r="A45">
            <v>5.2</v>
          </cell>
          <cell r="B45">
            <v>83</v>
          </cell>
          <cell r="C45">
            <v>78</v>
          </cell>
          <cell r="D45">
            <v>12.93</v>
          </cell>
          <cell r="E45">
            <v>50</v>
          </cell>
          <cell r="F45">
            <v>40</v>
          </cell>
          <cell r="I45" t="str">
            <v>-</v>
          </cell>
          <cell r="J45" t="str">
            <v>-</v>
          </cell>
          <cell r="K45" t="str">
            <v>-</v>
          </cell>
          <cell r="L45">
            <v>200</v>
          </cell>
          <cell r="M45">
            <v>300</v>
          </cell>
          <cell r="N45">
            <v>400</v>
          </cell>
          <cell r="R45">
            <v>900</v>
          </cell>
          <cell r="S45">
            <v>4</v>
          </cell>
          <cell r="T45">
            <v>4</v>
          </cell>
          <cell r="U45">
            <v>240</v>
          </cell>
          <cell r="V45">
            <v>240</v>
          </cell>
          <cell r="W45">
            <v>240</v>
          </cell>
          <cell r="Y45">
            <v>720</v>
          </cell>
          <cell r="AA45">
            <v>200</v>
          </cell>
          <cell r="AB45">
            <v>200</v>
          </cell>
          <cell r="AC45">
            <v>300</v>
          </cell>
          <cell r="AG45">
            <v>900</v>
          </cell>
        </row>
        <row r="46">
          <cell r="A46">
            <v>5.5</v>
          </cell>
          <cell r="B46">
            <v>85</v>
          </cell>
          <cell r="C46">
            <v>77</v>
          </cell>
          <cell r="D46">
            <v>13.68</v>
          </cell>
          <cell r="E46">
            <v>50</v>
          </cell>
          <cell r="F46">
            <v>40</v>
          </cell>
          <cell r="G46">
            <v>50</v>
          </cell>
          <cell r="H46">
            <v>20</v>
          </cell>
          <cell r="I46" t="str">
            <v>20/5A</v>
          </cell>
          <cell r="J46" t="str">
            <v>3 ~ 30A</v>
          </cell>
          <cell r="K46">
            <v>50</v>
          </cell>
          <cell r="L46">
            <v>200</v>
          </cell>
          <cell r="M46">
            <v>300</v>
          </cell>
          <cell r="N46">
            <v>400</v>
          </cell>
          <cell r="Q46">
            <v>800</v>
          </cell>
          <cell r="R46">
            <v>900</v>
          </cell>
          <cell r="S46">
            <v>6</v>
          </cell>
          <cell r="T46">
            <v>4</v>
          </cell>
          <cell r="U46">
            <v>240</v>
          </cell>
          <cell r="V46">
            <v>240</v>
          </cell>
          <cell r="W46">
            <v>240</v>
          </cell>
          <cell r="Y46">
            <v>720</v>
          </cell>
          <cell r="AA46">
            <v>200</v>
          </cell>
          <cell r="AB46">
            <v>200</v>
          </cell>
          <cell r="AC46">
            <v>300</v>
          </cell>
          <cell r="AF46">
            <v>800</v>
          </cell>
          <cell r="AG46">
            <v>900</v>
          </cell>
        </row>
        <row r="47">
          <cell r="A47">
            <v>5.95</v>
          </cell>
          <cell r="B47">
            <v>86</v>
          </cell>
          <cell r="C47">
            <v>78</v>
          </cell>
          <cell r="D47">
            <v>14.63</v>
          </cell>
          <cell r="E47">
            <v>50</v>
          </cell>
          <cell r="F47">
            <v>50</v>
          </cell>
          <cell r="G47">
            <v>50</v>
          </cell>
          <cell r="H47">
            <v>20</v>
          </cell>
          <cell r="I47" t="str">
            <v>-</v>
          </cell>
          <cell r="J47" t="str">
            <v>-</v>
          </cell>
          <cell r="K47" t="str">
            <v>-</v>
          </cell>
          <cell r="L47">
            <v>200</v>
          </cell>
          <cell r="M47">
            <v>300</v>
          </cell>
          <cell r="N47">
            <v>400</v>
          </cell>
          <cell r="Q47">
            <v>800</v>
          </cell>
          <cell r="R47">
            <v>900</v>
          </cell>
          <cell r="S47">
            <v>6</v>
          </cell>
          <cell r="T47">
            <v>4</v>
          </cell>
          <cell r="U47">
            <v>240</v>
          </cell>
          <cell r="V47">
            <v>240</v>
          </cell>
          <cell r="W47">
            <v>240</v>
          </cell>
          <cell r="Y47">
            <v>720</v>
          </cell>
          <cell r="AA47">
            <v>200</v>
          </cell>
          <cell r="AB47">
            <v>200</v>
          </cell>
          <cell r="AC47">
            <v>400</v>
          </cell>
          <cell r="AF47">
            <v>800</v>
          </cell>
          <cell r="AG47">
            <v>900</v>
          </cell>
        </row>
        <row r="48">
          <cell r="A48">
            <v>6</v>
          </cell>
          <cell r="B48">
            <v>86</v>
          </cell>
          <cell r="C48">
            <v>78</v>
          </cell>
          <cell r="D48">
            <v>14.73</v>
          </cell>
          <cell r="E48">
            <v>50</v>
          </cell>
          <cell r="F48">
            <v>50</v>
          </cell>
          <cell r="G48">
            <v>50</v>
          </cell>
          <cell r="H48">
            <v>20</v>
          </cell>
          <cell r="I48" t="str">
            <v>-</v>
          </cell>
          <cell r="J48" t="str">
            <v>-</v>
          </cell>
          <cell r="K48" t="str">
            <v>-</v>
          </cell>
          <cell r="L48">
            <v>200</v>
          </cell>
          <cell r="M48">
            <v>300</v>
          </cell>
          <cell r="N48">
            <v>400</v>
          </cell>
          <cell r="Q48">
            <v>800</v>
          </cell>
          <cell r="R48">
            <v>900</v>
          </cell>
          <cell r="S48">
            <v>6</v>
          </cell>
          <cell r="T48">
            <v>4</v>
          </cell>
          <cell r="U48">
            <v>240</v>
          </cell>
          <cell r="V48">
            <v>240</v>
          </cell>
          <cell r="W48">
            <v>240</v>
          </cell>
          <cell r="Y48">
            <v>720</v>
          </cell>
          <cell r="AA48">
            <v>200</v>
          </cell>
          <cell r="AB48">
            <v>200</v>
          </cell>
          <cell r="AC48">
            <v>400</v>
          </cell>
          <cell r="AF48">
            <v>800</v>
          </cell>
          <cell r="AG48">
            <v>900</v>
          </cell>
        </row>
        <row r="49">
          <cell r="A49">
            <v>6.25</v>
          </cell>
          <cell r="B49">
            <v>86</v>
          </cell>
          <cell r="C49">
            <v>78</v>
          </cell>
          <cell r="D49">
            <v>15.26</v>
          </cell>
          <cell r="E49">
            <v>50</v>
          </cell>
          <cell r="F49">
            <v>50</v>
          </cell>
          <cell r="G49">
            <v>50</v>
          </cell>
          <cell r="H49">
            <v>20</v>
          </cell>
          <cell r="I49" t="str">
            <v>-</v>
          </cell>
          <cell r="J49" t="str">
            <v>-</v>
          </cell>
          <cell r="K49" t="str">
            <v>-</v>
          </cell>
          <cell r="L49">
            <v>200</v>
          </cell>
          <cell r="M49">
            <v>300</v>
          </cell>
          <cell r="N49">
            <v>400</v>
          </cell>
          <cell r="Q49">
            <v>800</v>
          </cell>
          <cell r="R49">
            <v>900</v>
          </cell>
          <cell r="S49">
            <v>6</v>
          </cell>
          <cell r="T49">
            <v>4</v>
          </cell>
          <cell r="U49">
            <v>240</v>
          </cell>
          <cell r="V49">
            <v>240</v>
          </cell>
          <cell r="W49">
            <v>240</v>
          </cell>
          <cell r="Y49">
            <v>720</v>
          </cell>
          <cell r="AA49">
            <v>200</v>
          </cell>
          <cell r="AB49">
            <v>200</v>
          </cell>
          <cell r="AC49">
            <v>400</v>
          </cell>
          <cell r="AF49">
            <v>800</v>
          </cell>
          <cell r="AG49">
            <v>900</v>
          </cell>
        </row>
        <row r="50">
          <cell r="A50">
            <v>7</v>
          </cell>
          <cell r="B50">
            <v>86</v>
          </cell>
          <cell r="C50">
            <v>78</v>
          </cell>
          <cell r="D50">
            <v>16.84</v>
          </cell>
          <cell r="E50">
            <v>50</v>
          </cell>
          <cell r="F50">
            <v>50</v>
          </cell>
          <cell r="G50">
            <v>50</v>
          </cell>
          <cell r="H50">
            <v>20</v>
          </cell>
          <cell r="I50" t="str">
            <v>-</v>
          </cell>
          <cell r="J50" t="str">
            <v>-</v>
          </cell>
          <cell r="K50" t="str">
            <v>-</v>
          </cell>
          <cell r="L50">
            <v>200</v>
          </cell>
          <cell r="M50">
            <v>300</v>
          </cell>
          <cell r="N50">
            <v>400</v>
          </cell>
          <cell r="Q50">
            <v>800</v>
          </cell>
          <cell r="R50">
            <v>900</v>
          </cell>
          <cell r="S50">
            <v>6</v>
          </cell>
          <cell r="T50">
            <v>4</v>
          </cell>
          <cell r="U50">
            <v>240</v>
          </cell>
          <cell r="V50">
            <v>240</v>
          </cell>
          <cell r="W50">
            <v>240</v>
          </cell>
          <cell r="Y50">
            <v>720</v>
          </cell>
          <cell r="AA50">
            <v>200</v>
          </cell>
          <cell r="AB50">
            <v>200</v>
          </cell>
          <cell r="AC50">
            <v>400</v>
          </cell>
          <cell r="AF50">
            <v>800</v>
          </cell>
          <cell r="AG50">
            <v>900</v>
          </cell>
        </row>
        <row r="51">
          <cell r="A51">
            <v>7.4</v>
          </cell>
          <cell r="B51">
            <v>86</v>
          </cell>
          <cell r="C51">
            <v>78</v>
          </cell>
          <cell r="D51">
            <v>17.68</v>
          </cell>
          <cell r="E51">
            <v>50</v>
          </cell>
          <cell r="F51">
            <v>50</v>
          </cell>
          <cell r="G51">
            <v>50</v>
          </cell>
          <cell r="H51">
            <v>20</v>
          </cell>
          <cell r="I51" t="str">
            <v>-</v>
          </cell>
          <cell r="J51" t="str">
            <v>-</v>
          </cell>
          <cell r="K51" t="str">
            <v>-</v>
          </cell>
          <cell r="L51">
            <v>200</v>
          </cell>
          <cell r="M51">
            <v>300</v>
          </cell>
          <cell r="N51">
            <v>400</v>
          </cell>
          <cell r="Q51">
            <v>800</v>
          </cell>
          <cell r="R51">
            <v>900</v>
          </cell>
          <cell r="S51">
            <v>6</v>
          </cell>
          <cell r="T51">
            <v>4</v>
          </cell>
          <cell r="U51">
            <v>240</v>
          </cell>
          <cell r="V51">
            <v>240</v>
          </cell>
          <cell r="W51">
            <v>240</v>
          </cell>
          <cell r="Y51">
            <v>720</v>
          </cell>
          <cell r="AA51">
            <v>200</v>
          </cell>
          <cell r="AB51">
            <v>200</v>
          </cell>
          <cell r="AC51">
            <v>400</v>
          </cell>
          <cell r="AF51">
            <v>800</v>
          </cell>
          <cell r="AG51">
            <v>900</v>
          </cell>
        </row>
        <row r="52">
          <cell r="A52">
            <v>7.5</v>
          </cell>
          <cell r="B52">
            <v>86</v>
          </cell>
          <cell r="C52">
            <v>78</v>
          </cell>
          <cell r="D52">
            <v>17.89</v>
          </cell>
          <cell r="E52">
            <v>50</v>
          </cell>
          <cell r="F52">
            <v>50</v>
          </cell>
          <cell r="G52">
            <v>50</v>
          </cell>
          <cell r="H52">
            <v>30</v>
          </cell>
          <cell r="I52" t="str">
            <v>30/5A</v>
          </cell>
          <cell r="J52" t="str">
            <v>3 ~ 30A</v>
          </cell>
          <cell r="K52">
            <v>75</v>
          </cell>
          <cell r="L52">
            <v>200</v>
          </cell>
          <cell r="M52">
            <v>300</v>
          </cell>
          <cell r="N52">
            <v>400</v>
          </cell>
          <cell r="O52">
            <v>500</v>
          </cell>
          <cell r="Q52">
            <v>800</v>
          </cell>
          <cell r="R52">
            <v>900</v>
          </cell>
          <cell r="S52">
            <v>10</v>
          </cell>
          <cell r="T52">
            <v>4</v>
          </cell>
          <cell r="U52">
            <v>240</v>
          </cell>
          <cell r="V52">
            <v>240</v>
          </cell>
          <cell r="W52">
            <v>240</v>
          </cell>
          <cell r="Y52">
            <v>720</v>
          </cell>
          <cell r="AA52">
            <v>200</v>
          </cell>
          <cell r="AB52">
            <v>200</v>
          </cell>
          <cell r="AC52">
            <v>400</v>
          </cell>
          <cell r="AD52">
            <v>500</v>
          </cell>
          <cell r="AF52">
            <v>800</v>
          </cell>
          <cell r="AG52">
            <v>900</v>
          </cell>
        </row>
        <row r="53">
          <cell r="A53">
            <v>7.75</v>
          </cell>
          <cell r="B53">
            <v>87</v>
          </cell>
          <cell r="C53">
            <v>79</v>
          </cell>
          <cell r="D53">
            <v>18.420000000000002</v>
          </cell>
          <cell r="E53">
            <v>50</v>
          </cell>
          <cell r="F53">
            <v>50</v>
          </cell>
          <cell r="G53">
            <v>50</v>
          </cell>
          <cell r="H53">
            <v>30</v>
          </cell>
          <cell r="I53" t="str">
            <v>40/5A</v>
          </cell>
          <cell r="J53" t="str">
            <v>3 ~ 30A</v>
          </cell>
          <cell r="K53">
            <v>100</v>
          </cell>
          <cell r="L53">
            <v>200</v>
          </cell>
          <cell r="M53">
            <v>300</v>
          </cell>
          <cell r="N53">
            <v>400</v>
          </cell>
          <cell r="O53">
            <v>500</v>
          </cell>
          <cell r="Q53">
            <v>800</v>
          </cell>
          <cell r="R53">
            <v>900</v>
          </cell>
          <cell r="S53">
            <v>10</v>
          </cell>
          <cell r="T53">
            <v>4</v>
          </cell>
          <cell r="U53">
            <v>240</v>
          </cell>
          <cell r="V53">
            <v>240</v>
          </cell>
          <cell r="W53">
            <v>240</v>
          </cell>
          <cell r="Y53">
            <v>720</v>
          </cell>
          <cell r="AA53">
            <v>200</v>
          </cell>
          <cell r="AB53">
            <v>200</v>
          </cell>
          <cell r="AC53">
            <v>400</v>
          </cell>
          <cell r="AD53">
            <v>500</v>
          </cell>
          <cell r="AF53">
            <v>800</v>
          </cell>
          <cell r="AG53">
            <v>900</v>
          </cell>
        </row>
        <row r="54">
          <cell r="A54">
            <v>8.4</v>
          </cell>
          <cell r="B54">
            <v>87</v>
          </cell>
          <cell r="C54">
            <v>79</v>
          </cell>
          <cell r="D54">
            <v>19.79</v>
          </cell>
          <cell r="E54">
            <v>50</v>
          </cell>
          <cell r="F54">
            <v>50</v>
          </cell>
          <cell r="G54">
            <v>50</v>
          </cell>
          <cell r="H54">
            <v>30</v>
          </cell>
          <cell r="I54" t="str">
            <v>40/5A</v>
          </cell>
          <cell r="J54" t="str">
            <v>3 ~ 30A</v>
          </cell>
          <cell r="K54">
            <v>100</v>
          </cell>
          <cell r="L54">
            <v>200</v>
          </cell>
          <cell r="M54">
            <v>300</v>
          </cell>
          <cell r="N54">
            <v>400</v>
          </cell>
          <cell r="O54">
            <v>500</v>
          </cell>
          <cell r="Q54">
            <v>800</v>
          </cell>
          <cell r="R54">
            <v>900</v>
          </cell>
          <cell r="S54">
            <v>10</v>
          </cell>
          <cell r="T54">
            <v>4</v>
          </cell>
          <cell r="U54">
            <v>240</v>
          </cell>
          <cell r="V54">
            <v>240</v>
          </cell>
          <cell r="W54">
            <v>240</v>
          </cell>
          <cell r="Y54">
            <v>720</v>
          </cell>
          <cell r="AA54">
            <v>200</v>
          </cell>
          <cell r="AB54">
            <v>200</v>
          </cell>
          <cell r="AC54">
            <v>400</v>
          </cell>
          <cell r="AD54">
            <v>500</v>
          </cell>
          <cell r="AF54">
            <v>800</v>
          </cell>
          <cell r="AG54">
            <v>900</v>
          </cell>
        </row>
        <row r="55">
          <cell r="A55">
            <v>8.85</v>
          </cell>
          <cell r="B55">
            <v>87</v>
          </cell>
          <cell r="C55">
            <v>79</v>
          </cell>
          <cell r="D55">
            <v>20.73</v>
          </cell>
          <cell r="E55">
            <v>50</v>
          </cell>
          <cell r="F55">
            <v>50</v>
          </cell>
          <cell r="G55">
            <v>50</v>
          </cell>
          <cell r="H55">
            <v>30</v>
          </cell>
          <cell r="I55" t="str">
            <v>40/5A</v>
          </cell>
          <cell r="J55" t="str">
            <v>3 ~ 30A</v>
          </cell>
          <cell r="K55">
            <v>100</v>
          </cell>
          <cell r="L55">
            <v>200</v>
          </cell>
          <cell r="M55">
            <v>300</v>
          </cell>
          <cell r="N55">
            <v>400</v>
          </cell>
          <cell r="O55">
            <v>500</v>
          </cell>
          <cell r="Q55">
            <v>800</v>
          </cell>
          <cell r="R55">
            <v>900</v>
          </cell>
          <cell r="S55">
            <v>10</v>
          </cell>
          <cell r="T55">
            <v>4</v>
          </cell>
          <cell r="U55">
            <v>240</v>
          </cell>
          <cell r="V55">
            <v>240</v>
          </cell>
          <cell r="W55">
            <v>240</v>
          </cell>
          <cell r="Y55">
            <v>720</v>
          </cell>
          <cell r="AA55">
            <v>200</v>
          </cell>
          <cell r="AB55">
            <v>200</v>
          </cell>
          <cell r="AC55">
            <v>400</v>
          </cell>
          <cell r="AD55">
            <v>500</v>
          </cell>
          <cell r="AF55">
            <v>800</v>
          </cell>
          <cell r="AG55">
            <v>900</v>
          </cell>
        </row>
        <row r="56">
          <cell r="A56">
            <v>11</v>
          </cell>
          <cell r="B56">
            <v>87</v>
          </cell>
          <cell r="C56">
            <v>79</v>
          </cell>
          <cell r="D56">
            <v>25.26</v>
          </cell>
          <cell r="E56">
            <v>100</v>
          </cell>
          <cell r="F56">
            <v>75</v>
          </cell>
          <cell r="G56">
            <v>50</v>
          </cell>
          <cell r="H56">
            <v>40</v>
          </cell>
          <cell r="I56" t="str">
            <v>40/5A</v>
          </cell>
          <cell r="J56" t="str">
            <v>3 ~ 30A</v>
          </cell>
          <cell r="K56">
            <v>100</v>
          </cell>
          <cell r="L56">
            <v>200</v>
          </cell>
          <cell r="M56">
            <v>400</v>
          </cell>
          <cell r="N56">
            <v>500</v>
          </cell>
          <cell r="O56">
            <v>500</v>
          </cell>
          <cell r="Q56">
            <v>800</v>
          </cell>
          <cell r="R56">
            <v>1100</v>
          </cell>
          <cell r="S56">
            <v>10</v>
          </cell>
          <cell r="T56">
            <v>6</v>
          </cell>
          <cell r="U56">
            <v>240</v>
          </cell>
          <cell r="V56">
            <v>240</v>
          </cell>
          <cell r="W56">
            <v>240</v>
          </cell>
          <cell r="Y56">
            <v>720</v>
          </cell>
          <cell r="AA56">
            <v>200</v>
          </cell>
          <cell r="AB56">
            <v>300</v>
          </cell>
          <cell r="AC56">
            <v>400</v>
          </cell>
          <cell r="AD56">
            <v>500</v>
          </cell>
          <cell r="AF56">
            <v>800</v>
          </cell>
          <cell r="AG56">
            <v>1100</v>
          </cell>
        </row>
        <row r="57">
          <cell r="A57">
            <v>11.1</v>
          </cell>
          <cell r="B57">
            <v>87</v>
          </cell>
          <cell r="C57">
            <v>79</v>
          </cell>
          <cell r="D57">
            <v>25.48</v>
          </cell>
          <cell r="E57">
            <v>100</v>
          </cell>
          <cell r="F57">
            <v>75</v>
          </cell>
          <cell r="G57">
            <v>50</v>
          </cell>
          <cell r="H57">
            <v>40</v>
          </cell>
          <cell r="I57" t="str">
            <v>-</v>
          </cell>
          <cell r="J57" t="str">
            <v>-</v>
          </cell>
          <cell r="K57" t="str">
            <v>-</v>
          </cell>
          <cell r="L57">
            <v>200</v>
          </cell>
          <cell r="M57">
            <v>400</v>
          </cell>
          <cell r="N57">
            <v>500</v>
          </cell>
          <cell r="O57">
            <v>500</v>
          </cell>
          <cell r="Q57">
            <v>800</v>
          </cell>
          <cell r="R57">
            <v>1100</v>
          </cell>
          <cell r="S57">
            <v>10</v>
          </cell>
          <cell r="T57">
            <v>6</v>
          </cell>
          <cell r="U57">
            <v>240</v>
          </cell>
          <cell r="V57">
            <v>240</v>
          </cell>
          <cell r="W57">
            <v>240</v>
          </cell>
          <cell r="Y57">
            <v>720</v>
          </cell>
          <cell r="AA57">
            <v>200</v>
          </cell>
          <cell r="AB57">
            <v>300</v>
          </cell>
          <cell r="AC57">
            <v>400</v>
          </cell>
          <cell r="AD57">
            <v>500</v>
          </cell>
          <cell r="AF57">
            <v>800</v>
          </cell>
          <cell r="AG57">
            <v>1100</v>
          </cell>
        </row>
        <row r="58">
          <cell r="A58">
            <v>11.25</v>
          </cell>
          <cell r="B58">
            <v>87</v>
          </cell>
          <cell r="C58">
            <v>79</v>
          </cell>
          <cell r="D58">
            <v>25.82</v>
          </cell>
          <cell r="E58">
            <v>100</v>
          </cell>
          <cell r="F58">
            <v>75</v>
          </cell>
          <cell r="G58">
            <v>50</v>
          </cell>
          <cell r="H58">
            <v>40</v>
          </cell>
          <cell r="I58" t="str">
            <v>-</v>
          </cell>
          <cell r="J58" t="str">
            <v>-</v>
          </cell>
          <cell r="K58" t="str">
            <v>-</v>
          </cell>
          <cell r="L58">
            <v>200</v>
          </cell>
          <cell r="M58">
            <v>400</v>
          </cell>
          <cell r="N58">
            <v>500</v>
          </cell>
          <cell r="O58">
            <v>500</v>
          </cell>
          <cell r="Q58">
            <v>800</v>
          </cell>
          <cell r="R58">
            <v>1100</v>
          </cell>
          <cell r="S58">
            <v>10</v>
          </cell>
          <cell r="T58">
            <v>6</v>
          </cell>
          <cell r="U58">
            <v>360</v>
          </cell>
          <cell r="V58">
            <v>360</v>
          </cell>
          <cell r="W58">
            <v>240</v>
          </cell>
          <cell r="Y58">
            <v>720</v>
          </cell>
          <cell r="AA58">
            <v>200</v>
          </cell>
          <cell r="AB58">
            <v>300</v>
          </cell>
          <cell r="AC58">
            <v>400</v>
          </cell>
          <cell r="AD58">
            <v>500</v>
          </cell>
          <cell r="AF58">
            <v>800</v>
          </cell>
          <cell r="AG58">
            <v>1100</v>
          </cell>
        </row>
        <row r="59">
          <cell r="A59">
            <v>11.75</v>
          </cell>
          <cell r="B59">
            <v>87</v>
          </cell>
          <cell r="C59">
            <v>79</v>
          </cell>
          <cell r="D59">
            <v>26.94</v>
          </cell>
          <cell r="E59">
            <v>100</v>
          </cell>
          <cell r="F59">
            <v>75</v>
          </cell>
          <cell r="G59">
            <v>50</v>
          </cell>
          <cell r="H59">
            <v>40</v>
          </cell>
          <cell r="I59" t="str">
            <v>-</v>
          </cell>
          <cell r="J59" t="str">
            <v>-</v>
          </cell>
          <cell r="K59" t="str">
            <v>-</v>
          </cell>
          <cell r="L59">
            <v>200</v>
          </cell>
          <cell r="M59">
            <v>400</v>
          </cell>
          <cell r="N59">
            <v>500</v>
          </cell>
          <cell r="O59">
            <v>500</v>
          </cell>
          <cell r="Q59">
            <v>800</v>
          </cell>
          <cell r="R59">
            <v>1100</v>
          </cell>
          <cell r="S59">
            <v>10</v>
          </cell>
          <cell r="T59">
            <v>6</v>
          </cell>
          <cell r="U59">
            <v>360</v>
          </cell>
          <cell r="V59">
            <v>360</v>
          </cell>
          <cell r="W59">
            <v>240</v>
          </cell>
          <cell r="Y59">
            <v>720</v>
          </cell>
          <cell r="AA59">
            <v>200</v>
          </cell>
          <cell r="AB59">
            <v>300</v>
          </cell>
          <cell r="AC59">
            <v>400</v>
          </cell>
          <cell r="AD59">
            <v>500</v>
          </cell>
          <cell r="AF59">
            <v>800</v>
          </cell>
          <cell r="AG59">
            <v>1100</v>
          </cell>
        </row>
        <row r="60">
          <cell r="A60">
            <v>12</v>
          </cell>
          <cell r="B60">
            <v>87</v>
          </cell>
          <cell r="C60">
            <v>79</v>
          </cell>
          <cell r="D60">
            <v>27.5</v>
          </cell>
          <cell r="E60">
            <v>100</v>
          </cell>
          <cell r="F60">
            <v>75</v>
          </cell>
          <cell r="G60">
            <v>50</v>
          </cell>
          <cell r="H60">
            <v>40</v>
          </cell>
          <cell r="I60" t="str">
            <v>-</v>
          </cell>
          <cell r="J60" t="str">
            <v>-</v>
          </cell>
          <cell r="K60" t="str">
            <v>-</v>
          </cell>
          <cell r="L60">
            <v>200</v>
          </cell>
          <cell r="M60">
            <v>400</v>
          </cell>
          <cell r="N60">
            <v>500</v>
          </cell>
          <cell r="O60">
            <v>500</v>
          </cell>
          <cell r="Q60">
            <v>800</v>
          </cell>
          <cell r="R60">
            <v>1100</v>
          </cell>
          <cell r="S60">
            <v>10</v>
          </cell>
          <cell r="T60">
            <v>6</v>
          </cell>
          <cell r="U60">
            <v>360</v>
          </cell>
          <cell r="V60">
            <v>360</v>
          </cell>
          <cell r="W60">
            <v>240</v>
          </cell>
          <cell r="Y60">
            <v>720</v>
          </cell>
          <cell r="AA60">
            <v>200</v>
          </cell>
          <cell r="AB60">
            <v>300</v>
          </cell>
          <cell r="AC60">
            <v>400</v>
          </cell>
          <cell r="AD60">
            <v>500</v>
          </cell>
          <cell r="AF60">
            <v>800</v>
          </cell>
          <cell r="AG60">
            <v>1100</v>
          </cell>
        </row>
        <row r="61">
          <cell r="A61">
            <v>13.6</v>
          </cell>
          <cell r="B61">
            <v>87</v>
          </cell>
          <cell r="C61">
            <v>79</v>
          </cell>
          <cell r="D61">
            <v>31.08</v>
          </cell>
          <cell r="E61">
            <v>100</v>
          </cell>
          <cell r="F61">
            <v>75</v>
          </cell>
          <cell r="G61">
            <v>50</v>
          </cell>
          <cell r="H61">
            <v>40</v>
          </cell>
          <cell r="I61" t="str">
            <v>-</v>
          </cell>
          <cell r="J61" t="str">
            <v>-</v>
          </cell>
          <cell r="K61" t="str">
            <v>-</v>
          </cell>
          <cell r="L61">
            <v>200</v>
          </cell>
          <cell r="M61">
            <v>400</v>
          </cell>
          <cell r="N61">
            <v>500</v>
          </cell>
          <cell r="O61">
            <v>500</v>
          </cell>
          <cell r="Q61">
            <v>800</v>
          </cell>
          <cell r="R61">
            <v>1100</v>
          </cell>
          <cell r="S61">
            <v>10</v>
          </cell>
          <cell r="T61">
            <v>6</v>
          </cell>
          <cell r="U61">
            <v>360</v>
          </cell>
          <cell r="V61">
            <v>360</v>
          </cell>
          <cell r="W61">
            <v>240</v>
          </cell>
          <cell r="Y61">
            <v>720</v>
          </cell>
          <cell r="AA61">
            <v>200</v>
          </cell>
          <cell r="AB61">
            <v>300</v>
          </cell>
          <cell r="AC61">
            <v>400</v>
          </cell>
          <cell r="AD61">
            <v>500</v>
          </cell>
          <cell r="AF61">
            <v>800</v>
          </cell>
          <cell r="AG61">
            <v>1100</v>
          </cell>
        </row>
        <row r="62">
          <cell r="A62">
            <v>14.35</v>
          </cell>
          <cell r="B62">
            <v>87</v>
          </cell>
          <cell r="C62">
            <v>79</v>
          </cell>
          <cell r="D62">
            <v>32.76</v>
          </cell>
          <cell r="E62">
            <v>100</v>
          </cell>
          <cell r="F62">
            <v>75</v>
          </cell>
          <cell r="G62">
            <v>50</v>
          </cell>
          <cell r="H62">
            <v>40</v>
          </cell>
          <cell r="I62" t="str">
            <v>-</v>
          </cell>
          <cell r="J62" t="str">
            <v>-</v>
          </cell>
          <cell r="K62" t="str">
            <v>-</v>
          </cell>
          <cell r="L62">
            <v>200</v>
          </cell>
          <cell r="M62">
            <v>400</v>
          </cell>
          <cell r="N62">
            <v>500</v>
          </cell>
          <cell r="O62">
            <v>500</v>
          </cell>
          <cell r="Q62">
            <v>800</v>
          </cell>
          <cell r="R62">
            <v>1100</v>
          </cell>
          <cell r="S62">
            <v>10</v>
          </cell>
          <cell r="T62">
            <v>6</v>
          </cell>
          <cell r="U62">
            <v>360</v>
          </cell>
          <cell r="V62">
            <v>360</v>
          </cell>
          <cell r="W62">
            <v>240</v>
          </cell>
          <cell r="Y62">
            <v>720</v>
          </cell>
          <cell r="AA62">
            <v>200</v>
          </cell>
          <cell r="AB62">
            <v>300</v>
          </cell>
          <cell r="AC62">
            <v>400</v>
          </cell>
          <cell r="AD62">
            <v>500</v>
          </cell>
          <cell r="AF62">
            <v>800</v>
          </cell>
          <cell r="AG62">
            <v>1100</v>
          </cell>
        </row>
        <row r="63">
          <cell r="A63">
            <v>15</v>
          </cell>
          <cell r="B63">
            <v>88</v>
          </cell>
          <cell r="C63">
            <v>79.5</v>
          </cell>
          <cell r="D63">
            <v>34.21</v>
          </cell>
          <cell r="E63">
            <v>100</v>
          </cell>
          <cell r="F63">
            <v>100</v>
          </cell>
          <cell r="G63">
            <v>50</v>
          </cell>
          <cell r="H63">
            <v>50</v>
          </cell>
          <cell r="I63" t="str">
            <v>60/5A</v>
          </cell>
          <cell r="J63" t="str">
            <v>5 ~ 60A</v>
          </cell>
          <cell r="K63">
            <v>100</v>
          </cell>
          <cell r="L63">
            <v>200</v>
          </cell>
          <cell r="M63">
            <v>400</v>
          </cell>
          <cell r="N63">
            <v>500</v>
          </cell>
          <cell r="O63">
            <v>500</v>
          </cell>
          <cell r="Q63">
            <v>800</v>
          </cell>
          <cell r="R63">
            <v>1100</v>
          </cell>
          <cell r="S63">
            <v>16</v>
          </cell>
          <cell r="T63">
            <v>6</v>
          </cell>
          <cell r="U63">
            <v>360</v>
          </cell>
          <cell r="V63">
            <v>360</v>
          </cell>
          <cell r="W63">
            <v>480</v>
          </cell>
          <cell r="Y63">
            <v>720</v>
          </cell>
          <cell r="AA63">
            <v>200</v>
          </cell>
          <cell r="AB63">
            <v>300</v>
          </cell>
          <cell r="AC63">
            <v>400</v>
          </cell>
          <cell r="AD63">
            <v>500</v>
          </cell>
          <cell r="AF63">
            <v>800</v>
          </cell>
          <cell r="AG63">
            <v>1100</v>
          </cell>
        </row>
        <row r="64">
          <cell r="A64">
            <v>15.4</v>
          </cell>
          <cell r="B64">
            <v>88.5</v>
          </cell>
          <cell r="C64">
            <v>80</v>
          </cell>
          <cell r="D64">
            <v>33.049999999999997</v>
          </cell>
          <cell r="E64">
            <v>100</v>
          </cell>
          <cell r="F64">
            <v>100</v>
          </cell>
          <cell r="G64">
            <v>100</v>
          </cell>
          <cell r="H64">
            <v>60</v>
          </cell>
          <cell r="I64" t="str">
            <v>-</v>
          </cell>
          <cell r="J64" t="str">
            <v>-</v>
          </cell>
          <cell r="K64" t="str">
            <v>-</v>
          </cell>
          <cell r="L64">
            <v>200</v>
          </cell>
          <cell r="M64">
            <v>400</v>
          </cell>
          <cell r="N64">
            <v>500</v>
          </cell>
          <cell r="O64">
            <v>500</v>
          </cell>
          <cell r="Q64">
            <v>800</v>
          </cell>
          <cell r="R64">
            <v>1100</v>
          </cell>
          <cell r="S64">
            <v>16</v>
          </cell>
          <cell r="T64">
            <v>6</v>
          </cell>
          <cell r="U64">
            <v>360</v>
          </cell>
          <cell r="V64">
            <v>360</v>
          </cell>
          <cell r="W64">
            <v>480</v>
          </cell>
          <cell r="Y64">
            <v>720</v>
          </cell>
          <cell r="AA64">
            <v>200</v>
          </cell>
          <cell r="AB64">
            <v>300</v>
          </cell>
          <cell r="AC64">
            <v>400</v>
          </cell>
          <cell r="AD64">
            <v>500</v>
          </cell>
          <cell r="AF64">
            <v>800</v>
          </cell>
          <cell r="AG64">
            <v>1100</v>
          </cell>
        </row>
        <row r="65">
          <cell r="A65">
            <v>16.5</v>
          </cell>
          <cell r="B65">
            <v>88.5</v>
          </cell>
          <cell r="C65">
            <v>80</v>
          </cell>
          <cell r="D65">
            <v>35.409999999999997</v>
          </cell>
          <cell r="E65">
            <v>100</v>
          </cell>
          <cell r="F65">
            <v>100</v>
          </cell>
          <cell r="G65">
            <v>100</v>
          </cell>
          <cell r="H65">
            <v>60</v>
          </cell>
          <cell r="I65" t="str">
            <v>-</v>
          </cell>
          <cell r="J65" t="str">
            <v>-</v>
          </cell>
          <cell r="K65" t="str">
            <v>-</v>
          </cell>
          <cell r="L65">
            <v>200</v>
          </cell>
          <cell r="M65">
            <v>400</v>
          </cell>
          <cell r="N65">
            <v>500</v>
          </cell>
          <cell r="O65">
            <v>500</v>
          </cell>
          <cell r="Q65">
            <v>800</v>
          </cell>
          <cell r="R65">
            <v>1100</v>
          </cell>
          <cell r="S65">
            <v>16</v>
          </cell>
          <cell r="T65">
            <v>6</v>
          </cell>
          <cell r="U65">
            <v>360</v>
          </cell>
          <cell r="V65">
            <v>360</v>
          </cell>
          <cell r="W65">
            <v>480</v>
          </cell>
          <cell r="Y65">
            <v>720</v>
          </cell>
          <cell r="AA65">
            <v>200</v>
          </cell>
          <cell r="AB65">
            <v>300</v>
          </cell>
          <cell r="AC65">
            <v>400</v>
          </cell>
          <cell r="AD65">
            <v>500</v>
          </cell>
          <cell r="AF65">
            <v>800</v>
          </cell>
          <cell r="AG65">
            <v>1100</v>
          </cell>
        </row>
        <row r="66">
          <cell r="A66">
            <v>18.5</v>
          </cell>
          <cell r="B66">
            <v>88.5</v>
          </cell>
          <cell r="C66">
            <v>80</v>
          </cell>
          <cell r="D66">
            <v>41.58</v>
          </cell>
          <cell r="E66">
            <v>100</v>
          </cell>
          <cell r="F66">
            <v>100</v>
          </cell>
          <cell r="G66">
            <v>100</v>
          </cell>
          <cell r="H66">
            <v>60</v>
          </cell>
          <cell r="I66" t="str">
            <v>75/5A</v>
          </cell>
          <cell r="J66" t="str">
            <v>5 ~ 60A</v>
          </cell>
          <cell r="K66">
            <v>150</v>
          </cell>
          <cell r="L66">
            <v>300</v>
          </cell>
          <cell r="M66">
            <v>400</v>
          </cell>
          <cell r="N66">
            <v>500</v>
          </cell>
          <cell r="O66">
            <v>600</v>
          </cell>
          <cell r="Q66">
            <v>800</v>
          </cell>
          <cell r="R66">
            <v>1200</v>
          </cell>
          <cell r="S66">
            <v>16</v>
          </cell>
          <cell r="T66">
            <v>6</v>
          </cell>
          <cell r="U66">
            <v>360</v>
          </cell>
          <cell r="V66">
            <v>360</v>
          </cell>
          <cell r="W66">
            <v>600</v>
          </cell>
          <cell r="Y66">
            <v>720</v>
          </cell>
          <cell r="AA66">
            <v>300</v>
          </cell>
          <cell r="AB66">
            <v>300</v>
          </cell>
          <cell r="AC66">
            <v>600</v>
          </cell>
          <cell r="AD66">
            <v>500</v>
          </cell>
          <cell r="AF66">
            <v>800</v>
          </cell>
          <cell r="AG66">
            <v>1200</v>
          </cell>
        </row>
        <row r="67">
          <cell r="A67">
            <v>22</v>
          </cell>
          <cell r="B67">
            <v>89</v>
          </cell>
          <cell r="C67">
            <v>80.5</v>
          </cell>
          <cell r="D67">
            <v>48.95</v>
          </cell>
          <cell r="E67">
            <v>225</v>
          </cell>
          <cell r="F67">
            <v>125</v>
          </cell>
          <cell r="G67">
            <v>100</v>
          </cell>
          <cell r="H67">
            <v>75</v>
          </cell>
          <cell r="I67" t="str">
            <v>100/5A</v>
          </cell>
          <cell r="J67" t="str">
            <v>5 ~ 60A</v>
          </cell>
          <cell r="K67">
            <v>150</v>
          </cell>
          <cell r="L67">
            <v>300</v>
          </cell>
          <cell r="M67">
            <v>500</v>
          </cell>
          <cell r="N67">
            <v>600</v>
          </cell>
          <cell r="O67">
            <v>600</v>
          </cell>
          <cell r="Q67">
            <v>800</v>
          </cell>
          <cell r="R67">
            <v>1200</v>
          </cell>
          <cell r="S67">
            <v>25</v>
          </cell>
          <cell r="T67">
            <v>10</v>
          </cell>
          <cell r="U67">
            <v>360</v>
          </cell>
          <cell r="V67">
            <v>360</v>
          </cell>
          <cell r="W67">
            <v>600</v>
          </cell>
          <cell r="Y67">
            <v>720</v>
          </cell>
          <cell r="AA67">
            <v>300</v>
          </cell>
          <cell r="AB67">
            <v>400</v>
          </cell>
          <cell r="AC67">
            <v>600</v>
          </cell>
          <cell r="AD67">
            <v>500</v>
          </cell>
          <cell r="AF67">
            <v>800</v>
          </cell>
          <cell r="AG67">
            <v>1200</v>
          </cell>
        </row>
        <row r="68">
          <cell r="A68">
            <v>22.35</v>
          </cell>
          <cell r="B68">
            <v>89.5</v>
          </cell>
          <cell r="C68">
            <v>81</v>
          </cell>
          <cell r="D68">
            <v>46.84</v>
          </cell>
          <cell r="E68">
            <v>225</v>
          </cell>
          <cell r="F68">
            <v>125</v>
          </cell>
          <cell r="G68">
            <v>100</v>
          </cell>
          <cell r="H68">
            <v>100</v>
          </cell>
          <cell r="I68" t="str">
            <v>-</v>
          </cell>
          <cell r="J68" t="str">
            <v>-</v>
          </cell>
          <cell r="K68" t="str">
            <v>-</v>
          </cell>
          <cell r="L68">
            <v>300</v>
          </cell>
          <cell r="M68">
            <v>500</v>
          </cell>
          <cell r="N68">
            <v>600</v>
          </cell>
          <cell r="O68">
            <v>600</v>
          </cell>
          <cell r="Q68">
            <v>800</v>
          </cell>
          <cell r="R68">
            <v>1200</v>
          </cell>
          <cell r="S68">
            <v>25</v>
          </cell>
          <cell r="T68">
            <v>10</v>
          </cell>
          <cell r="U68">
            <v>360</v>
          </cell>
          <cell r="V68">
            <v>360</v>
          </cell>
          <cell r="W68">
            <v>600</v>
          </cell>
          <cell r="Y68">
            <v>720</v>
          </cell>
          <cell r="AA68">
            <v>300</v>
          </cell>
          <cell r="AB68">
            <v>400</v>
          </cell>
          <cell r="AC68">
            <v>600</v>
          </cell>
          <cell r="AD68">
            <v>600</v>
          </cell>
          <cell r="AF68">
            <v>800</v>
          </cell>
          <cell r="AG68">
            <v>1200</v>
          </cell>
        </row>
        <row r="69">
          <cell r="A69">
            <v>22.9</v>
          </cell>
          <cell r="B69">
            <v>89.5</v>
          </cell>
          <cell r="C69">
            <v>81</v>
          </cell>
          <cell r="D69">
            <v>47.99</v>
          </cell>
          <cell r="E69">
            <v>225</v>
          </cell>
          <cell r="F69">
            <v>125</v>
          </cell>
          <cell r="G69">
            <v>100</v>
          </cell>
          <cell r="H69">
            <v>100</v>
          </cell>
          <cell r="I69" t="str">
            <v>-</v>
          </cell>
          <cell r="J69" t="str">
            <v>-</v>
          </cell>
          <cell r="K69" t="str">
            <v>-</v>
          </cell>
          <cell r="L69">
            <v>300</v>
          </cell>
          <cell r="M69">
            <v>500</v>
          </cell>
          <cell r="N69">
            <v>600</v>
          </cell>
          <cell r="O69">
            <v>600</v>
          </cell>
          <cell r="Q69">
            <v>800</v>
          </cell>
          <cell r="R69">
            <v>1200</v>
          </cell>
          <cell r="S69">
            <v>25</v>
          </cell>
          <cell r="T69">
            <v>10</v>
          </cell>
          <cell r="U69">
            <v>360</v>
          </cell>
          <cell r="V69">
            <v>360</v>
          </cell>
          <cell r="W69">
            <v>600</v>
          </cell>
          <cell r="Y69">
            <v>720</v>
          </cell>
          <cell r="AA69">
            <v>300</v>
          </cell>
          <cell r="AB69">
            <v>400</v>
          </cell>
          <cell r="AC69">
            <v>600</v>
          </cell>
          <cell r="AD69">
            <v>600</v>
          </cell>
          <cell r="AF69">
            <v>800</v>
          </cell>
          <cell r="AG69">
            <v>1200</v>
          </cell>
        </row>
        <row r="70">
          <cell r="A70">
            <v>28.45</v>
          </cell>
          <cell r="B70">
            <v>89.5</v>
          </cell>
          <cell r="C70">
            <v>81</v>
          </cell>
          <cell r="D70">
            <v>59.63</v>
          </cell>
          <cell r="E70">
            <v>225</v>
          </cell>
          <cell r="F70">
            <v>125</v>
          </cell>
          <cell r="G70">
            <v>100</v>
          </cell>
          <cell r="H70">
            <v>100</v>
          </cell>
          <cell r="I70" t="str">
            <v>-</v>
          </cell>
          <cell r="J70" t="str">
            <v>-</v>
          </cell>
          <cell r="K70" t="str">
            <v>-</v>
          </cell>
          <cell r="L70">
            <v>300</v>
          </cell>
          <cell r="M70">
            <v>500</v>
          </cell>
          <cell r="N70">
            <v>600</v>
          </cell>
          <cell r="O70">
            <v>600</v>
          </cell>
          <cell r="Q70">
            <v>800</v>
          </cell>
          <cell r="R70">
            <v>1200</v>
          </cell>
          <cell r="S70">
            <v>25</v>
          </cell>
          <cell r="T70">
            <v>10</v>
          </cell>
          <cell r="U70">
            <v>360</v>
          </cell>
          <cell r="V70">
            <v>360</v>
          </cell>
          <cell r="W70">
            <v>600</v>
          </cell>
          <cell r="Y70">
            <v>720</v>
          </cell>
          <cell r="AA70">
            <v>300</v>
          </cell>
          <cell r="AB70">
            <v>400</v>
          </cell>
          <cell r="AC70">
            <v>600</v>
          </cell>
          <cell r="AD70">
            <v>600</v>
          </cell>
          <cell r="AF70">
            <v>800</v>
          </cell>
          <cell r="AG70">
            <v>1200</v>
          </cell>
        </row>
        <row r="71">
          <cell r="A71">
            <v>30</v>
          </cell>
          <cell r="B71">
            <v>89.5</v>
          </cell>
          <cell r="C71">
            <v>81</v>
          </cell>
          <cell r="D71">
            <v>65.790000000000006</v>
          </cell>
          <cell r="E71">
            <v>225</v>
          </cell>
          <cell r="F71">
            <v>125</v>
          </cell>
          <cell r="G71">
            <v>100</v>
          </cell>
          <cell r="H71">
            <v>100</v>
          </cell>
          <cell r="I71" t="str">
            <v>100/5A</v>
          </cell>
          <cell r="J71" t="str">
            <v>10 ~ 120A</v>
          </cell>
          <cell r="K71">
            <v>200</v>
          </cell>
          <cell r="L71">
            <v>300</v>
          </cell>
          <cell r="M71">
            <v>500</v>
          </cell>
          <cell r="N71">
            <v>600</v>
          </cell>
          <cell r="O71">
            <v>600</v>
          </cell>
          <cell r="Q71">
            <v>800</v>
          </cell>
          <cell r="R71">
            <v>1800</v>
          </cell>
          <cell r="S71">
            <v>25</v>
          </cell>
          <cell r="T71">
            <v>10</v>
          </cell>
          <cell r="U71">
            <v>480</v>
          </cell>
          <cell r="V71">
            <v>480</v>
          </cell>
          <cell r="W71">
            <v>600</v>
          </cell>
          <cell r="Y71">
            <v>720</v>
          </cell>
          <cell r="Z71">
            <v>1800</v>
          </cell>
          <cell r="AA71">
            <v>300</v>
          </cell>
          <cell r="AB71">
            <v>400</v>
          </cell>
          <cell r="AC71">
            <v>600</v>
          </cell>
          <cell r="AD71">
            <v>600</v>
          </cell>
          <cell r="AF71">
            <v>800</v>
          </cell>
          <cell r="AG71">
            <v>1800</v>
          </cell>
        </row>
        <row r="72">
          <cell r="A72">
            <v>37</v>
          </cell>
          <cell r="B72">
            <v>90</v>
          </cell>
          <cell r="C72">
            <v>81.5</v>
          </cell>
          <cell r="D72">
            <v>84.21</v>
          </cell>
          <cell r="E72">
            <v>225</v>
          </cell>
          <cell r="F72">
            <v>150</v>
          </cell>
          <cell r="G72">
            <v>225</v>
          </cell>
          <cell r="H72">
            <v>125</v>
          </cell>
          <cell r="I72" t="str">
            <v>100/5A</v>
          </cell>
          <cell r="J72" t="str">
            <v>10 ~ 120A</v>
          </cell>
          <cell r="K72">
            <v>250</v>
          </cell>
          <cell r="L72">
            <v>300</v>
          </cell>
          <cell r="M72">
            <v>500</v>
          </cell>
          <cell r="N72">
            <v>600</v>
          </cell>
          <cell r="O72">
            <v>900</v>
          </cell>
          <cell r="Q72">
            <v>800</v>
          </cell>
          <cell r="R72">
            <v>1800</v>
          </cell>
          <cell r="S72">
            <v>50</v>
          </cell>
          <cell r="T72">
            <v>10</v>
          </cell>
          <cell r="U72">
            <v>480</v>
          </cell>
          <cell r="V72">
            <v>480</v>
          </cell>
          <cell r="W72">
            <v>720</v>
          </cell>
          <cell r="Y72">
            <v>720</v>
          </cell>
          <cell r="Z72">
            <v>1800</v>
          </cell>
          <cell r="AA72">
            <v>300</v>
          </cell>
          <cell r="AB72">
            <v>400</v>
          </cell>
          <cell r="AC72">
            <v>600</v>
          </cell>
          <cell r="AD72">
            <v>600</v>
          </cell>
          <cell r="AF72">
            <v>800</v>
          </cell>
          <cell r="AG72">
            <v>1800</v>
          </cell>
        </row>
        <row r="73">
          <cell r="A73">
            <v>45</v>
          </cell>
          <cell r="B73">
            <v>90.5</v>
          </cell>
          <cell r="C73">
            <v>82</v>
          </cell>
          <cell r="D73">
            <v>100</v>
          </cell>
          <cell r="E73">
            <v>225</v>
          </cell>
          <cell r="F73">
            <v>200</v>
          </cell>
          <cell r="G73">
            <v>225</v>
          </cell>
          <cell r="H73">
            <v>150</v>
          </cell>
          <cell r="I73" t="str">
            <v>150/5A</v>
          </cell>
          <cell r="J73" t="str">
            <v>20 ~ 240A</v>
          </cell>
          <cell r="K73">
            <v>400</v>
          </cell>
          <cell r="L73">
            <v>300</v>
          </cell>
          <cell r="M73">
            <v>500</v>
          </cell>
          <cell r="N73">
            <v>600</v>
          </cell>
          <cell r="O73">
            <v>900</v>
          </cell>
          <cell r="Q73">
            <v>800</v>
          </cell>
          <cell r="R73">
            <v>1800</v>
          </cell>
          <cell r="S73">
            <v>50</v>
          </cell>
          <cell r="T73">
            <v>10</v>
          </cell>
          <cell r="U73">
            <v>600</v>
          </cell>
          <cell r="V73">
            <v>600</v>
          </cell>
          <cell r="W73">
            <v>840</v>
          </cell>
          <cell r="Y73">
            <v>720</v>
          </cell>
          <cell r="Z73">
            <v>1800</v>
          </cell>
          <cell r="AA73">
            <v>300</v>
          </cell>
          <cell r="AB73">
            <v>600</v>
          </cell>
          <cell r="AC73">
            <v>800</v>
          </cell>
          <cell r="AD73">
            <v>600</v>
          </cell>
          <cell r="AF73">
            <v>800</v>
          </cell>
          <cell r="AG73">
            <v>1800</v>
          </cell>
        </row>
        <row r="74">
          <cell r="A74">
            <v>55</v>
          </cell>
          <cell r="B74">
            <v>0.90100000000000002</v>
          </cell>
          <cell r="C74">
            <v>0.877</v>
          </cell>
          <cell r="D74">
            <v>121</v>
          </cell>
          <cell r="E74">
            <v>225</v>
          </cell>
          <cell r="F74">
            <v>200</v>
          </cell>
          <cell r="G74">
            <v>225</v>
          </cell>
          <cell r="H74">
            <v>175</v>
          </cell>
          <cell r="I74" t="str">
            <v>200/5A</v>
          </cell>
          <cell r="J74" t="str">
            <v>20 ~ 240A</v>
          </cell>
          <cell r="K74">
            <v>500</v>
          </cell>
          <cell r="L74">
            <v>300</v>
          </cell>
          <cell r="M74">
            <v>500</v>
          </cell>
          <cell r="N74">
            <v>600</v>
          </cell>
          <cell r="O74">
            <v>900</v>
          </cell>
          <cell r="P74">
            <v>2300</v>
          </cell>
          <cell r="Q74">
            <v>800</v>
          </cell>
          <cell r="R74">
            <v>1800</v>
          </cell>
          <cell r="S74">
            <v>70</v>
          </cell>
          <cell r="T74">
            <v>16</v>
          </cell>
          <cell r="U74">
            <v>600</v>
          </cell>
          <cell r="V74">
            <v>600</v>
          </cell>
          <cell r="W74">
            <v>840</v>
          </cell>
          <cell r="X74">
            <v>1680</v>
          </cell>
          <cell r="Y74">
            <v>720</v>
          </cell>
          <cell r="Z74">
            <v>1800</v>
          </cell>
          <cell r="AA74">
            <v>300</v>
          </cell>
          <cell r="AB74">
            <v>600</v>
          </cell>
          <cell r="AC74">
            <v>800</v>
          </cell>
          <cell r="AD74">
            <v>600</v>
          </cell>
          <cell r="AE74">
            <v>2300</v>
          </cell>
          <cell r="AF74">
            <v>800</v>
          </cell>
          <cell r="AG74">
            <v>1800</v>
          </cell>
        </row>
        <row r="75">
          <cell r="A75">
            <v>75</v>
          </cell>
          <cell r="B75">
            <v>0.90700000000000003</v>
          </cell>
          <cell r="C75">
            <v>0.879</v>
          </cell>
          <cell r="D75">
            <v>163</v>
          </cell>
          <cell r="E75">
            <v>400</v>
          </cell>
          <cell r="F75">
            <v>300</v>
          </cell>
          <cell r="G75">
            <v>400</v>
          </cell>
          <cell r="H75">
            <v>250</v>
          </cell>
          <cell r="I75" t="str">
            <v>200/5A</v>
          </cell>
          <cell r="J75" t="str">
            <v>20 ~ 240A</v>
          </cell>
          <cell r="K75">
            <v>650</v>
          </cell>
          <cell r="L75">
            <v>400</v>
          </cell>
          <cell r="M75">
            <v>700</v>
          </cell>
          <cell r="N75">
            <v>600</v>
          </cell>
          <cell r="O75">
            <v>1200</v>
          </cell>
          <cell r="P75">
            <v>2300</v>
          </cell>
          <cell r="Q75">
            <v>1000</v>
          </cell>
          <cell r="R75">
            <v>1800</v>
          </cell>
          <cell r="S75">
            <v>120</v>
          </cell>
          <cell r="T75">
            <v>25</v>
          </cell>
          <cell r="U75">
            <v>600</v>
          </cell>
          <cell r="V75">
            <v>600</v>
          </cell>
          <cell r="W75">
            <v>840</v>
          </cell>
          <cell r="X75">
            <v>1680</v>
          </cell>
          <cell r="Y75">
            <v>840</v>
          </cell>
          <cell r="Z75">
            <v>1800</v>
          </cell>
          <cell r="AA75">
            <v>400</v>
          </cell>
          <cell r="AB75">
            <v>600</v>
          </cell>
          <cell r="AC75">
            <v>800</v>
          </cell>
          <cell r="AD75">
            <v>900</v>
          </cell>
          <cell r="AE75">
            <v>2300</v>
          </cell>
          <cell r="AF75">
            <v>1000</v>
          </cell>
          <cell r="AG75">
            <v>1800</v>
          </cell>
        </row>
        <row r="76">
          <cell r="A76">
            <v>90</v>
          </cell>
          <cell r="B76">
            <v>0.89900000000000002</v>
          </cell>
          <cell r="C76">
            <v>0.88</v>
          </cell>
          <cell r="D76">
            <v>168</v>
          </cell>
          <cell r="E76">
            <v>400</v>
          </cell>
          <cell r="F76">
            <v>400</v>
          </cell>
          <cell r="G76">
            <v>400</v>
          </cell>
          <cell r="H76">
            <v>300</v>
          </cell>
          <cell r="I76" t="str">
            <v>300/5A</v>
          </cell>
          <cell r="J76" t="str">
            <v>30 ~ 360A</v>
          </cell>
          <cell r="K76">
            <v>800</v>
          </cell>
          <cell r="L76">
            <v>400</v>
          </cell>
          <cell r="M76">
            <v>700</v>
          </cell>
          <cell r="N76">
            <v>600</v>
          </cell>
          <cell r="O76">
            <v>1200</v>
          </cell>
          <cell r="P76">
            <v>2300</v>
          </cell>
          <cell r="Q76">
            <v>1000</v>
          </cell>
          <cell r="R76">
            <v>1800</v>
          </cell>
          <cell r="S76">
            <v>150</v>
          </cell>
          <cell r="T76">
            <v>25</v>
          </cell>
          <cell r="U76">
            <v>600</v>
          </cell>
          <cell r="V76">
            <v>600</v>
          </cell>
          <cell r="W76">
            <v>840</v>
          </cell>
          <cell r="X76">
            <v>1680</v>
          </cell>
          <cell r="Y76">
            <v>840</v>
          </cell>
          <cell r="Z76">
            <v>1800</v>
          </cell>
          <cell r="AA76">
            <v>400</v>
          </cell>
          <cell r="AD76">
            <v>900</v>
          </cell>
          <cell r="AE76">
            <v>2300</v>
          </cell>
          <cell r="AF76">
            <v>1000</v>
          </cell>
          <cell r="AG76">
            <v>1800</v>
          </cell>
        </row>
        <row r="77">
          <cell r="A77">
            <v>110</v>
          </cell>
          <cell r="B77">
            <v>0.91700000000000004</v>
          </cell>
          <cell r="C77">
            <v>0.88100000000000001</v>
          </cell>
          <cell r="D77">
            <v>203</v>
          </cell>
          <cell r="E77">
            <v>600</v>
          </cell>
          <cell r="F77">
            <v>500</v>
          </cell>
          <cell r="G77">
            <v>400</v>
          </cell>
          <cell r="H77">
            <v>350</v>
          </cell>
          <cell r="I77" t="str">
            <v>400/6A</v>
          </cell>
          <cell r="J77" t="str">
            <v>30 ~ 360A</v>
          </cell>
          <cell r="K77">
            <v>1000</v>
          </cell>
          <cell r="L77">
            <v>400</v>
          </cell>
          <cell r="M77">
            <v>700</v>
          </cell>
          <cell r="N77">
            <v>700</v>
          </cell>
          <cell r="O77">
            <v>1400</v>
          </cell>
          <cell r="P77">
            <v>2300</v>
          </cell>
          <cell r="Q77">
            <v>1200</v>
          </cell>
          <cell r="R77">
            <v>1800</v>
          </cell>
          <cell r="S77">
            <v>240</v>
          </cell>
          <cell r="T77">
            <v>50</v>
          </cell>
          <cell r="U77">
            <v>600</v>
          </cell>
          <cell r="V77">
            <v>600</v>
          </cell>
          <cell r="W77">
            <v>840</v>
          </cell>
          <cell r="X77">
            <v>1680</v>
          </cell>
          <cell r="Y77">
            <v>960</v>
          </cell>
          <cell r="Z77">
            <v>1800</v>
          </cell>
          <cell r="AA77">
            <v>400</v>
          </cell>
          <cell r="AD77">
            <v>1200</v>
          </cell>
          <cell r="AE77">
            <v>2300</v>
          </cell>
          <cell r="AF77">
            <v>1200</v>
          </cell>
          <cell r="AG77">
            <v>1800</v>
          </cell>
        </row>
        <row r="78">
          <cell r="A78">
            <v>132</v>
          </cell>
          <cell r="B78">
            <v>0.93</v>
          </cell>
          <cell r="C78">
            <v>0.89500000000000002</v>
          </cell>
          <cell r="D78">
            <v>244</v>
          </cell>
          <cell r="E78">
            <v>600</v>
          </cell>
          <cell r="F78">
            <v>500</v>
          </cell>
          <cell r="G78">
            <v>400</v>
          </cell>
          <cell r="H78">
            <v>400</v>
          </cell>
          <cell r="I78" t="str">
            <v>500/7A</v>
          </cell>
          <cell r="J78" t="str">
            <v>30 ~ 360A</v>
          </cell>
          <cell r="K78">
            <v>1100</v>
          </cell>
          <cell r="L78">
            <v>800</v>
          </cell>
          <cell r="M78">
            <v>1000</v>
          </cell>
          <cell r="N78">
            <v>1000</v>
          </cell>
          <cell r="O78">
            <v>1400</v>
          </cell>
          <cell r="P78">
            <v>2300</v>
          </cell>
          <cell r="Q78">
            <v>1200</v>
          </cell>
          <cell r="S78">
            <v>300</v>
          </cell>
          <cell r="T78">
            <v>50</v>
          </cell>
          <cell r="W78">
            <v>840</v>
          </cell>
          <cell r="X78">
            <v>1680</v>
          </cell>
          <cell r="Y78">
            <v>960</v>
          </cell>
          <cell r="AA78">
            <v>800</v>
          </cell>
          <cell r="AD78">
            <v>1200</v>
          </cell>
          <cell r="AE78">
            <v>2300</v>
          </cell>
          <cell r="AF78">
            <v>1200</v>
          </cell>
        </row>
        <row r="79">
          <cell r="A79">
            <v>150</v>
          </cell>
          <cell r="D79">
            <v>273</v>
          </cell>
          <cell r="E79">
            <v>600</v>
          </cell>
          <cell r="F79">
            <v>600</v>
          </cell>
          <cell r="G79">
            <v>600</v>
          </cell>
          <cell r="H79">
            <v>500</v>
          </cell>
          <cell r="I79" t="str">
            <v>500/5A</v>
          </cell>
          <cell r="J79" t="str">
            <v>30 ~ 360A</v>
          </cell>
          <cell r="K79">
            <v>1200</v>
          </cell>
          <cell r="L79">
            <v>800</v>
          </cell>
          <cell r="M79">
            <v>1200</v>
          </cell>
          <cell r="N79">
            <v>1200</v>
          </cell>
          <cell r="P79">
            <v>2300</v>
          </cell>
          <cell r="Q79">
            <v>1200</v>
          </cell>
          <cell r="S79">
            <v>400</v>
          </cell>
          <cell r="T79">
            <v>70</v>
          </cell>
          <cell r="X79">
            <v>1680</v>
          </cell>
          <cell r="Y79">
            <v>960</v>
          </cell>
          <cell r="AA79">
            <v>800</v>
          </cell>
          <cell r="AD79">
            <v>1200</v>
          </cell>
          <cell r="AE79">
            <v>2300</v>
          </cell>
          <cell r="AF79">
            <v>1200</v>
          </cell>
        </row>
        <row r="80">
          <cell r="A80">
            <v>262</v>
          </cell>
          <cell r="D80">
            <v>526.84</v>
          </cell>
          <cell r="L80">
            <v>800</v>
          </cell>
          <cell r="M80">
            <v>1200</v>
          </cell>
          <cell r="N80">
            <v>1200</v>
          </cell>
          <cell r="P80">
            <v>2300</v>
          </cell>
          <cell r="Q80">
            <v>1200</v>
          </cell>
          <cell r="S80">
            <v>400</v>
          </cell>
          <cell r="T80">
            <v>70</v>
          </cell>
          <cell r="X80">
            <v>1680</v>
          </cell>
          <cell r="Y80">
            <v>960</v>
          </cell>
          <cell r="AA80">
            <v>800</v>
          </cell>
          <cell r="AE80">
            <v>2300</v>
          </cell>
          <cell r="AF80">
            <v>1200</v>
          </cell>
        </row>
      </sheetData>
      <sheetData sheetId="19" refreshError="1"/>
      <sheetData sheetId="20" refreshError="1">
        <row r="1">
          <cell r="B1" t="str">
            <v>A11</v>
          </cell>
        </row>
        <row r="2">
          <cell r="B2" t="str">
            <v>단면적
(㎟)</v>
          </cell>
          <cell r="C2" t="str">
            <v>허용
전류
(A)</v>
          </cell>
          <cell r="D2" t="str">
            <v>허용
전류
(A)</v>
          </cell>
          <cell r="E2" t="str">
            <v>단면적
(㎟)</v>
          </cell>
        </row>
        <row r="3">
          <cell r="D3">
            <v>1E-3</v>
          </cell>
          <cell r="E3">
            <v>1.5</v>
          </cell>
        </row>
        <row r="4">
          <cell r="A4" t="str">
            <v>A111.5</v>
          </cell>
          <cell r="B4">
            <v>1.5</v>
          </cell>
          <cell r="C4">
            <v>19</v>
          </cell>
          <cell r="D4">
            <v>19.001000000000001</v>
          </cell>
          <cell r="E4">
            <v>1.5</v>
          </cell>
        </row>
        <row r="5">
          <cell r="A5" t="str">
            <v>A112.5</v>
          </cell>
          <cell r="B5">
            <v>2.5</v>
          </cell>
          <cell r="C5">
            <v>26</v>
          </cell>
          <cell r="D5">
            <v>26.001000000000001</v>
          </cell>
          <cell r="E5">
            <v>2.5</v>
          </cell>
        </row>
        <row r="6">
          <cell r="A6" t="str">
            <v>A114</v>
          </cell>
          <cell r="B6">
            <v>4</v>
          </cell>
          <cell r="C6">
            <v>35</v>
          </cell>
          <cell r="D6">
            <v>35.000999999999998</v>
          </cell>
          <cell r="E6">
            <v>4</v>
          </cell>
        </row>
        <row r="7">
          <cell r="A7" t="str">
            <v>A116</v>
          </cell>
          <cell r="B7">
            <v>6</v>
          </cell>
          <cell r="C7">
            <v>45</v>
          </cell>
          <cell r="D7">
            <v>45.000999999999998</v>
          </cell>
          <cell r="E7">
            <v>6</v>
          </cell>
        </row>
        <row r="8">
          <cell r="A8" t="str">
            <v>A1110</v>
          </cell>
          <cell r="B8">
            <v>10</v>
          </cell>
          <cell r="C8">
            <v>61</v>
          </cell>
          <cell r="D8">
            <v>61.000999999999998</v>
          </cell>
          <cell r="E8">
            <v>10</v>
          </cell>
        </row>
        <row r="9">
          <cell r="A9" t="str">
            <v>A1116</v>
          </cell>
          <cell r="B9">
            <v>16</v>
          </cell>
          <cell r="C9">
            <v>81</v>
          </cell>
          <cell r="D9">
            <v>81.001000000000005</v>
          </cell>
          <cell r="E9">
            <v>16</v>
          </cell>
        </row>
        <row r="10">
          <cell r="A10" t="str">
            <v>A1125</v>
          </cell>
          <cell r="B10">
            <v>25</v>
          </cell>
          <cell r="C10">
            <v>106</v>
          </cell>
          <cell r="D10">
            <v>106.001</v>
          </cell>
          <cell r="E10">
            <v>25</v>
          </cell>
        </row>
        <row r="11">
          <cell r="A11" t="str">
            <v>A1135</v>
          </cell>
          <cell r="B11">
            <v>35</v>
          </cell>
          <cell r="C11">
            <v>131</v>
          </cell>
          <cell r="D11">
            <v>131.001</v>
          </cell>
          <cell r="E11">
            <v>35</v>
          </cell>
        </row>
        <row r="12">
          <cell r="A12" t="str">
            <v>A1150</v>
          </cell>
          <cell r="B12">
            <v>50</v>
          </cell>
          <cell r="C12">
            <v>158</v>
          </cell>
          <cell r="D12">
            <v>158.001</v>
          </cell>
          <cell r="E12">
            <v>50</v>
          </cell>
        </row>
        <row r="13">
          <cell r="A13" t="str">
            <v>A1170</v>
          </cell>
          <cell r="B13">
            <v>70</v>
          </cell>
          <cell r="C13">
            <v>200</v>
          </cell>
          <cell r="D13">
            <v>200.001</v>
          </cell>
          <cell r="E13">
            <v>70</v>
          </cell>
        </row>
        <row r="14">
          <cell r="A14" t="str">
            <v>A1195</v>
          </cell>
          <cell r="B14">
            <v>95</v>
          </cell>
          <cell r="C14">
            <v>241</v>
          </cell>
          <cell r="D14">
            <v>241.001</v>
          </cell>
          <cell r="E14">
            <v>95</v>
          </cell>
        </row>
        <row r="15">
          <cell r="A15" t="str">
            <v>A11120</v>
          </cell>
          <cell r="B15">
            <v>120</v>
          </cell>
          <cell r="C15">
            <v>278</v>
          </cell>
          <cell r="D15">
            <v>278.00099999999998</v>
          </cell>
          <cell r="E15">
            <v>120</v>
          </cell>
        </row>
        <row r="16">
          <cell r="A16" t="str">
            <v>A11150</v>
          </cell>
          <cell r="B16">
            <v>150</v>
          </cell>
          <cell r="C16">
            <v>318</v>
          </cell>
          <cell r="D16">
            <v>318.00099999999998</v>
          </cell>
          <cell r="E16">
            <v>150</v>
          </cell>
        </row>
        <row r="17">
          <cell r="A17" t="str">
            <v>A11185</v>
          </cell>
          <cell r="B17">
            <v>185</v>
          </cell>
          <cell r="C17">
            <v>262</v>
          </cell>
          <cell r="D17">
            <v>262.00099999999998</v>
          </cell>
          <cell r="E17">
            <v>185</v>
          </cell>
        </row>
        <row r="18">
          <cell r="A18" t="str">
            <v>A11240</v>
          </cell>
          <cell r="B18">
            <v>240</v>
          </cell>
          <cell r="C18">
            <v>424</v>
          </cell>
          <cell r="D18">
            <v>424.00099999999998</v>
          </cell>
          <cell r="E18">
            <v>240</v>
          </cell>
        </row>
        <row r="19">
          <cell r="A19" t="str">
            <v>A11300</v>
          </cell>
          <cell r="B19">
            <v>300</v>
          </cell>
          <cell r="C19">
            <v>486</v>
          </cell>
          <cell r="D19">
            <v>486.00099999999998</v>
          </cell>
          <cell r="E19">
            <v>300</v>
          </cell>
        </row>
        <row r="20">
          <cell r="A20" t="str">
            <v>A11400</v>
          </cell>
          <cell r="B20">
            <v>400</v>
          </cell>
        </row>
        <row r="21">
          <cell r="A21" t="str">
            <v>A11500</v>
          </cell>
          <cell r="B21">
            <v>500</v>
          </cell>
        </row>
        <row r="22">
          <cell r="A22" t="str">
            <v>A11630</v>
          </cell>
          <cell r="B22">
            <v>630</v>
          </cell>
        </row>
        <row r="23">
          <cell r="B23" t="str">
            <v>A13</v>
          </cell>
        </row>
        <row r="24">
          <cell r="B24" t="str">
            <v>단면적
(㎟)</v>
          </cell>
          <cell r="C24" t="str">
            <v>허용
전류
(A)</v>
          </cell>
          <cell r="D24" t="str">
            <v>허용
전류
(A)</v>
          </cell>
          <cell r="E24" t="str">
            <v>단면적
(㎟)</v>
          </cell>
        </row>
        <row r="25">
          <cell r="D25">
            <v>1E-3</v>
          </cell>
          <cell r="E25">
            <v>1.5</v>
          </cell>
        </row>
        <row r="26">
          <cell r="A26" t="str">
            <v>A131.5</v>
          </cell>
          <cell r="B26">
            <v>1.5</v>
          </cell>
          <cell r="C26">
            <v>17</v>
          </cell>
          <cell r="D26">
            <v>17.001000000000001</v>
          </cell>
          <cell r="E26">
            <v>1.5</v>
          </cell>
        </row>
        <row r="27">
          <cell r="A27" t="str">
            <v>A132.5</v>
          </cell>
          <cell r="B27">
            <v>2.5</v>
          </cell>
          <cell r="C27">
            <v>23</v>
          </cell>
          <cell r="D27">
            <v>23.001000000000001</v>
          </cell>
          <cell r="E27">
            <v>2.5</v>
          </cell>
        </row>
        <row r="28">
          <cell r="A28" t="str">
            <v>A134</v>
          </cell>
          <cell r="B28">
            <v>4</v>
          </cell>
          <cell r="C28">
            <v>31</v>
          </cell>
          <cell r="D28">
            <v>31.001000000000001</v>
          </cell>
          <cell r="E28">
            <v>4</v>
          </cell>
        </row>
        <row r="29">
          <cell r="A29" t="str">
            <v>A136</v>
          </cell>
          <cell r="B29">
            <v>6</v>
          </cell>
          <cell r="C29">
            <v>40</v>
          </cell>
          <cell r="D29">
            <v>40.000999999999998</v>
          </cell>
          <cell r="E29">
            <v>6</v>
          </cell>
        </row>
        <row r="30">
          <cell r="A30" t="str">
            <v>A1310</v>
          </cell>
          <cell r="B30">
            <v>10</v>
          </cell>
          <cell r="C30">
            <v>54</v>
          </cell>
          <cell r="D30">
            <v>54.000999999999998</v>
          </cell>
          <cell r="E30">
            <v>10</v>
          </cell>
        </row>
        <row r="31">
          <cell r="A31" t="str">
            <v>A1316</v>
          </cell>
          <cell r="B31">
            <v>16</v>
          </cell>
          <cell r="C31">
            <v>73</v>
          </cell>
          <cell r="D31">
            <v>73.001000000000005</v>
          </cell>
          <cell r="E31">
            <v>16</v>
          </cell>
        </row>
        <row r="32">
          <cell r="A32" t="str">
            <v>A1325</v>
          </cell>
          <cell r="B32">
            <v>25</v>
          </cell>
          <cell r="C32">
            <v>95</v>
          </cell>
          <cell r="D32">
            <v>95.001000000000005</v>
          </cell>
          <cell r="E32">
            <v>25</v>
          </cell>
        </row>
        <row r="33">
          <cell r="A33" t="str">
            <v>A1335</v>
          </cell>
          <cell r="B33">
            <v>35</v>
          </cell>
          <cell r="C33">
            <v>117</v>
          </cell>
          <cell r="D33">
            <v>117.001</v>
          </cell>
          <cell r="E33">
            <v>35</v>
          </cell>
        </row>
        <row r="34">
          <cell r="A34" t="str">
            <v>A1350</v>
          </cell>
          <cell r="B34">
            <v>50</v>
          </cell>
          <cell r="C34">
            <v>141</v>
          </cell>
          <cell r="D34">
            <v>141.001</v>
          </cell>
          <cell r="E34">
            <v>50</v>
          </cell>
        </row>
        <row r="35">
          <cell r="A35" t="str">
            <v>A1370</v>
          </cell>
          <cell r="B35">
            <v>70</v>
          </cell>
          <cell r="C35">
            <v>179</v>
          </cell>
          <cell r="D35">
            <v>179.001</v>
          </cell>
          <cell r="E35">
            <v>70</v>
          </cell>
        </row>
        <row r="36">
          <cell r="A36" t="str">
            <v>A1395</v>
          </cell>
          <cell r="B36">
            <v>95</v>
          </cell>
          <cell r="C36">
            <v>216</v>
          </cell>
          <cell r="D36">
            <v>216.001</v>
          </cell>
          <cell r="E36">
            <v>95</v>
          </cell>
        </row>
        <row r="37">
          <cell r="A37" t="str">
            <v>A13120</v>
          </cell>
          <cell r="B37">
            <v>120</v>
          </cell>
          <cell r="C37">
            <v>249</v>
          </cell>
          <cell r="D37">
            <v>249.001</v>
          </cell>
          <cell r="E37">
            <v>120</v>
          </cell>
        </row>
        <row r="38">
          <cell r="A38" t="str">
            <v>A13150</v>
          </cell>
          <cell r="B38">
            <v>150</v>
          </cell>
          <cell r="C38">
            <v>285</v>
          </cell>
          <cell r="D38">
            <v>285.00099999999998</v>
          </cell>
          <cell r="E38">
            <v>150</v>
          </cell>
        </row>
        <row r="39">
          <cell r="A39" t="str">
            <v>A13185</v>
          </cell>
          <cell r="B39">
            <v>185</v>
          </cell>
          <cell r="C39">
            <v>324</v>
          </cell>
          <cell r="D39">
            <v>324.00099999999998</v>
          </cell>
          <cell r="E39">
            <v>185</v>
          </cell>
        </row>
        <row r="40">
          <cell r="A40" t="str">
            <v>A13240</v>
          </cell>
          <cell r="B40">
            <v>240</v>
          </cell>
          <cell r="C40">
            <v>380</v>
          </cell>
          <cell r="D40">
            <v>380.00099999999998</v>
          </cell>
          <cell r="E40">
            <v>240</v>
          </cell>
        </row>
        <row r="41">
          <cell r="A41" t="str">
            <v>A13300</v>
          </cell>
          <cell r="B41">
            <v>300</v>
          </cell>
          <cell r="C41">
            <v>435</v>
          </cell>
          <cell r="D41">
            <v>435.00099999999998</v>
          </cell>
          <cell r="E41">
            <v>300</v>
          </cell>
        </row>
        <row r="42">
          <cell r="A42" t="str">
            <v>A13400</v>
          </cell>
          <cell r="B42">
            <v>400</v>
          </cell>
        </row>
        <row r="43">
          <cell r="A43" t="str">
            <v>A13500</v>
          </cell>
          <cell r="B43">
            <v>500</v>
          </cell>
        </row>
        <row r="44">
          <cell r="A44" t="str">
            <v>A13630</v>
          </cell>
          <cell r="B44">
            <v>630</v>
          </cell>
        </row>
        <row r="45">
          <cell r="B45" t="str">
            <v>A21</v>
          </cell>
        </row>
        <row r="46">
          <cell r="B46" t="str">
            <v>단면적
(㎟)</v>
          </cell>
          <cell r="C46" t="str">
            <v>허용
전류
(A)</v>
          </cell>
          <cell r="D46" t="str">
            <v>허용
전류
(A)</v>
          </cell>
          <cell r="E46" t="str">
            <v>단면적
(㎟)</v>
          </cell>
        </row>
        <row r="47">
          <cell r="D47">
            <v>1E-3</v>
          </cell>
          <cell r="E47">
            <v>1.5</v>
          </cell>
        </row>
        <row r="48">
          <cell r="A48" t="str">
            <v>A211.5</v>
          </cell>
          <cell r="B48">
            <v>1.5</v>
          </cell>
          <cell r="C48">
            <v>18.5</v>
          </cell>
          <cell r="D48">
            <v>18.501000000000001</v>
          </cell>
          <cell r="E48">
            <v>1.5</v>
          </cell>
        </row>
        <row r="49">
          <cell r="A49" t="str">
            <v>A212.5</v>
          </cell>
          <cell r="B49">
            <v>2.5</v>
          </cell>
          <cell r="C49">
            <v>25</v>
          </cell>
          <cell r="D49">
            <v>25.001000000000001</v>
          </cell>
          <cell r="E49">
            <v>2.5</v>
          </cell>
        </row>
        <row r="50">
          <cell r="A50" t="str">
            <v>A214</v>
          </cell>
          <cell r="B50">
            <v>4</v>
          </cell>
          <cell r="C50">
            <v>33</v>
          </cell>
          <cell r="D50">
            <v>33.000999999999998</v>
          </cell>
          <cell r="E50">
            <v>4</v>
          </cell>
        </row>
        <row r="51">
          <cell r="A51" t="str">
            <v>A216</v>
          </cell>
          <cell r="B51">
            <v>6</v>
          </cell>
          <cell r="C51">
            <v>42</v>
          </cell>
          <cell r="D51">
            <v>42.000999999999998</v>
          </cell>
          <cell r="E51">
            <v>6</v>
          </cell>
        </row>
        <row r="52">
          <cell r="A52" t="str">
            <v>A2110</v>
          </cell>
          <cell r="B52">
            <v>10</v>
          </cell>
          <cell r="C52">
            <v>57</v>
          </cell>
          <cell r="D52">
            <v>57.000999999999998</v>
          </cell>
          <cell r="E52">
            <v>10</v>
          </cell>
        </row>
        <row r="53">
          <cell r="A53" t="str">
            <v>A2116</v>
          </cell>
          <cell r="B53">
            <v>16</v>
          </cell>
          <cell r="C53">
            <v>76</v>
          </cell>
          <cell r="D53">
            <v>76.001000000000005</v>
          </cell>
          <cell r="E53">
            <v>16</v>
          </cell>
        </row>
        <row r="54">
          <cell r="A54" t="str">
            <v>A2125</v>
          </cell>
          <cell r="B54">
            <v>25</v>
          </cell>
          <cell r="C54">
            <v>99</v>
          </cell>
          <cell r="D54">
            <v>99.001000000000005</v>
          </cell>
          <cell r="E54">
            <v>25</v>
          </cell>
        </row>
        <row r="55">
          <cell r="A55" t="str">
            <v>A2135</v>
          </cell>
          <cell r="B55">
            <v>35</v>
          </cell>
          <cell r="C55">
            <v>121</v>
          </cell>
          <cell r="D55">
            <v>121.001</v>
          </cell>
          <cell r="E55">
            <v>35</v>
          </cell>
        </row>
        <row r="56">
          <cell r="A56" t="str">
            <v>A2150</v>
          </cell>
          <cell r="B56">
            <v>50</v>
          </cell>
          <cell r="C56">
            <v>145</v>
          </cell>
          <cell r="D56">
            <v>145.001</v>
          </cell>
          <cell r="E56">
            <v>50</v>
          </cell>
        </row>
        <row r="57">
          <cell r="A57" t="str">
            <v>A2170</v>
          </cell>
          <cell r="B57">
            <v>70</v>
          </cell>
          <cell r="C57">
            <v>183</v>
          </cell>
          <cell r="D57">
            <v>183.001</v>
          </cell>
          <cell r="E57">
            <v>70</v>
          </cell>
        </row>
        <row r="58">
          <cell r="A58" t="str">
            <v>A2195</v>
          </cell>
          <cell r="B58">
            <v>95</v>
          </cell>
          <cell r="C58">
            <v>220</v>
          </cell>
          <cell r="D58">
            <v>220.001</v>
          </cell>
          <cell r="E58">
            <v>95</v>
          </cell>
        </row>
        <row r="59">
          <cell r="A59" t="str">
            <v>A21120</v>
          </cell>
          <cell r="B59">
            <v>120</v>
          </cell>
          <cell r="C59">
            <v>253</v>
          </cell>
          <cell r="D59">
            <v>253.001</v>
          </cell>
          <cell r="E59">
            <v>120</v>
          </cell>
        </row>
        <row r="60">
          <cell r="A60" t="str">
            <v>A21150</v>
          </cell>
          <cell r="B60">
            <v>150</v>
          </cell>
          <cell r="C60">
            <v>290</v>
          </cell>
          <cell r="D60">
            <v>290.00099999999998</v>
          </cell>
          <cell r="E60">
            <v>150</v>
          </cell>
        </row>
        <row r="61">
          <cell r="A61" t="str">
            <v>A21185</v>
          </cell>
          <cell r="B61">
            <v>185</v>
          </cell>
          <cell r="C61">
            <v>329</v>
          </cell>
          <cell r="D61">
            <v>329.00099999999998</v>
          </cell>
          <cell r="E61">
            <v>185</v>
          </cell>
        </row>
        <row r="62">
          <cell r="A62" t="str">
            <v>A21240</v>
          </cell>
          <cell r="B62">
            <v>240</v>
          </cell>
          <cell r="C62">
            <v>386</v>
          </cell>
          <cell r="D62">
            <v>386.00099999999998</v>
          </cell>
          <cell r="E62">
            <v>240</v>
          </cell>
        </row>
        <row r="63">
          <cell r="A63" t="str">
            <v>A21300</v>
          </cell>
          <cell r="B63">
            <v>300</v>
          </cell>
          <cell r="C63">
            <v>442</v>
          </cell>
          <cell r="D63">
            <v>442.00099999999998</v>
          </cell>
          <cell r="E63">
            <v>300</v>
          </cell>
        </row>
        <row r="64">
          <cell r="A64" t="str">
            <v>A21400</v>
          </cell>
          <cell r="B64">
            <v>400</v>
          </cell>
        </row>
        <row r="65">
          <cell r="A65" t="str">
            <v>A21500</v>
          </cell>
          <cell r="B65">
            <v>500</v>
          </cell>
        </row>
        <row r="66">
          <cell r="A66" t="str">
            <v>A21630</v>
          </cell>
          <cell r="B66">
            <v>630</v>
          </cell>
        </row>
        <row r="67">
          <cell r="B67" t="str">
            <v>A23</v>
          </cell>
        </row>
        <row r="68">
          <cell r="B68" t="str">
            <v>단면적
(㎟)</v>
          </cell>
          <cell r="C68" t="str">
            <v>허용
전류
(A)</v>
          </cell>
          <cell r="D68" t="str">
            <v>허용
전류
(A)</v>
          </cell>
          <cell r="E68" t="str">
            <v>단면적
(㎟)</v>
          </cell>
        </row>
        <row r="69">
          <cell r="D69">
            <v>1E-3</v>
          </cell>
          <cell r="E69">
            <v>1.5</v>
          </cell>
        </row>
        <row r="70">
          <cell r="A70" t="str">
            <v>A231.5</v>
          </cell>
          <cell r="B70">
            <v>1.5</v>
          </cell>
          <cell r="C70">
            <v>16.5</v>
          </cell>
          <cell r="D70">
            <v>16.501000000000001</v>
          </cell>
          <cell r="E70">
            <v>1.5</v>
          </cell>
        </row>
        <row r="71">
          <cell r="A71" t="str">
            <v>A232.5</v>
          </cell>
          <cell r="B71">
            <v>2.5</v>
          </cell>
          <cell r="C71">
            <v>22</v>
          </cell>
          <cell r="D71">
            <v>22.001000000000001</v>
          </cell>
          <cell r="E71">
            <v>2.5</v>
          </cell>
        </row>
        <row r="72">
          <cell r="A72" t="str">
            <v>A234</v>
          </cell>
          <cell r="B72">
            <v>4</v>
          </cell>
          <cell r="C72">
            <v>30</v>
          </cell>
          <cell r="D72">
            <v>30.001000000000001</v>
          </cell>
          <cell r="E72">
            <v>4</v>
          </cell>
        </row>
        <row r="73">
          <cell r="A73" t="str">
            <v>A236</v>
          </cell>
          <cell r="B73">
            <v>6</v>
          </cell>
          <cell r="C73">
            <v>38</v>
          </cell>
          <cell r="D73">
            <v>38.000999999999998</v>
          </cell>
          <cell r="E73">
            <v>6</v>
          </cell>
        </row>
        <row r="74">
          <cell r="A74" t="str">
            <v>A2310</v>
          </cell>
          <cell r="B74">
            <v>10</v>
          </cell>
          <cell r="C74">
            <v>51</v>
          </cell>
          <cell r="D74">
            <v>51.000999999999998</v>
          </cell>
          <cell r="E74">
            <v>10</v>
          </cell>
        </row>
        <row r="75">
          <cell r="A75" t="str">
            <v>A2316</v>
          </cell>
          <cell r="B75">
            <v>16</v>
          </cell>
          <cell r="C75">
            <v>68</v>
          </cell>
          <cell r="D75">
            <v>68.001000000000005</v>
          </cell>
          <cell r="E75">
            <v>16</v>
          </cell>
        </row>
        <row r="76">
          <cell r="A76" t="str">
            <v>A2325</v>
          </cell>
          <cell r="B76">
            <v>25</v>
          </cell>
          <cell r="C76">
            <v>89</v>
          </cell>
          <cell r="D76">
            <v>89.001000000000005</v>
          </cell>
          <cell r="E76">
            <v>25</v>
          </cell>
        </row>
        <row r="77">
          <cell r="A77" t="str">
            <v>A2335</v>
          </cell>
          <cell r="B77">
            <v>35</v>
          </cell>
          <cell r="C77">
            <v>109</v>
          </cell>
          <cell r="D77">
            <v>109.001</v>
          </cell>
          <cell r="E77">
            <v>35</v>
          </cell>
        </row>
        <row r="78">
          <cell r="A78" t="str">
            <v>A2350</v>
          </cell>
          <cell r="B78">
            <v>50</v>
          </cell>
          <cell r="C78">
            <v>130</v>
          </cell>
          <cell r="D78">
            <v>130.001</v>
          </cell>
          <cell r="E78">
            <v>50</v>
          </cell>
        </row>
        <row r="79">
          <cell r="A79" t="str">
            <v>A2370</v>
          </cell>
          <cell r="B79">
            <v>70</v>
          </cell>
          <cell r="C79">
            <v>164</v>
          </cell>
          <cell r="D79">
            <v>164.001</v>
          </cell>
          <cell r="E79">
            <v>70</v>
          </cell>
        </row>
        <row r="80">
          <cell r="A80" t="str">
            <v>A2395</v>
          </cell>
          <cell r="B80">
            <v>95</v>
          </cell>
          <cell r="C80">
            <v>197</v>
          </cell>
          <cell r="D80">
            <v>197.001</v>
          </cell>
          <cell r="E80">
            <v>95</v>
          </cell>
        </row>
        <row r="81">
          <cell r="A81" t="str">
            <v>A23120</v>
          </cell>
          <cell r="B81">
            <v>120</v>
          </cell>
          <cell r="C81">
            <v>227</v>
          </cell>
          <cell r="D81">
            <v>227.001</v>
          </cell>
          <cell r="E81">
            <v>120</v>
          </cell>
        </row>
        <row r="82">
          <cell r="A82" t="str">
            <v>A23150</v>
          </cell>
          <cell r="B82">
            <v>150</v>
          </cell>
          <cell r="C82">
            <v>259</v>
          </cell>
          <cell r="D82">
            <v>259.00099999999998</v>
          </cell>
          <cell r="E82">
            <v>150</v>
          </cell>
        </row>
        <row r="83">
          <cell r="A83" t="str">
            <v>A23185</v>
          </cell>
          <cell r="B83">
            <v>185</v>
          </cell>
          <cell r="C83">
            <v>295</v>
          </cell>
          <cell r="D83">
            <v>295.00099999999998</v>
          </cell>
          <cell r="E83">
            <v>185</v>
          </cell>
        </row>
        <row r="84">
          <cell r="A84" t="str">
            <v>A23240</v>
          </cell>
          <cell r="B84">
            <v>240</v>
          </cell>
          <cell r="C84">
            <v>346</v>
          </cell>
          <cell r="D84">
            <v>346.00099999999998</v>
          </cell>
          <cell r="E84">
            <v>240</v>
          </cell>
        </row>
        <row r="85">
          <cell r="A85" t="str">
            <v>A23300</v>
          </cell>
          <cell r="B85">
            <v>300</v>
          </cell>
          <cell r="C85">
            <v>396</v>
          </cell>
          <cell r="D85">
            <v>396.00099999999998</v>
          </cell>
          <cell r="E85">
            <v>300</v>
          </cell>
        </row>
        <row r="86">
          <cell r="A86" t="str">
            <v>A23400</v>
          </cell>
          <cell r="B86">
            <v>400</v>
          </cell>
        </row>
        <row r="87">
          <cell r="A87" t="str">
            <v>A23500</v>
          </cell>
          <cell r="B87">
            <v>500</v>
          </cell>
        </row>
        <row r="88">
          <cell r="A88" t="str">
            <v>A23630</v>
          </cell>
          <cell r="B88">
            <v>630</v>
          </cell>
        </row>
        <row r="89">
          <cell r="B89" t="str">
            <v>B11</v>
          </cell>
        </row>
        <row r="90">
          <cell r="B90" t="str">
            <v>단면적
(㎟)</v>
          </cell>
          <cell r="C90" t="str">
            <v>허용
전류
(A)</v>
          </cell>
          <cell r="D90" t="str">
            <v>허용
전류
(A)</v>
          </cell>
          <cell r="E90" t="str">
            <v>단면적
(㎟)</v>
          </cell>
        </row>
        <row r="91">
          <cell r="D91">
            <v>1E-3</v>
          </cell>
          <cell r="E91">
            <v>1.5</v>
          </cell>
        </row>
        <row r="92">
          <cell r="A92" t="str">
            <v>B111.5</v>
          </cell>
          <cell r="B92">
            <v>1.5</v>
          </cell>
          <cell r="C92">
            <v>23</v>
          </cell>
          <cell r="D92">
            <v>23.001000000000001</v>
          </cell>
          <cell r="E92">
            <v>1.5</v>
          </cell>
        </row>
        <row r="93">
          <cell r="A93" t="str">
            <v>B112.5</v>
          </cell>
          <cell r="B93">
            <v>2.5</v>
          </cell>
          <cell r="C93">
            <v>31</v>
          </cell>
          <cell r="D93">
            <v>31.001000000000001</v>
          </cell>
          <cell r="E93">
            <v>2.5</v>
          </cell>
        </row>
        <row r="94">
          <cell r="A94" t="str">
            <v>B114</v>
          </cell>
          <cell r="B94">
            <v>4</v>
          </cell>
          <cell r="C94">
            <v>42</v>
          </cell>
          <cell r="D94">
            <v>42.000999999999998</v>
          </cell>
          <cell r="E94">
            <v>4</v>
          </cell>
        </row>
        <row r="95">
          <cell r="A95" t="str">
            <v>B116</v>
          </cell>
          <cell r="B95">
            <v>6</v>
          </cell>
          <cell r="C95">
            <v>54</v>
          </cell>
          <cell r="D95">
            <v>54.000999999999998</v>
          </cell>
          <cell r="E95">
            <v>6</v>
          </cell>
        </row>
        <row r="96">
          <cell r="A96" t="str">
            <v>B1110</v>
          </cell>
          <cell r="B96">
            <v>10</v>
          </cell>
          <cell r="C96">
            <v>75</v>
          </cell>
          <cell r="D96">
            <v>75.001000000000005</v>
          </cell>
          <cell r="E96">
            <v>10</v>
          </cell>
        </row>
        <row r="97">
          <cell r="A97" t="str">
            <v>B1116</v>
          </cell>
          <cell r="B97">
            <v>16</v>
          </cell>
          <cell r="C97">
            <v>100</v>
          </cell>
          <cell r="D97">
            <v>100.001</v>
          </cell>
          <cell r="E97">
            <v>16</v>
          </cell>
        </row>
        <row r="98">
          <cell r="A98" t="str">
            <v>B1125</v>
          </cell>
          <cell r="B98">
            <v>25</v>
          </cell>
          <cell r="C98">
            <v>133</v>
          </cell>
          <cell r="D98">
            <v>133.001</v>
          </cell>
          <cell r="E98">
            <v>25</v>
          </cell>
        </row>
        <row r="99">
          <cell r="A99" t="str">
            <v>B1135</v>
          </cell>
          <cell r="B99">
            <v>35</v>
          </cell>
          <cell r="C99">
            <v>164</v>
          </cell>
          <cell r="D99">
            <v>164.001</v>
          </cell>
          <cell r="E99">
            <v>35</v>
          </cell>
        </row>
        <row r="100">
          <cell r="A100" t="str">
            <v>B1150</v>
          </cell>
          <cell r="B100">
            <v>50</v>
          </cell>
          <cell r="C100">
            <v>198</v>
          </cell>
          <cell r="D100">
            <v>198.001</v>
          </cell>
          <cell r="E100">
            <v>50</v>
          </cell>
        </row>
        <row r="101">
          <cell r="A101" t="str">
            <v>B1170</v>
          </cell>
          <cell r="B101">
            <v>70</v>
          </cell>
          <cell r="C101">
            <v>253</v>
          </cell>
          <cell r="D101">
            <v>253.001</v>
          </cell>
          <cell r="E101">
            <v>70</v>
          </cell>
        </row>
        <row r="102">
          <cell r="A102" t="str">
            <v>B1195</v>
          </cell>
          <cell r="B102">
            <v>95</v>
          </cell>
          <cell r="C102">
            <v>306</v>
          </cell>
          <cell r="D102">
            <v>306.00099999999998</v>
          </cell>
          <cell r="E102">
            <v>95</v>
          </cell>
        </row>
        <row r="103">
          <cell r="A103" t="str">
            <v>B11120</v>
          </cell>
          <cell r="B103">
            <v>120</v>
          </cell>
          <cell r="C103">
            <v>354</v>
          </cell>
          <cell r="D103">
            <v>354.00099999999998</v>
          </cell>
          <cell r="E103">
            <v>120</v>
          </cell>
        </row>
        <row r="104">
          <cell r="A104" t="str">
            <v>B11150</v>
          </cell>
          <cell r="B104">
            <v>150</v>
          </cell>
          <cell r="D104">
            <v>1E-3</v>
          </cell>
          <cell r="E104">
            <v>150</v>
          </cell>
        </row>
        <row r="105">
          <cell r="A105" t="str">
            <v>B11185</v>
          </cell>
          <cell r="B105">
            <v>185</v>
          </cell>
          <cell r="D105">
            <v>1E-3</v>
          </cell>
          <cell r="E105">
            <v>185</v>
          </cell>
        </row>
        <row r="106">
          <cell r="A106" t="str">
            <v>B11240</v>
          </cell>
          <cell r="B106">
            <v>240</v>
          </cell>
          <cell r="D106">
            <v>1E-3</v>
          </cell>
          <cell r="E106">
            <v>240</v>
          </cell>
        </row>
        <row r="107">
          <cell r="A107" t="str">
            <v>B11300</v>
          </cell>
          <cell r="B107">
            <v>300</v>
          </cell>
          <cell r="D107">
            <v>1E-3</v>
          </cell>
          <cell r="E107">
            <v>300</v>
          </cell>
        </row>
        <row r="108">
          <cell r="A108" t="str">
            <v>B11400</v>
          </cell>
          <cell r="B108">
            <v>400</v>
          </cell>
        </row>
        <row r="109">
          <cell r="A109" t="str">
            <v>B11500</v>
          </cell>
          <cell r="B109">
            <v>500</v>
          </cell>
        </row>
        <row r="110">
          <cell r="A110" t="str">
            <v>B11630</v>
          </cell>
          <cell r="B110">
            <v>630</v>
          </cell>
        </row>
        <row r="111">
          <cell r="B111" t="str">
            <v>B13</v>
          </cell>
        </row>
        <row r="112">
          <cell r="B112" t="str">
            <v>단면적
(㎟)</v>
          </cell>
          <cell r="C112" t="str">
            <v>허용
전류
(A)</v>
          </cell>
          <cell r="D112" t="str">
            <v>허용
전류
(A)</v>
          </cell>
          <cell r="E112" t="str">
            <v>단면적
(㎟)</v>
          </cell>
        </row>
        <row r="113">
          <cell r="D113">
            <v>1E-3</v>
          </cell>
          <cell r="E113">
            <v>1.5</v>
          </cell>
        </row>
        <row r="114">
          <cell r="A114" t="str">
            <v>B131.5</v>
          </cell>
          <cell r="B114">
            <v>1.5</v>
          </cell>
          <cell r="C114">
            <v>20</v>
          </cell>
          <cell r="D114">
            <v>20.001000000000001</v>
          </cell>
          <cell r="E114">
            <v>1.5</v>
          </cell>
        </row>
        <row r="115">
          <cell r="A115" t="str">
            <v>B132.5</v>
          </cell>
          <cell r="B115">
            <v>2.5</v>
          </cell>
          <cell r="C115">
            <v>28</v>
          </cell>
          <cell r="D115">
            <v>28.001000000000001</v>
          </cell>
          <cell r="E115">
            <v>2.5</v>
          </cell>
        </row>
        <row r="116">
          <cell r="A116" t="str">
            <v>B134</v>
          </cell>
          <cell r="B116">
            <v>4</v>
          </cell>
          <cell r="C116">
            <v>37</v>
          </cell>
          <cell r="D116">
            <v>37.000999999999998</v>
          </cell>
          <cell r="E116">
            <v>4</v>
          </cell>
        </row>
        <row r="117">
          <cell r="A117" t="str">
            <v>B136</v>
          </cell>
          <cell r="B117">
            <v>6</v>
          </cell>
          <cell r="C117">
            <v>48</v>
          </cell>
          <cell r="D117">
            <v>48.000999999999998</v>
          </cell>
          <cell r="E117">
            <v>6</v>
          </cell>
        </row>
        <row r="118">
          <cell r="A118" t="str">
            <v>B1310</v>
          </cell>
          <cell r="B118">
            <v>10</v>
          </cell>
          <cell r="C118">
            <v>66</v>
          </cell>
          <cell r="D118">
            <v>66.001000000000005</v>
          </cell>
          <cell r="E118">
            <v>10</v>
          </cell>
        </row>
        <row r="119">
          <cell r="A119" t="str">
            <v>B1316</v>
          </cell>
          <cell r="B119">
            <v>16</v>
          </cell>
          <cell r="C119">
            <v>88</v>
          </cell>
          <cell r="D119">
            <v>88.001000000000005</v>
          </cell>
          <cell r="E119">
            <v>16</v>
          </cell>
        </row>
        <row r="120">
          <cell r="A120" t="str">
            <v>B1325</v>
          </cell>
          <cell r="B120">
            <v>25</v>
          </cell>
          <cell r="C120">
            <v>117</v>
          </cell>
          <cell r="D120">
            <v>117.001</v>
          </cell>
          <cell r="E120">
            <v>25</v>
          </cell>
        </row>
        <row r="121">
          <cell r="A121" t="str">
            <v>B1335</v>
          </cell>
          <cell r="B121">
            <v>35</v>
          </cell>
          <cell r="C121">
            <v>144</v>
          </cell>
          <cell r="D121">
            <v>144.001</v>
          </cell>
          <cell r="E121">
            <v>35</v>
          </cell>
        </row>
        <row r="122">
          <cell r="A122" t="str">
            <v>B1350</v>
          </cell>
          <cell r="B122">
            <v>50</v>
          </cell>
          <cell r="C122">
            <v>175</v>
          </cell>
          <cell r="D122">
            <v>175.001</v>
          </cell>
          <cell r="E122">
            <v>50</v>
          </cell>
        </row>
        <row r="123">
          <cell r="A123" t="str">
            <v>B1370</v>
          </cell>
          <cell r="B123">
            <v>70</v>
          </cell>
          <cell r="C123">
            <v>222</v>
          </cell>
          <cell r="D123">
            <v>222.001</v>
          </cell>
          <cell r="E123">
            <v>70</v>
          </cell>
        </row>
        <row r="124">
          <cell r="A124" t="str">
            <v>B1395</v>
          </cell>
          <cell r="B124">
            <v>95</v>
          </cell>
          <cell r="C124">
            <v>269</v>
          </cell>
          <cell r="D124">
            <v>269.00099999999998</v>
          </cell>
          <cell r="E124">
            <v>95</v>
          </cell>
        </row>
        <row r="125">
          <cell r="A125" t="str">
            <v>B13120</v>
          </cell>
          <cell r="B125">
            <v>120</v>
          </cell>
          <cell r="C125">
            <v>312</v>
          </cell>
          <cell r="D125">
            <v>312.00099999999998</v>
          </cell>
          <cell r="E125">
            <v>120</v>
          </cell>
        </row>
        <row r="126">
          <cell r="A126" t="str">
            <v>B13150</v>
          </cell>
          <cell r="B126">
            <v>150</v>
          </cell>
          <cell r="D126">
            <v>1E-3</v>
          </cell>
          <cell r="E126">
            <v>150</v>
          </cell>
        </row>
        <row r="127">
          <cell r="A127" t="str">
            <v>B13185</v>
          </cell>
          <cell r="B127">
            <v>185</v>
          </cell>
          <cell r="D127">
            <v>1E-3</v>
          </cell>
          <cell r="E127">
            <v>185</v>
          </cell>
        </row>
        <row r="128">
          <cell r="A128" t="str">
            <v>B13240</v>
          </cell>
          <cell r="B128">
            <v>240</v>
          </cell>
          <cell r="D128">
            <v>1E-3</v>
          </cell>
          <cell r="E128">
            <v>240</v>
          </cell>
        </row>
        <row r="129">
          <cell r="A129" t="str">
            <v>B13300</v>
          </cell>
          <cell r="B129">
            <v>300</v>
          </cell>
          <cell r="D129">
            <v>1E-3</v>
          </cell>
          <cell r="E129">
            <v>300</v>
          </cell>
        </row>
        <row r="130">
          <cell r="A130" t="str">
            <v>B13400</v>
          </cell>
          <cell r="B130">
            <v>400</v>
          </cell>
        </row>
        <row r="131">
          <cell r="A131" t="str">
            <v>B13500</v>
          </cell>
          <cell r="B131">
            <v>500</v>
          </cell>
        </row>
        <row r="132">
          <cell r="A132" t="str">
            <v>B13630</v>
          </cell>
          <cell r="B132">
            <v>630</v>
          </cell>
        </row>
        <row r="133">
          <cell r="B133" t="str">
            <v>B21</v>
          </cell>
        </row>
        <row r="134">
          <cell r="B134" t="str">
            <v>단면적
(㎟)</v>
          </cell>
          <cell r="C134" t="str">
            <v>허용
전류
(A)</v>
          </cell>
          <cell r="D134" t="str">
            <v>허용
전류
(A)</v>
          </cell>
          <cell r="E134" t="str">
            <v>단면적
(㎟)</v>
          </cell>
        </row>
        <row r="135">
          <cell r="D135">
            <v>1E-3</v>
          </cell>
          <cell r="E135">
            <v>1.5</v>
          </cell>
        </row>
        <row r="136">
          <cell r="A136" t="str">
            <v>B211.5</v>
          </cell>
          <cell r="B136">
            <v>1.5</v>
          </cell>
          <cell r="C136">
            <v>22</v>
          </cell>
          <cell r="D136">
            <v>22.001000000000001</v>
          </cell>
          <cell r="E136">
            <v>1.5</v>
          </cell>
        </row>
        <row r="137">
          <cell r="A137" t="str">
            <v>B212.5</v>
          </cell>
          <cell r="B137">
            <v>2.5</v>
          </cell>
          <cell r="C137">
            <v>30</v>
          </cell>
          <cell r="D137">
            <v>30.001000000000001</v>
          </cell>
          <cell r="E137">
            <v>2.5</v>
          </cell>
        </row>
        <row r="138">
          <cell r="A138" t="str">
            <v>B214</v>
          </cell>
          <cell r="B138">
            <v>4</v>
          </cell>
          <cell r="C138">
            <v>40</v>
          </cell>
          <cell r="D138">
            <v>40.000999999999998</v>
          </cell>
          <cell r="E138">
            <v>4</v>
          </cell>
        </row>
        <row r="139">
          <cell r="A139" t="str">
            <v>B216</v>
          </cell>
          <cell r="B139">
            <v>6</v>
          </cell>
          <cell r="C139">
            <v>51</v>
          </cell>
          <cell r="D139">
            <v>51.000999999999998</v>
          </cell>
          <cell r="E139">
            <v>6</v>
          </cell>
        </row>
        <row r="140">
          <cell r="A140" t="str">
            <v>B2110</v>
          </cell>
          <cell r="B140">
            <v>10</v>
          </cell>
          <cell r="C140">
            <v>69</v>
          </cell>
          <cell r="D140">
            <v>69.001000000000005</v>
          </cell>
          <cell r="E140">
            <v>10</v>
          </cell>
        </row>
        <row r="141">
          <cell r="A141" t="str">
            <v>B2116</v>
          </cell>
          <cell r="B141">
            <v>16</v>
          </cell>
          <cell r="C141">
            <v>91</v>
          </cell>
          <cell r="D141">
            <v>91.001000000000005</v>
          </cell>
          <cell r="E141">
            <v>16</v>
          </cell>
        </row>
        <row r="142">
          <cell r="A142" t="str">
            <v>B2125</v>
          </cell>
          <cell r="B142">
            <v>25</v>
          </cell>
          <cell r="C142">
            <v>119</v>
          </cell>
          <cell r="D142">
            <v>119.001</v>
          </cell>
          <cell r="E142">
            <v>25</v>
          </cell>
        </row>
        <row r="143">
          <cell r="A143" t="str">
            <v>B2135</v>
          </cell>
          <cell r="B143">
            <v>35</v>
          </cell>
          <cell r="C143">
            <v>146</v>
          </cell>
          <cell r="D143">
            <v>146.001</v>
          </cell>
          <cell r="E143">
            <v>35</v>
          </cell>
        </row>
        <row r="144">
          <cell r="A144" t="str">
            <v>B2150</v>
          </cell>
          <cell r="B144">
            <v>50</v>
          </cell>
          <cell r="C144">
            <v>175</v>
          </cell>
          <cell r="D144">
            <v>175.001</v>
          </cell>
          <cell r="E144">
            <v>50</v>
          </cell>
        </row>
        <row r="145">
          <cell r="A145" t="str">
            <v>B2170</v>
          </cell>
          <cell r="B145">
            <v>70</v>
          </cell>
          <cell r="C145">
            <v>221</v>
          </cell>
          <cell r="D145">
            <v>221.001</v>
          </cell>
          <cell r="E145">
            <v>70</v>
          </cell>
        </row>
        <row r="146">
          <cell r="A146" t="str">
            <v>B2195</v>
          </cell>
          <cell r="B146">
            <v>95</v>
          </cell>
          <cell r="C146">
            <v>265</v>
          </cell>
          <cell r="D146">
            <v>265.00099999999998</v>
          </cell>
          <cell r="E146">
            <v>95</v>
          </cell>
        </row>
        <row r="147">
          <cell r="A147" t="str">
            <v>B21120</v>
          </cell>
          <cell r="B147">
            <v>120</v>
          </cell>
          <cell r="C147">
            <v>305</v>
          </cell>
          <cell r="D147">
            <v>305.00099999999998</v>
          </cell>
          <cell r="E147">
            <v>120</v>
          </cell>
        </row>
        <row r="148">
          <cell r="A148" t="str">
            <v>B21150</v>
          </cell>
          <cell r="B148">
            <v>150</v>
          </cell>
          <cell r="D148">
            <v>1E-3</v>
          </cell>
          <cell r="E148">
            <v>150</v>
          </cell>
        </row>
        <row r="149">
          <cell r="A149" t="str">
            <v>B21185</v>
          </cell>
          <cell r="B149">
            <v>185</v>
          </cell>
          <cell r="D149">
            <v>1E-3</v>
          </cell>
          <cell r="E149">
            <v>185</v>
          </cell>
        </row>
        <row r="150">
          <cell r="A150" t="str">
            <v>B21240</v>
          </cell>
          <cell r="B150">
            <v>240</v>
          </cell>
          <cell r="D150">
            <v>1E-3</v>
          </cell>
          <cell r="E150">
            <v>240</v>
          </cell>
        </row>
        <row r="151">
          <cell r="A151" t="str">
            <v>B21300</v>
          </cell>
          <cell r="B151">
            <v>300</v>
          </cell>
          <cell r="D151">
            <v>1E-3</v>
          </cell>
          <cell r="E151">
            <v>300</v>
          </cell>
        </row>
        <row r="152">
          <cell r="A152" t="str">
            <v>B21400</v>
          </cell>
          <cell r="B152">
            <v>400</v>
          </cell>
        </row>
        <row r="153">
          <cell r="A153" t="str">
            <v>B21500</v>
          </cell>
          <cell r="B153">
            <v>500</v>
          </cell>
        </row>
        <row r="154">
          <cell r="A154" t="str">
            <v>B21630</v>
          </cell>
          <cell r="B154">
            <v>630</v>
          </cell>
        </row>
        <row r="155">
          <cell r="B155" t="str">
            <v>B23</v>
          </cell>
        </row>
        <row r="156">
          <cell r="B156" t="str">
            <v>단면적
(㎟)</v>
          </cell>
          <cell r="C156" t="str">
            <v>허용
전류
(A)</v>
          </cell>
          <cell r="D156" t="str">
            <v>허용
전류
(A)</v>
          </cell>
          <cell r="E156" t="str">
            <v>단면적
(㎟)</v>
          </cell>
        </row>
        <row r="157">
          <cell r="D157">
            <v>1E-3</v>
          </cell>
          <cell r="E157">
            <v>1.5</v>
          </cell>
        </row>
        <row r="158">
          <cell r="A158" t="str">
            <v>B231.5</v>
          </cell>
          <cell r="B158">
            <v>1.5</v>
          </cell>
          <cell r="C158">
            <v>19.5</v>
          </cell>
          <cell r="D158">
            <v>19.501000000000001</v>
          </cell>
          <cell r="E158">
            <v>1.5</v>
          </cell>
        </row>
        <row r="159">
          <cell r="A159" t="str">
            <v>B232.5</v>
          </cell>
          <cell r="B159">
            <v>2.5</v>
          </cell>
          <cell r="C159">
            <v>26</v>
          </cell>
          <cell r="D159">
            <v>26.001000000000001</v>
          </cell>
          <cell r="E159">
            <v>2.5</v>
          </cell>
        </row>
        <row r="160">
          <cell r="A160" t="str">
            <v>B234</v>
          </cell>
          <cell r="B160">
            <v>4</v>
          </cell>
          <cell r="C160">
            <v>35</v>
          </cell>
          <cell r="D160">
            <v>35.000999999999998</v>
          </cell>
          <cell r="E160">
            <v>4</v>
          </cell>
        </row>
        <row r="161">
          <cell r="A161" t="str">
            <v>B236</v>
          </cell>
          <cell r="B161">
            <v>6</v>
          </cell>
          <cell r="C161">
            <v>44</v>
          </cell>
          <cell r="D161">
            <v>44.000999999999998</v>
          </cell>
          <cell r="E161">
            <v>6</v>
          </cell>
        </row>
        <row r="162">
          <cell r="A162" t="str">
            <v>B2310</v>
          </cell>
          <cell r="B162">
            <v>10</v>
          </cell>
          <cell r="C162">
            <v>60</v>
          </cell>
          <cell r="D162">
            <v>60.000999999999998</v>
          </cell>
          <cell r="E162">
            <v>10</v>
          </cell>
        </row>
        <row r="163">
          <cell r="A163" t="str">
            <v>B2316</v>
          </cell>
          <cell r="B163">
            <v>16</v>
          </cell>
          <cell r="C163">
            <v>80</v>
          </cell>
          <cell r="D163">
            <v>80.001000000000005</v>
          </cell>
          <cell r="E163">
            <v>16</v>
          </cell>
        </row>
        <row r="164">
          <cell r="A164" t="str">
            <v>B2325</v>
          </cell>
          <cell r="B164">
            <v>25</v>
          </cell>
          <cell r="C164">
            <v>105</v>
          </cell>
          <cell r="D164">
            <v>105.001</v>
          </cell>
          <cell r="E164">
            <v>25</v>
          </cell>
        </row>
        <row r="165">
          <cell r="A165" t="str">
            <v>B2335</v>
          </cell>
          <cell r="B165">
            <v>35</v>
          </cell>
          <cell r="C165">
            <v>128</v>
          </cell>
          <cell r="D165">
            <v>128.001</v>
          </cell>
          <cell r="E165">
            <v>35</v>
          </cell>
        </row>
        <row r="166">
          <cell r="A166" t="str">
            <v>B2350</v>
          </cell>
          <cell r="B166">
            <v>50</v>
          </cell>
          <cell r="C166">
            <v>154</v>
          </cell>
          <cell r="D166">
            <v>154.001</v>
          </cell>
          <cell r="E166">
            <v>50</v>
          </cell>
        </row>
        <row r="167">
          <cell r="A167" t="str">
            <v>B2370</v>
          </cell>
          <cell r="B167">
            <v>70</v>
          </cell>
          <cell r="C167">
            <v>194</v>
          </cell>
          <cell r="D167">
            <v>194.001</v>
          </cell>
          <cell r="E167">
            <v>70</v>
          </cell>
        </row>
        <row r="168">
          <cell r="A168" t="str">
            <v>B2395</v>
          </cell>
          <cell r="B168">
            <v>95</v>
          </cell>
          <cell r="C168">
            <v>233</v>
          </cell>
          <cell r="D168">
            <v>233.001</v>
          </cell>
          <cell r="E168">
            <v>95</v>
          </cell>
        </row>
        <row r="169">
          <cell r="A169" t="str">
            <v>B23120</v>
          </cell>
          <cell r="B169">
            <v>120</v>
          </cell>
          <cell r="C169">
            <v>268</v>
          </cell>
          <cell r="D169">
            <v>268.00099999999998</v>
          </cell>
          <cell r="E169">
            <v>120</v>
          </cell>
        </row>
        <row r="170">
          <cell r="A170" t="str">
            <v>B23150</v>
          </cell>
          <cell r="B170">
            <v>150</v>
          </cell>
          <cell r="D170">
            <v>1E-3</v>
          </cell>
          <cell r="E170">
            <v>150</v>
          </cell>
        </row>
        <row r="171">
          <cell r="A171" t="str">
            <v>B23185</v>
          </cell>
          <cell r="B171">
            <v>185</v>
          </cell>
          <cell r="D171">
            <v>1E-3</v>
          </cell>
          <cell r="E171">
            <v>185</v>
          </cell>
        </row>
        <row r="172">
          <cell r="A172" t="str">
            <v>B23240</v>
          </cell>
          <cell r="B172">
            <v>240</v>
          </cell>
          <cell r="D172">
            <v>1E-3</v>
          </cell>
          <cell r="E172">
            <v>240</v>
          </cell>
        </row>
        <row r="173">
          <cell r="A173" t="str">
            <v>B23300</v>
          </cell>
          <cell r="B173">
            <v>300</v>
          </cell>
          <cell r="D173">
            <v>1E-3</v>
          </cell>
          <cell r="E173">
            <v>300</v>
          </cell>
        </row>
        <row r="174">
          <cell r="A174" t="str">
            <v>B23400</v>
          </cell>
          <cell r="B174">
            <v>400</v>
          </cell>
        </row>
        <row r="175">
          <cell r="A175" t="str">
            <v>B23500</v>
          </cell>
          <cell r="B175">
            <v>500</v>
          </cell>
        </row>
        <row r="176">
          <cell r="A176" t="str">
            <v>B23630</v>
          </cell>
          <cell r="B176">
            <v>630</v>
          </cell>
        </row>
        <row r="177">
          <cell r="B177" t="str">
            <v>D11</v>
          </cell>
        </row>
        <row r="178">
          <cell r="B178" t="str">
            <v>단면적
(㎟)</v>
          </cell>
          <cell r="C178" t="str">
            <v>허용
전류
(A)</v>
          </cell>
          <cell r="D178" t="str">
            <v>허용
전류
(A)</v>
          </cell>
          <cell r="E178" t="str">
            <v>단면적
(㎟)</v>
          </cell>
        </row>
        <row r="179">
          <cell r="D179">
            <v>1E-3</v>
          </cell>
          <cell r="E179">
            <v>1.5</v>
          </cell>
        </row>
        <row r="180">
          <cell r="A180" t="str">
            <v>D111.5</v>
          </cell>
          <cell r="B180">
            <v>1.5</v>
          </cell>
          <cell r="C180">
            <v>15</v>
          </cell>
          <cell r="D180">
            <v>15.000999999999999</v>
          </cell>
          <cell r="E180">
            <v>1.5</v>
          </cell>
        </row>
        <row r="181">
          <cell r="A181" t="str">
            <v>D112.5</v>
          </cell>
          <cell r="B181">
            <v>2.5</v>
          </cell>
          <cell r="C181">
            <v>20</v>
          </cell>
          <cell r="D181">
            <v>20.001000000000001</v>
          </cell>
          <cell r="E181">
            <v>2.5</v>
          </cell>
        </row>
        <row r="182">
          <cell r="A182" t="str">
            <v>D114</v>
          </cell>
          <cell r="B182">
            <v>4</v>
          </cell>
          <cell r="C182">
            <v>26</v>
          </cell>
          <cell r="D182">
            <v>26.001000000000001</v>
          </cell>
          <cell r="E182">
            <v>4</v>
          </cell>
        </row>
        <row r="183">
          <cell r="A183" t="str">
            <v>D116</v>
          </cell>
          <cell r="B183">
            <v>6</v>
          </cell>
          <cell r="C183">
            <v>33</v>
          </cell>
          <cell r="D183">
            <v>33.000999999999998</v>
          </cell>
          <cell r="E183">
            <v>6</v>
          </cell>
        </row>
        <row r="184">
          <cell r="A184" t="str">
            <v>D1110</v>
          </cell>
          <cell r="B184">
            <v>10</v>
          </cell>
          <cell r="C184">
            <v>43</v>
          </cell>
          <cell r="D184">
            <v>43.000999999999998</v>
          </cell>
          <cell r="E184">
            <v>10</v>
          </cell>
        </row>
        <row r="185">
          <cell r="A185" t="str">
            <v>D1116</v>
          </cell>
          <cell r="B185">
            <v>16</v>
          </cell>
          <cell r="C185">
            <v>57</v>
          </cell>
          <cell r="D185">
            <v>57.000999999999998</v>
          </cell>
          <cell r="E185">
            <v>16</v>
          </cell>
        </row>
        <row r="186">
          <cell r="A186" t="str">
            <v>D1125</v>
          </cell>
          <cell r="B186">
            <v>25</v>
          </cell>
          <cell r="C186">
            <v>72</v>
          </cell>
          <cell r="D186">
            <v>72.001000000000005</v>
          </cell>
          <cell r="E186">
            <v>25</v>
          </cell>
        </row>
        <row r="187">
          <cell r="A187" t="str">
            <v>D1135</v>
          </cell>
          <cell r="B187">
            <v>35</v>
          </cell>
          <cell r="C187">
            <v>87</v>
          </cell>
          <cell r="D187">
            <v>87.001000000000005</v>
          </cell>
          <cell r="E187">
            <v>35</v>
          </cell>
        </row>
        <row r="188">
          <cell r="A188" t="str">
            <v>D1150</v>
          </cell>
          <cell r="B188">
            <v>50</v>
          </cell>
          <cell r="C188">
            <v>103</v>
          </cell>
          <cell r="D188">
            <v>103.001</v>
          </cell>
          <cell r="E188">
            <v>50</v>
          </cell>
        </row>
        <row r="189">
          <cell r="A189" t="str">
            <v>D1170</v>
          </cell>
          <cell r="B189">
            <v>70</v>
          </cell>
          <cell r="C189">
            <v>127</v>
          </cell>
          <cell r="D189">
            <v>127.001</v>
          </cell>
          <cell r="E189">
            <v>70</v>
          </cell>
        </row>
        <row r="190">
          <cell r="A190" t="str">
            <v>D1195</v>
          </cell>
          <cell r="B190">
            <v>95</v>
          </cell>
          <cell r="C190">
            <v>151</v>
          </cell>
          <cell r="D190">
            <v>151.001</v>
          </cell>
          <cell r="E190">
            <v>95</v>
          </cell>
        </row>
        <row r="191">
          <cell r="A191" t="str">
            <v>D11120</v>
          </cell>
          <cell r="B191">
            <v>120</v>
          </cell>
          <cell r="C191">
            <v>172</v>
          </cell>
          <cell r="D191">
            <v>172.001</v>
          </cell>
          <cell r="E191">
            <v>120</v>
          </cell>
        </row>
        <row r="192">
          <cell r="A192" t="str">
            <v>D11150</v>
          </cell>
          <cell r="B192">
            <v>150</v>
          </cell>
          <cell r="C192">
            <v>194</v>
          </cell>
          <cell r="D192">
            <v>194.001</v>
          </cell>
          <cell r="E192">
            <v>150</v>
          </cell>
        </row>
        <row r="193">
          <cell r="A193" t="str">
            <v>D11185</v>
          </cell>
          <cell r="B193">
            <v>185</v>
          </cell>
          <cell r="C193">
            <v>217</v>
          </cell>
          <cell r="D193">
            <v>217.001</v>
          </cell>
          <cell r="E193">
            <v>185</v>
          </cell>
        </row>
        <row r="194">
          <cell r="A194" t="str">
            <v>D11240</v>
          </cell>
          <cell r="B194">
            <v>240</v>
          </cell>
          <cell r="C194">
            <v>251</v>
          </cell>
          <cell r="D194">
            <v>251.001</v>
          </cell>
          <cell r="E194">
            <v>240</v>
          </cell>
        </row>
        <row r="195">
          <cell r="A195" t="str">
            <v>D11300</v>
          </cell>
          <cell r="B195">
            <v>300</v>
          </cell>
          <cell r="C195">
            <v>284</v>
          </cell>
          <cell r="D195">
            <v>284.00099999999998</v>
          </cell>
          <cell r="E195">
            <v>300</v>
          </cell>
        </row>
        <row r="196">
          <cell r="A196" t="str">
            <v>D11400</v>
          </cell>
          <cell r="B196">
            <v>400</v>
          </cell>
        </row>
        <row r="197">
          <cell r="A197" t="str">
            <v>D11500</v>
          </cell>
          <cell r="B197">
            <v>500</v>
          </cell>
        </row>
        <row r="198">
          <cell r="A198" t="str">
            <v>D11630</v>
          </cell>
          <cell r="B198">
            <v>630</v>
          </cell>
        </row>
        <row r="199">
          <cell r="B199" t="str">
            <v>D13</v>
          </cell>
        </row>
        <row r="200">
          <cell r="B200" t="str">
            <v>단면적
(㎟)</v>
          </cell>
          <cell r="C200" t="str">
            <v>허용
전류
(A)</v>
          </cell>
          <cell r="D200" t="str">
            <v>허용
전류
(A)</v>
          </cell>
          <cell r="E200" t="str">
            <v>단면적
(㎟)</v>
          </cell>
        </row>
        <row r="201">
          <cell r="D201">
            <v>1E-3</v>
          </cell>
          <cell r="E201">
            <v>1.5</v>
          </cell>
        </row>
        <row r="202">
          <cell r="A202" t="str">
            <v>D131.5</v>
          </cell>
          <cell r="B202">
            <v>1.5</v>
          </cell>
          <cell r="C202">
            <v>13</v>
          </cell>
          <cell r="D202">
            <v>13.000999999999999</v>
          </cell>
          <cell r="E202">
            <v>1.5</v>
          </cell>
        </row>
        <row r="203">
          <cell r="A203" t="str">
            <v>D132.5</v>
          </cell>
          <cell r="B203">
            <v>2.5</v>
          </cell>
          <cell r="C203">
            <v>17</v>
          </cell>
          <cell r="D203">
            <v>17.001000000000001</v>
          </cell>
          <cell r="E203">
            <v>2.5</v>
          </cell>
        </row>
        <row r="204">
          <cell r="A204" t="str">
            <v>D134</v>
          </cell>
          <cell r="B204">
            <v>4</v>
          </cell>
          <cell r="C204">
            <v>22</v>
          </cell>
          <cell r="D204">
            <v>22.001000000000001</v>
          </cell>
          <cell r="E204">
            <v>4</v>
          </cell>
        </row>
        <row r="205">
          <cell r="A205" t="str">
            <v>D136</v>
          </cell>
          <cell r="B205">
            <v>6</v>
          </cell>
          <cell r="C205">
            <v>27</v>
          </cell>
          <cell r="D205">
            <v>27.001000000000001</v>
          </cell>
          <cell r="E205">
            <v>6</v>
          </cell>
        </row>
        <row r="206">
          <cell r="A206" t="str">
            <v>D1310</v>
          </cell>
          <cell r="B206">
            <v>10</v>
          </cell>
          <cell r="C206">
            <v>36</v>
          </cell>
          <cell r="D206">
            <v>36.000999999999998</v>
          </cell>
          <cell r="E206">
            <v>10</v>
          </cell>
        </row>
        <row r="207">
          <cell r="A207" t="str">
            <v>D1316</v>
          </cell>
          <cell r="B207">
            <v>16</v>
          </cell>
          <cell r="C207">
            <v>47</v>
          </cell>
          <cell r="D207">
            <v>47.000999999999998</v>
          </cell>
          <cell r="E207">
            <v>16</v>
          </cell>
        </row>
        <row r="208">
          <cell r="A208" t="str">
            <v>D1325</v>
          </cell>
          <cell r="B208">
            <v>25</v>
          </cell>
          <cell r="C208">
            <v>60</v>
          </cell>
          <cell r="D208">
            <v>60.000999999999998</v>
          </cell>
          <cell r="E208">
            <v>25</v>
          </cell>
        </row>
        <row r="209">
          <cell r="A209" t="str">
            <v>D1335</v>
          </cell>
          <cell r="B209">
            <v>35</v>
          </cell>
          <cell r="C209">
            <v>73</v>
          </cell>
          <cell r="D209">
            <v>73.001000000000005</v>
          </cell>
          <cell r="E209">
            <v>35</v>
          </cell>
        </row>
        <row r="210">
          <cell r="A210" t="str">
            <v>D1350</v>
          </cell>
          <cell r="B210">
            <v>50</v>
          </cell>
          <cell r="C210">
            <v>86</v>
          </cell>
          <cell r="D210">
            <v>86.001000000000005</v>
          </cell>
          <cell r="E210">
            <v>50</v>
          </cell>
        </row>
        <row r="211">
          <cell r="A211" t="str">
            <v>D1370</v>
          </cell>
          <cell r="B211">
            <v>70</v>
          </cell>
          <cell r="C211">
            <v>106</v>
          </cell>
          <cell r="D211">
            <v>106.001</v>
          </cell>
          <cell r="E211">
            <v>70</v>
          </cell>
        </row>
        <row r="212">
          <cell r="A212" t="str">
            <v>D1395</v>
          </cell>
          <cell r="B212">
            <v>95</v>
          </cell>
          <cell r="C212">
            <v>126</v>
          </cell>
          <cell r="D212">
            <v>126.001</v>
          </cell>
          <cell r="E212">
            <v>95</v>
          </cell>
        </row>
        <row r="213">
          <cell r="A213" t="str">
            <v>D13120</v>
          </cell>
          <cell r="B213">
            <v>120</v>
          </cell>
          <cell r="C213">
            <v>144</v>
          </cell>
          <cell r="D213">
            <v>144.001</v>
          </cell>
          <cell r="E213">
            <v>120</v>
          </cell>
        </row>
        <row r="214">
          <cell r="A214" t="str">
            <v>D13150</v>
          </cell>
          <cell r="B214">
            <v>150</v>
          </cell>
          <cell r="C214">
            <v>162</v>
          </cell>
          <cell r="D214">
            <v>162.001</v>
          </cell>
          <cell r="E214">
            <v>150</v>
          </cell>
        </row>
        <row r="215">
          <cell r="A215" t="str">
            <v>D13185</v>
          </cell>
          <cell r="B215">
            <v>185</v>
          </cell>
          <cell r="C215">
            <v>182</v>
          </cell>
          <cell r="D215">
            <v>182.001</v>
          </cell>
          <cell r="E215">
            <v>185</v>
          </cell>
        </row>
        <row r="216">
          <cell r="A216" t="str">
            <v>D13240</v>
          </cell>
          <cell r="B216">
            <v>240</v>
          </cell>
          <cell r="C216">
            <v>210</v>
          </cell>
          <cell r="D216">
            <v>210.001</v>
          </cell>
          <cell r="E216">
            <v>240</v>
          </cell>
        </row>
        <row r="217">
          <cell r="A217" t="str">
            <v>D13300</v>
          </cell>
          <cell r="B217">
            <v>300</v>
          </cell>
          <cell r="C217">
            <v>237</v>
          </cell>
          <cell r="D217">
            <v>237.001</v>
          </cell>
          <cell r="E217">
            <v>300</v>
          </cell>
        </row>
        <row r="218">
          <cell r="A218" t="str">
            <v>D13400</v>
          </cell>
          <cell r="B218">
            <v>400</v>
          </cell>
        </row>
        <row r="219">
          <cell r="A219" t="str">
            <v>D13500</v>
          </cell>
          <cell r="B219">
            <v>500</v>
          </cell>
        </row>
        <row r="220">
          <cell r="A220" t="str">
            <v>D13630</v>
          </cell>
          <cell r="B220">
            <v>630</v>
          </cell>
        </row>
        <row r="221">
          <cell r="B221" t="str">
            <v>D21</v>
          </cell>
        </row>
        <row r="222">
          <cell r="B222" t="str">
            <v>단면적
(㎟)</v>
          </cell>
          <cell r="C222" t="str">
            <v>허용
전류
(A)</v>
          </cell>
          <cell r="D222" t="str">
            <v>허용
전류
(A)</v>
          </cell>
          <cell r="E222" t="str">
            <v>단면적
(㎟)</v>
          </cell>
        </row>
        <row r="223">
          <cell r="D223">
            <v>1E-3</v>
          </cell>
          <cell r="E223">
            <v>1.5</v>
          </cell>
        </row>
        <row r="224">
          <cell r="A224" t="str">
            <v>D211.5</v>
          </cell>
          <cell r="B224">
            <v>1.5</v>
          </cell>
          <cell r="C224">
            <v>15</v>
          </cell>
          <cell r="D224">
            <v>15.000999999999999</v>
          </cell>
          <cell r="E224">
            <v>1.5</v>
          </cell>
        </row>
        <row r="225">
          <cell r="A225" t="str">
            <v>D212.5</v>
          </cell>
          <cell r="B225">
            <v>2.5</v>
          </cell>
          <cell r="C225">
            <v>20</v>
          </cell>
          <cell r="D225">
            <v>20.001000000000001</v>
          </cell>
          <cell r="E225">
            <v>2.5</v>
          </cell>
        </row>
        <row r="226">
          <cell r="A226" t="str">
            <v>D214</v>
          </cell>
          <cell r="B226">
            <v>4</v>
          </cell>
          <cell r="C226">
            <v>26</v>
          </cell>
          <cell r="D226">
            <v>26.001000000000001</v>
          </cell>
          <cell r="E226">
            <v>4</v>
          </cell>
        </row>
        <row r="227">
          <cell r="A227" t="str">
            <v>D216</v>
          </cell>
          <cell r="B227">
            <v>6</v>
          </cell>
          <cell r="C227">
            <v>33</v>
          </cell>
          <cell r="D227">
            <v>33.000999999999998</v>
          </cell>
          <cell r="E227">
            <v>6</v>
          </cell>
        </row>
        <row r="228">
          <cell r="A228" t="str">
            <v>D2110</v>
          </cell>
          <cell r="B228">
            <v>10</v>
          </cell>
          <cell r="C228">
            <v>43</v>
          </cell>
          <cell r="D228">
            <v>43.000999999999998</v>
          </cell>
          <cell r="E228">
            <v>10</v>
          </cell>
        </row>
        <row r="229">
          <cell r="A229" t="str">
            <v>D2116</v>
          </cell>
          <cell r="B229">
            <v>16</v>
          </cell>
          <cell r="C229">
            <v>57</v>
          </cell>
          <cell r="D229">
            <v>57.000999999999998</v>
          </cell>
          <cell r="E229">
            <v>16</v>
          </cell>
        </row>
        <row r="230">
          <cell r="A230" t="str">
            <v>D2125</v>
          </cell>
          <cell r="B230">
            <v>25</v>
          </cell>
          <cell r="C230">
            <v>72</v>
          </cell>
          <cell r="D230">
            <v>72.001000000000005</v>
          </cell>
          <cell r="E230">
            <v>25</v>
          </cell>
        </row>
        <row r="231">
          <cell r="A231" t="str">
            <v>D2135</v>
          </cell>
          <cell r="B231">
            <v>35</v>
          </cell>
          <cell r="C231">
            <v>87</v>
          </cell>
          <cell r="D231">
            <v>87.001000000000005</v>
          </cell>
          <cell r="E231">
            <v>35</v>
          </cell>
        </row>
        <row r="232">
          <cell r="A232" t="str">
            <v>D2150</v>
          </cell>
          <cell r="B232">
            <v>50</v>
          </cell>
          <cell r="C232">
            <v>103</v>
          </cell>
          <cell r="D232">
            <v>103.001</v>
          </cell>
          <cell r="E232">
            <v>50</v>
          </cell>
        </row>
        <row r="233">
          <cell r="A233" t="str">
            <v>D2170</v>
          </cell>
          <cell r="B233">
            <v>70</v>
          </cell>
          <cell r="C233">
            <v>127</v>
          </cell>
          <cell r="D233">
            <v>127.001</v>
          </cell>
          <cell r="E233">
            <v>70</v>
          </cell>
        </row>
        <row r="234">
          <cell r="A234" t="str">
            <v>D2195</v>
          </cell>
          <cell r="B234">
            <v>95</v>
          </cell>
          <cell r="C234">
            <v>151</v>
          </cell>
          <cell r="D234">
            <v>151.001</v>
          </cell>
          <cell r="E234">
            <v>95</v>
          </cell>
        </row>
        <row r="235">
          <cell r="A235" t="str">
            <v>D21120</v>
          </cell>
          <cell r="B235">
            <v>120</v>
          </cell>
          <cell r="C235">
            <v>172</v>
          </cell>
          <cell r="D235">
            <v>172.001</v>
          </cell>
          <cell r="E235">
            <v>120</v>
          </cell>
        </row>
        <row r="236">
          <cell r="A236" t="str">
            <v>D21150</v>
          </cell>
          <cell r="B236">
            <v>150</v>
          </cell>
          <cell r="C236">
            <v>194</v>
          </cell>
          <cell r="D236">
            <v>194.001</v>
          </cell>
          <cell r="E236">
            <v>150</v>
          </cell>
        </row>
        <row r="237">
          <cell r="A237" t="str">
            <v>D21185</v>
          </cell>
          <cell r="B237">
            <v>185</v>
          </cell>
          <cell r="C237">
            <v>217</v>
          </cell>
          <cell r="D237">
            <v>217.001</v>
          </cell>
          <cell r="E237">
            <v>185</v>
          </cell>
        </row>
        <row r="238">
          <cell r="A238" t="str">
            <v>D21240</v>
          </cell>
          <cell r="B238">
            <v>240</v>
          </cell>
          <cell r="C238">
            <v>251</v>
          </cell>
          <cell r="D238">
            <v>251.001</v>
          </cell>
          <cell r="E238">
            <v>240</v>
          </cell>
        </row>
        <row r="239">
          <cell r="A239" t="str">
            <v>D21300</v>
          </cell>
          <cell r="B239">
            <v>300</v>
          </cell>
          <cell r="C239">
            <v>284</v>
          </cell>
          <cell r="D239">
            <v>284.00099999999998</v>
          </cell>
          <cell r="E239">
            <v>300</v>
          </cell>
        </row>
        <row r="240">
          <cell r="A240" t="str">
            <v>D21400</v>
          </cell>
          <cell r="B240">
            <v>400</v>
          </cell>
        </row>
        <row r="241">
          <cell r="A241" t="str">
            <v>D21500</v>
          </cell>
          <cell r="B241">
            <v>500</v>
          </cell>
        </row>
        <row r="242">
          <cell r="A242" t="str">
            <v>D21630</v>
          </cell>
          <cell r="B242">
            <v>630</v>
          </cell>
        </row>
        <row r="243">
          <cell r="B243" t="str">
            <v>D23</v>
          </cell>
        </row>
        <row r="244">
          <cell r="B244" t="str">
            <v>단면적
(㎟)</v>
          </cell>
          <cell r="C244" t="str">
            <v>허용
전류
(A)</v>
          </cell>
          <cell r="D244" t="str">
            <v>허용
전류
(A)</v>
          </cell>
          <cell r="E244" t="str">
            <v>단면적
(㎟)</v>
          </cell>
        </row>
        <row r="245">
          <cell r="D245">
            <v>1E-3</v>
          </cell>
          <cell r="E245">
            <v>1.5</v>
          </cell>
        </row>
        <row r="246">
          <cell r="A246" t="str">
            <v>D231.5</v>
          </cell>
          <cell r="B246">
            <v>1.5</v>
          </cell>
          <cell r="C246">
            <v>13</v>
          </cell>
          <cell r="D246">
            <v>13.000999999999999</v>
          </cell>
          <cell r="E246">
            <v>1.5</v>
          </cell>
        </row>
        <row r="247">
          <cell r="A247" t="str">
            <v>D232.5</v>
          </cell>
          <cell r="B247">
            <v>2.5</v>
          </cell>
          <cell r="C247">
            <v>17</v>
          </cell>
          <cell r="D247">
            <v>17.001000000000001</v>
          </cell>
          <cell r="E247">
            <v>2.5</v>
          </cell>
        </row>
        <row r="248">
          <cell r="A248" t="str">
            <v>D234</v>
          </cell>
          <cell r="B248">
            <v>4</v>
          </cell>
          <cell r="C248">
            <v>22</v>
          </cell>
          <cell r="D248">
            <v>22.001000000000001</v>
          </cell>
          <cell r="E248">
            <v>4</v>
          </cell>
        </row>
        <row r="249">
          <cell r="A249" t="str">
            <v>D236</v>
          </cell>
          <cell r="B249">
            <v>6</v>
          </cell>
          <cell r="C249">
            <v>27</v>
          </cell>
          <cell r="D249">
            <v>27.001000000000001</v>
          </cell>
          <cell r="E249">
            <v>6</v>
          </cell>
        </row>
        <row r="250">
          <cell r="A250" t="str">
            <v>D2310</v>
          </cell>
          <cell r="B250">
            <v>10</v>
          </cell>
          <cell r="C250">
            <v>36</v>
          </cell>
          <cell r="D250">
            <v>36.000999999999998</v>
          </cell>
          <cell r="E250">
            <v>10</v>
          </cell>
        </row>
        <row r="251">
          <cell r="A251" t="str">
            <v>D2316</v>
          </cell>
          <cell r="B251">
            <v>16</v>
          </cell>
          <cell r="C251">
            <v>47</v>
          </cell>
          <cell r="D251">
            <v>47.000999999999998</v>
          </cell>
          <cell r="E251">
            <v>16</v>
          </cell>
        </row>
        <row r="252">
          <cell r="A252" t="str">
            <v>D2325</v>
          </cell>
          <cell r="B252">
            <v>25</v>
          </cell>
          <cell r="C252">
            <v>60</v>
          </cell>
          <cell r="D252">
            <v>60.000999999999998</v>
          </cell>
          <cell r="E252">
            <v>25</v>
          </cell>
        </row>
        <row r="253">
          <cell r="A253" t="str">
            <v>D2335</v>
          </cell>
          <cell r="B253">
            <v>35</v>
          </cell>
          <cell r="C253">
            <v>73</v>
          </cell>
          <cell r="D253">
            <v>73.001000000000005</v>
          </cell>
          <cell r="E253">
            <v>35</v>
          </cell>
        </row>
        <row r="254">
          <cell r="A254" t="str">
            <v>D2350</v>
          </cell>
          <cell r="B254">
            <v>50</v>
          </cell>
          <cell r="C254">
            <v>86</v>
          </cell>
          <cell r="D254">
            <v>86.001000000000005</v>
          </cell>
          <cell r="E254">
            <v>50</v>
          </cell>
        </row>
        <row r="255">
          <cell r="A255" t="str">
            <v>D2370</v>
          </cell>
          <cell r="B255">
            <v>70</v>
          </cell>
          <cell r="C255">
            <v>106</v>
          </cell>
          <cell r="D255">
            <v>106.001</v>
          </cell>
          <cell r="E255">
            <v>70</v>
          </cell>
        </row>
        <row r="256">
          <cell r="A256" t="str">
            <v>D2395</v>
          </cell>
          <cell r="B256">
            <v>95</v>
          </cell>
          <cell r="C256">
            <v>126</v>
          </cell>
          <cell r="D256">
            <v>126.001</v>
          </cell>
          <cell r="E256">
            <v>95</v>
          </cell>
        </row>
        <row r="257">
          <cell r="A257" t="str">
            <v>D23120</v>
          </cell>
          <cell r="B257">
            <v>120</v>
          </cell>
          <cell r="C257">
            <v>144</v>
          </cell>
          <cell r="D257">
            <v>144.001</v>
          </cell>
          <cell r="E257">
            <v>120</v>
          </cell>
        </row>
        <row r="258">
          <cell r="A258" t="str">
            <v>D23150</v>
          </cell>
          <cell r="B258">
            <v>150</v>
          </cell>
          <cell r="C258">
            <v>162</v>
          </cell>
          <cell r="D258">
            <v>162.001</v>
          </cell>
          <cell r="E258">
            <v>150</v>
          </cell>
        </row>
        <row r="259">
          <cell r="A259" t="str">
            <v>D23185</v>
          </cell>
          <cell r="B259">
            <v>185</v>
          </cell>
          <cell r="C259">
            <v>182</v>
          </cell>
          <cell r="D259">
            <v>182.001</v>
          </cell>
          <cell r="E259">
            <v>185</v>
          </cell>
        </row>
        <row r="260">
          <cell r="A260" t="str">
            <v>D23240</v>
          </cell>
          <cell r="B260">
            <v>240</v>
          </cell>
          <cell r="C260">
            <v>210</v>
          </cell>
          <cell r="D260">
            <v>210.001</v>
          </cell>
          <cell r="E260">
            <v>240</v>
          </cell>
        </row>
        <row r="261">
          <cell r="A261" t="str">
            <v>D23300</v>
          </cell>
          <cell r="B261">
            <v>300</v>
          </cell>
          <cell r="C261">
            <v>237</v>
          </cell>
          <cell r="D261">
            <v>237.001</v>
          </cell>
          <cell r="E261">
            <v>300</v>
          </cell>
        </row>
        <row r="262">
          <cell r="A262" t="str">
            <v>D23400</v>
          </cell>
          <cell r="B262">
            <v>400</v>
          </cell>
        </row>
        <row r="263">
          <cell r="A263" t="str">
            <v>D23500</v>
          </cell>
          <cell r="B263">
            <v>500</v>
          </cell>
        </row>
        <row r="264">
          <cell r="A264" t="str">
            <v>D23630</v>
          </cell>
          <cell r="B264">
            <v>630</v>
          </cell>
        </row>
        <row r="265">
          <cell r="B265" t="str">
            <v>E1</v>
          </cell>
        </row>
        <row r="266">
          <cell r="B266" t="str">
            <v>단면적
(㎟)</v>
          </cell>
          <cell r="C266" t="str">
            <v>허용
전류
(A)</v>
          </cell>
          <cell r="D266" t="str">
            <v>허용
전류
(A)</v>
          </cell>
          <cell r="E266" t="str">
            <v>단면적
(㎟)</v>
          </cell>
        </row>
        <row r="267">
          <cell r="D267">
            <v>1E-3</v>
          </cell>
          <cell r="E267">
            <v>1.5</v>
          </cell>
        </row>
        <row r="268">
          <cell r="A268" t="str">
            <v>E11.5</v>
          </cell>
          <cell r="B268">
            <v>1.5</v>
          </cell>
          <cell r="C268">
            <v>20</v>
          </cell>
          <cell r="D268">
            <v>20.001000000000001</v>
          </cell>
          <cell r="E268">
            <v>1.5</v>
          </cell>
        </row>
        <row r="269">
          <cell r="A269" t="str">
            <v>E12.5</v>
          </cell>
          <cell r="B269">
            <v>2.5</v>
          </cell>
          <cell r="C269">
            <v>28</v>
          </cell>
          <cell r="D269">
            <v>28.001000000000001</v>
          </cell>
          <cell r="E269">
            <v>2.5</v>
          </cell>
        </row>
        <row r="270">
          <cell r="A270" t="str">
            <v>E14</v>
          </cell>
          <cell r="B270">
            <v>4</v>
          </cell>
          <cell r="C270">
            <v>38</v>
          </cell>
          <cell r="D270">
            <v>38.000999999999998</v>
          </cell>
          <cell r="E270">
            <v>4</v>
          </cell>
        </row>
        <row r="271">
          <cell r="A271" t="str">
            <v>E16</v>
          </cell>
          <cell r="B271">
            <v>6</v>
          </cell>
          <cell r="C271">
            <v>49</v>
          </cell>
          <cell r="D271">
            <v>49.000999999999998</v>
          </cell>
          <cell r="E271">
            <v>6</v>
          </cell>
        </row>
        <row r="272">
          <cell r="A272" t="str">
            <v>E110</v>
          </cell>
          <cell r="B272">
            <v>10</v>
          </cell>
          <cell r="C272">
            <v>67</v>
          </cell>
          <cell r="D272">
            <v>67.001000000000005</v>
          </cell>
          <cell r="E272">
            <v>10</v>
          </cell>
        </row>
        <row r="273">
          <cell r="A273" t="str">
            <v>E116</v>
          </cell>
          <cell r="B273">
            <v>16</v>
          </cell>
          <cell r="C273">
            <v>89</v>
          </cell>
          <cell r="D273">
            <v>89.001000000000005</v>
          </cell>
          <cell r="E273">
            <v>16</v>
          </cell>
        </row>
        <row r="274">
          <cell r="A274" t="str">
            <v>E125</v>
          </cell>
          <cell r="B274">
            <v>25</v>
          </cell>
          <cell r="C274">
            <v>116</v>
          </cell>
          <cell r="D274">
            <v>116.001</v>
          </cell>
          <cell r="E274">
            <v>25</v>
          </cell>
        </row>
        <row r="275">
          <cell r="A275" t="str">
            <v>E135</v>
          </cell>
          <cell r="B275">
            <v>35</v>
          </cell>
          <cell r="C275">
            <v>144</v>
          </cell>
          <cell r="D275">
            <v>144.001</v>
          </cell>
          <cell r="E275">
            <v>35</v>
          </cell>
        </row>
        <row r="276">
          <cell r="A276" t="str">
            <v>E150</v>
          </cell>
          <cell r="B276">
            <v>50</v>
          </cell>
          <cell r="C276">
            <v>175</v>
          </cell>
          <cell r="D276">
            <v>175.001</v>
          </cell>
          <cell r="E276">
            <v>50</v>
          </cell>
        </row>
        <row r="277">
          <cell r="A277" t="str">
            <v>E170</v>
          </cell>
          <cell r="B277">
            <v>70</v>
          </cell>
          <cell r="C277">
            <v>225</v>
          </cell>
          <cell r="D277">
            <v>225.001</v>
          </cell>
          <cell r="E277">
            <v>70</v>
          </cell>
        </row>
        <row r="278">
          <cell r="A278" t="str">
            <v>E195</v>
          </cell>
          <cell r="B278">
            <v>95</v>
          </cell>
          <cell r="C278">
            <v>274</v>
          </cell>
          <cell r="D278">
            <v>274.00099999999998</v>
          </cell>
          <cell r="E278">
            <v>95</v>
          </cell>
        </row>
        <row r="279">
          <cell r="A279" t="str">
            <v>E1120</v>
          </cell>
          <cell r="B279">
            <v>120</v>
          </cell>
          <cell r="C279">
            <v>319</v>
          </cell>
          <cell r="D279">
            <v>319.00099999999998</v>
          </cell>
          <cell r="E279">
            <v>120</v>
          </cell>
        </row>
        <row r="280">
          <cell r="A280" t="str">
            <v>E1150</v>
          </cell>
          <cell r="B280">
            <v>150</v>
          </cell>
          <cell r="C280">
            <v>368</v>
          </cell>
          <cell r="D280">
            <v>368.00099999999998</v>
          </cell>
          <cell r="E280">
            <v>150</v>
          </cell>
        </row>
        <row r="281">
          <cell r="A281" t="str">
            <v>E1185</v>
          </cell>
          <cell r="B281">
            <v>185</v>
          </cell>
          <cell r="C281">
            <v>422</v>
          </cell>
          <cell r="D281">
            <v>422.00099999999998</v>
          </cell>
          <cell r="E281">
            <v>185</v>
          </cell>
        </row>
        <row r="282">
          <cell r="A282" t="str">
            <v>E1240</v>
          </cell>
          <cell r="B282">
            <v>240</v>
          </cell>
          <cell r="C282">
            <v>499</v>
          </cell>
          <cell r="D282">
            <v>499.00099999999998</v>
          </cell>
          <cell r="E282">
            <v>240</v>
          </cell>
        </row>
        <row r="283">
          <cell r="A283" t="str">
            <v>E1300</v>
          </cell>
          <cell r="B283">
            <v>300</v>
          </cell>
          <cell r="C283">
            <v>577</v>
          </cell>
          <cell r="D283">
            <v>577.00099999999998</v>
          </cell>
          <cell r="E283">
            <v>300</v>
          </cell>
        </row>
        <row r="284">
          <cell r="A284" t="str">
            <v>E1400</v>
          </cell>
          <cell r="B284">
            <v>400</v>
          </cell>
        </row>
        <row r="285">
          <cell r="A285" t="str">
            <v>E1500</v>
          </cell>
          <cell r="B285">
            <v>500</v>
          </cell>
        </row>
        <row r="286">
          <cell r="A286" t="str">
            <v>E1630</v>
          </cell>
          <cell r="B286">
            <v>630</v>
          </cell>
        </row>
        <row r="287">
          <cell r="B287" t="str">
            <v>E3</v>
          </cell>
        </row>
        <row r="288">
          <cell r="B288" t="str">
            <v>단면적
(㎟)</v>
          </cell>
          <cell r="C288" t="str">
            <v>허용
전류
(A)</v>
          </cell>
          <cell r="D288" t="str">
            <v>허용
전류
(A)</v>
          </cell>
          <cell r="E288" t="str">
            <v>단면적
(㎟)</v>
          </cell>
        </row>
        <row r="289">
          <cell r="D289">
            <v>1E-3</v>
          </cell>
          <cell r="E289">
            <v>1.5</v>
          </cell>
        </row>
        <row r="290">
          <cell r="A290" t="str">
            <v>E31.5</v>
          </cell>
          <cell r="B290">
            <v>1.5</v>
          </cell>
          <cell r="C290">
            <v>17</v>
          </cell>
          <cell r="D290">
            <v>17.001000000000001</v>
          </cell>
          <cell r="E290">
            <v>1.5</v>
          </cell>
        </row>
        <row r="291">
          <cell r="A291" t="str">
            <v>E32.5</v>
          </cell>
          <cell r="B291">
            <v>2.5</v>
          </cell>
          <cell r="C291">
            <v>24</v>
          </cell>
          <cell r="D291">
            <v>24.001000000000001</v>
          </cell>
          <cell r="E291">
            <v>2.5</v>
          </cell>
        </row>
        <row r="292">
          <cell r="A292" t="str">
            <v>E34</v>
          </cell>
          <cell r="B292">
            <v>4</v>
          </cell>
          <cell r="C292">
            <v>32</v>
          </cell>
          <cell r="D292">
            <v>32.000999999999998</v>
          </cell>
          <cell r="E292">
            <v>4</v>
          </cell>
        </row>
        <row r="293">
          <cell r="A293" t="str">
            <v>E36</v>
          </cell>
          <cell r="B293">
            <v>6</v>
          </cell>
          <cell r="C293">
            <v>42</v>
          </cell>
          <cell r="D293">
            <v>42.000999999999998</v>
          </cell>
          <cell r="E293">
            <v>6</v>
          </cell>
        </row>
        <row r="294">
          <cell r="A294" t="str">
            <v>E310</v>
          </cell>
          <cell r="B294">
            <v>10</v>
          </cell>
          <cell r="C294">
            <v>58</v>
          </cell>
          <cell r="D294">
            <v>58.000999999999998</v>
          </cell>
          <cell r="E294">
            <v>10</v>
          </cell>
        </row>
        <row r="295">
          <cell r="A295" t="str">
            <v>E316</v>
          </cell>
          <cell r="B295">
            <v>16</v>
          </cell>
          <cell r="C295">
            <v>78</v>
          </cell>
          <cell r="D295">
            <v>78.001000000000005</v>
          </cell>
          <cell r="E295">
            <v>16</v>
          </cell>
        </row>
        <row r="296">
          <cell r="A296" t="str">
            <v>E325</v>
          </cell>
          <cell r="B296">
            <v>25</v>
          </cell>
          <cell r="C296">
            <v>99</v>
          </cell>
          <cell r="D296">
            <v>99.001000000000005</v>
          </cell>
          <cell r="E296">
            <v>25</v>
          </cell>
        </row>
        <row r="297">
          <cell r="A297" t="str">
            <v>E335</v>
          </cell>
          <cell r="B297">
            <v>35</v>
          </cell>
          <cell r="C297">
            <v>123</v>
          </cell>
          <cell r="D297">
            <v>123.001</v>
          </cell>
          <cell r="E297">
            <v>35</v>
          </cell>
        </row>
        <row r="298">
          <cell r="A298" t="str">
            <v>E350</v>
          </cell>
          <cell r="B298">
            <v>50</v>
          </cell>
          <cell r="C298">
            <v>149</v>
          </cell>
          <cell r="D298">
            <v>149.001</v>
          </cell>
          <cell r="E298">
            <v>50</v>
          </cell>
        </row>
        <row r="299">
          <cell r="A299" t="str">
            <v>E370</v>
          </cell>
          <cell r="B299">
            <v>70</v>
          </cell>
          <cell r="C299">
            <v>191</v>
          </cell>
          <cell r="D299">
            <v>191.001</v>
          </cell>
          <cell r="E299">
            <v>70</v>
          </cell>
        </row>
        <row r="300">
          <cell r="A300" t="str">
            <v>E395</v>
          </cell>
          <cell r="B300">
            <v>95</v>
          </cell>
          <cell r="C300">
            <v>232</v>
          </cell>
          <cell r="D300">
            <v>232.001</v>
          </cell>
          <cell r="E300">
            <v>95</v>
          </cell>
        </row>
        <row r="301">
          <cell r="A301" t="str">
            <v>E3120</v>
          </cell>
          <cell r="B301">
            <v>120</v>
          </cell>
          <cell r="C301">
            <v>269</v>
          </cell>
          <cell r="D301">
            <v>269.00099999999998</v>
          </cell>
          <cell r="E301">
            <v>120</v>
          </cell>
        </row>
        <row r="302">
          <cell r="A302" t="str">
            <v>E3150</v>
          </cell>
          <cell r="B302">
            <v>150</v>
          </cell>
          <cell r="C302">
            <v>311</v>
          </cell>
          <cell r="D302">
            <v>311.00099999999998</v>
          </cell>
          <cell r="E302">
            <v>150</v>
          </cell>
        </row>
        <row r="303">
          <cell r="A303" t="str">
            <v>E3185</v>
          </cell>
          <cell r="B303">
            <v>185</v>
          </cell>
          <cell r="C303">
            <v>355</v>
          </cell>
          <cell r="D303">
            <v>355.00099999999998</v>
          </cell>
          <cell r="E303">
            <v>185</v>
          </cell>
        </row>
        <row r="304">
          <cell r="A304" t="str">
            <v>E3240</v>
          </cell>
          <cell r="B304">
            <v>240</v>
          </cell>
          <cell r="C304">
            <v>419</v>
          </cell>
          <cell r="D304">
            <v>419.00099999999998</v>
          </cell>
          <cell r="E304">
            <v>240</v>
          </cell>
        </row>
        <row r="305">
          <cell r="A305" t="str">
            <v>E3300</v>
          </cell>
          <cell r="B305">
            <v>300</v>
          </cell>
          <cell r="C305">
            <v>484</v>
          </cell>
          <cell r="D305">
            <v>484.00099999999998</v>
          </cell>
          <cell r="E305">
            <v>300</v>
          </cell>
        </row>
        <row r="306">
          <cell r="A306" t="str">
            <v>E3400</v>
          </cell>
          <cell r="B306">
            <v>400</v>
          </cell>
        </row>
        <row r="307">
          <cell r="A307" t="str">
            <v>E3500</v>
          </cell>
          <cell r="B307">
            <v>500</v>
          </cell>
        </row>
        <row r="308">
          <cell r="A308" t="str">
            <v>E3630</v>
          </cell>
          <cell r="B308">
            <v>630</v>
          </cell>
        </row>
        <row r="309">
          <cell r="B309" t="str">
            <v>F1</v>
          </cell>
        </row>
        <row r="310">
          <cell r="B310" t="str">
            <v>단면적
(㎟)</v>
          </cell>
          <cell r="C310" t="str">
            <v>허용
전류
(A)</v>
          </cell>
          <cell r="D310" t="str">
            <v>허용
전류
(A)</v>
          </cell>
          <cell r="E310" t="str">
            <v>단면적
(㎟)</v>
          </cell>
        </row>
        <row r="311">
          <cell r="E311">
            <v>1.5</v>
          </cell>
        </row>
        <row r="312">
          <cell r="A312" t="str">
            <v>F11.5</v>
          </cell>
          <cell r="B312">
            <v>1.5</v>
          </cell>
          <cell r="E312">
            <v>1.5</v>
          </cell>
        </row>
        <row r="313">
          <cell r="A313" t="str">
            <v>F12.5</v>
          </cell>
          <cell r="B313">
            <v>2.5</v>
          </cell>
          <cell r="E313">
            <v>2.5</v>
          </cell>
        </row>
        <row r="314">
          <cell r="A314" t="str">
            <v>F14</v>
          </cell>
          <cell r="B314">
            <v>4</v>
          </cell>
          <cell r="E314">
            <v>4</v>
          </cell>
        </row>
        <row r="315">
          <cell r="A315" t="str">
            <v>F16</v>
          </cell>
          <cell r="B315">
            <v>6</v>
          </cell>
          <cell r="E315">
            <v>6</v>
          </cell>
        </row>
        <row r="316">
          <cell r="A316" t="str">
            <v>F110</v>
          </cell>
          <cell r="B316">
            <v>10</v>
          </cell>
          <cell r="E316">
            <v>10</v>
          </cell>
        </row>
        <row r="317">
          <cell r="A317" t="str">
            <v>F116</v>
          </cell>
          <cell r="B317">
            <v>16</v>
          </cell>
          <cell r="D317">
            <v>1E-3</v>
          </cell>
          <cell r="E317">
            <v>16</v>
          </cell>
        </row>
        <row r="318">
          <cell r="A318" t="str">
            <v>F125</v>
          </cell>
          <cell r="B318">
            <v>25</v>
          </cell>
          <cell r="C318">
            <v>125</v>
          </cell>
          <cell r="D318">
            <v>125.001</v>
          </cell>
          <cell r="E318">
            <v>25</v>
          </cell>
        </row>
        <row r="319">
          <cell r="A319" t="str">
            <v>F135</v>
          </cell>
          <cell r="B319">
            <v>35</v>
          </cell>
          <cell r="C319">
            <v>156</v>
          </cell>
          <cell r="D319">
            <v>156.001</v>
          </cell>
          <cell r="E319">
            <v>35</v>
          </cell>
        </row>
        <row r="320">
          <cell r="A320" t="str">
            <v>F150</v>
          </cell>
          <cell r="B320">
            <v>50</v>
          </cell>
          <cell r="C320">
            <v>188</v>
          </cell>
          <cell r="D320">
            <v>188.001</v>
          </cell>
          <cell r="E320">
            <v>50</v>
          </cell>
        </row>
        <row r="321">
          <cell r="A321" t="str">
            <v>F170</v>
          </cell>
          <cell r="B321">
            <v>70</v>
          </cell>
          <cell r="C321">
            <v>241</v>
          </cell>
          <cell r="D321">
            <v>241.001</v>
          </cell>
          <cell r="E321">
            <v>70</v>
          </cell>
        </row>
        <row r="322">
          <cell r="A322" t="str">
            <v>F195</v>
          </cell>
          <cell r="B322">
            <v>95</v>
          </cell>
          <cell r="C322">
            <v>294</v>
          </cell>
          <cell r="D322">
            <v>294.00099999999998</v>
          </cell>
          <cell r="E322">
            <v>95</v>
          </cell>
        </row>
        <row r="323">
          <cell r="A323" t="str">
            <v>F1120</v>
          </cell>
          <cell r="B323">
            <v>120</v>
          </cell>
          <cell r="C323">
            <v>340</v>
          </cell>
          <cell r="D323">
            <v>340.00099999999998</v>
          </cell>
          <cell r="E323">
            <v>120</v>
          </cell>
        </row>
        <row r="324">
          <cell r="A324" t="str">
            <v>F1150</v>
          </cell>
          <cell r="B324">
            <v>150</v>
          </cell>
          <cell r="C324">
            <v>393</v>
          </cell>
          <cell r="D324">
            <v>393.00099999999998</v>
          </cell>
          <cell r="E324">
            <v>150</v>
          </cell>
        </row>
        <row r="325">
          <cell r="A325" t="str">
            <v>F1185</v>
          </cell>
          <cell r="B325">
            <v>185</v>
          </cell>
          <cell r="C325">
            <v>448</v>
          </cell>
          <cell r="D325">
            <v>448.00099999999998</v>
          </cell>
          <cell r="E325">
            <v>185</v>
          </cell>
        </row>
        <row r="326">
          <cell r="A326" t="str">
            <v>F1240</v>
          </cell>
          <cell r="B326">
            <v>240</v>
          </cell>
          <cell r="C326">
            <v>529</v>
          </cell>
          <cell r="D326">
            <v>529.00099999999998</v>
          </cell>
          <cell r="E326">
            <v>240</v>
          </cell>
        </row>
        <row r="327">
          <cell r="A327" t="str">
            <v>F1300</v>
          </cell>
          <cell r="B327">
            <v>300</v>
          </cell>
          <cell r="C327">
            <v>610</v>
          </cell>
          <cell r="D327">
            <v>610.00099999999998</v>
          </cell>
          <cell r="E327">
            <v>300</v>
          </cell>
        </row>
        <row r="328">
          <cell r="A328" t="str">
            <v>F1400</v>
          </cell>
          <cell r="B328">
            <v>400</v>
          </cell>
          <cell r="C328">
            <v>733</v>
          </cell>
        </row>
        <row r="329">
          <cell r="A329" t="str">
            <v>F1500</v>
          </cell>
          <cell r="B329">
            <v>500</v>
          </cell>
          <cell r="C329">
            <v>844</v>
          </cell>
        </row>
        <row r="330">
          <cell r="A330" t="str">
            <v>F1630</v>
          </cell>
          <cell r="B330">
            <v>630</v>
          </cell>
          <cell r="C330">
            <v>978</v>
          </cell>
        </row>
        <row r="331">
          <cell r="B331" t="str">
            <v>F3</v>
          </cell>
        </row>
        <row r="332">
          <cell r="B332" t="str">
            <v>단면적
(㎟)</v>
          </cell>
          <cell r="C332" t="str">
            <v>허용
전류
(A)</v>
          </cell>
          <cell r="D332" t="str">
            <v>허용
전류
(A)</v>
          </cell>
          <cell r="E332" t="str">
            <v>단면적
(㎟)</v>
          </cell>
        </row>
        <row r="333">
          <cell r="E333">
            <v>1.5</v>
          </cell>
        </row>
        <row r="334">
          <cell r="A334" t="str">
            <v>F31.5</v>
          </cell>
          <cell r="B334">
            <v>1.5</v>
          </cell>
          <cell r="E334">
            <v>1.5</v>
          </cell>
        </row>
        <row r="335">
          <cell r="A335" t="str">
            <v>F32.5</v>
          </cell>
          <cell r="B335">
            <v>2.5</v>
          </cell>
          <cell r="E335">
            <v>2.5</v>
          </cell>
        </row>
        <row r="336">
          <cell r="A336" t="str">
            <v>F34</v>
          </cell>
          <cell r="B336">
            <v>4</v>
          </cell>
          <cell r="E336">
            <v>4</v>
          </cell>
        </row>
        <row r="337">
          <cell r="A337" t="str">
            <v>F36</v>
          </cell>
          <cell r="B337">
            <v>6</v>
          </cell>
          <cell r="E337">
            <v>6</v>
          </cell>
        </row>
        <row r="338">
          <cell r="A338" t="str">
            <v>F310</v>
          </cell>
          <cell r="B338">
            <v>10</v>
          </cell>
          <cell r="E338">
            <v>10</v>
          </cell>
        </row>
        <row r="339">
          <cell r="A339" t="str">
            <v>F316</v>
          </cell>
          <cell r="B339">
            <v>16</v>
          </cell>
          <cell r="D339">
            <v>1E-3</v>
          </cell>
          <cell r="E339">
            <v>16</v>
          </cell>
        </row>
        <row r="340">
          <cell r="A340" t="str">
            <v>F325</v>
          </cell>
          <cell r="B340">
            <v>25</v>
          </cell>
          <cell r="C340">
            <v>109</v>
          </cell>
          <cell r="D340">
            <v>109.001</v>
          </cell>
          <cell r="E340">
            <v>25</v>
          </cell>
        </row>
        <row r="341">
          <cell r="A341" t="str">
            <v>F335</v>
          </cell>
          <cell r="B341">
            <v>35</v>
          </cell>
          <cell r="C341">
            <v>137</v>
          </cell>
          <cell r="D341">
            <v>137.001</v>
          </cell>
          <cell r="E341">
            <v>35</v>
          </cell>
        </row>
        <row r="342">
          <cell r="A342" t="str">
            <v>F350</v>
          </cell>
          <cell r="B342">
            <v>50</v>
          </cell>
          <cell r="C342">
            <v>168</v>
          </cell>
          <cell r="D342">
            <v>168.001</v>
          </cell>
          <cell r="E342">
            <v>50</v>
          </cell>
        </row>
        <row r="343">
          <cell r="A343" t="str">
            <v>F370</v>
          </cell>
          <cell r="B343">
            <v>70</v>
          </cell>
          <cell r="C343">
            <v>217</v>
          </cell>
          <cell r="D343">
            <v>217.001</v>
          </cell>
          <cell r="E343">
            <v>70</v>
          </cell>
        </row>
        <row r="344">
          <cell r="A344" t="str">
            <v>F395</v>
          </cell>
          <cell r="B344">
            <v>95</v>
          </cell>
          <cell r="C344">
            <v>266</v>
          </cell>
          <cell r="D344">
            <v>266.00099999999998</v>
          </cell>
          <cell r="E344">
            <v>95</v>
          </cell>
        </row>
        <row r="345">
          <cell r="A345" t="str">
            <v>F3120</v>
          </cell>
          <cell r="B345">
            <v>120</v>
          </cell>
          <cell r="C345">
            <v>312</v>
          </cell>
          <cell r="D345">
            <v>312.00099999999998</v>
          </cell>
          <cell r="E345">
            <v>120</v>
          </cell>
        </row>
        <row r="346">
          <cell r="A346" t="str">
            <v>F3150</v>
          </cell>
          <cell r="B346">
            <v>150</v>
          </cell>
          <cell r="C346">
            <v>361</v>
          </cell>
          <cell r="D346">
            <v>361.00099999999998</v>
          </cell>
          <cell r="E346">
            <v>150</v>
          </cell>
        </row>
        <row r="347">
          <cell r="A347" t="str">
            <v>F3185</v>
          </cell>
          <cell r="B347">
            <v>185</v>
          </cell>
          <cell r="C347">
            <v>415</v>
          </cell>
          <cell r="D347">
            <v>415.00099999999998</v>
          </cell>
          <cell r="E347">
            <v>185</v>
          </cell>
        </row>
        <row r="348">
          <cell r="A348" t="str">
            <v>F3240</v>
          </cell>
          <cell r="B348">
            <v>240</v>
          </cell>
          <cell r="C348">
            <v>494</v>
          </cell>
          <cell r="D348">
            <v>494.00099999999998</v>
          </cell>
          <cell r="E348">
            <v>240</v>
          </cell>
        </row>
        <row r="349">
          <cell r="A349" t="str">
            <v>F3300</v>
          </cell>
          <cell r="B349">
            <v>300</v>
          </cell>
          <cell r="C349">
            <v>574</v>
          </cell>
          <cell r="D349">
            <v>574.00099999999998</v>
          </cell>
          <cell r="E349">
            <v>300</v>
          </cell>
        </row>
        <row r="350">
          <cell r="A350" t="str">
            <v>F3400</v>
          </cell>
          <cell r="B350">
            <v>400</v>
          </cell>
          <cell r="C350">
            <v>677</v>
          </cell>
        </row>
        <row r="351">
          <cell r="A351" t="str">
            <v>F3500</v>
          </cell>
          <cell r="B351">
            <v>500</v>
          </cell>
          <cell r="C351">
            <v>778</v>
          </cell>
        </row>
        <row r="352">
          <cell r="A352" t="str">
            <v>F3630</v>
          </cell>
          <cell r="B352">
            <v>630</v>
          </cell>
          <cell r="C352">
            <v>897</v>
          </cell>
        </row>
      </sheetData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data"/>
      <sheetName val="조도기준"/>
      <sheetName val="Macro1"/>
      <sheetName val="Macro2"/>
      <sheetName val="Macro3"/>
      <sheetName val="Macro4"/>
    </sheetNames>
    <sheetDataSet>
      <sheetData sheetId="0" refreshError="1"/>
      <sheetData sheetId="1" refreshError="1">
        <row r="4">
          <cell r="P4">
            <v>0</v>
          </cell>
          <cell r="Q4" t="str">
            <v>J</v>
          </cell>
          <cell r="S4" t="str">
            <v>FCL 20W</v>
          </cell>
          <cell r="T4">
            <v>1040</v>
          </cell>
          <cell r="AA4">
            <v>0</v>
          </cell>
          <cell r="AB4">
            <v>3</v>
          </cell>
          <cell r="AC4">
            <v>4</v>
          </cell>
          <cell r="AD4">
            <v>6</v>
          </cell>
          <cell r="AE4" t="str">
            <v>A</v>
          </cell>
        </row>
        <row r="5">
          <cell r="P5">
            <v>0.7</v>
          </cell>
          <cell r="Q5" t="str">
            <v>I</v>
          </cell>
          <cell r="S5" t="str">
            <v>FCL 30W</v>
          </cell>
          <cell r="T5">
            <v>1580</v>
          </cell>
          <cell r="AA5">
            <v>3.1</v>
          </cell>
          <cell r="AB5">
            <v>6</v>
          </cell>
          <cell r="AC5">
            <v>10</v>
          </cell>
          <cell r="AD5">
            <v>15</v>
          </cell>
          <cell r="AE5" t="str">
            <v>B</v>
          </cell>
        </row>
        <row r="6">
          <cell r="P6">
            <v>0.9</v>
          </cell>
          <cell r="Q6" t="str">
            <v>H</v>
          </cell>
          <cell r="S6" t="str">
            <v>FCL 32W</v>
          </cell>
          <cell r="T6">
            <v>1940</v>
          </cell>
          <cell r="AA6">
            <v>6.1</v>
          </cell>
          <cell r="AB6">
            <v>15</v>
          </cell>
          <cell r="AC6">
            <v>20</v>
          </cell>
          <cell r="AD6">
            <v>30</v>
          </cell>
          <cell r="AE6" t="str">
            <v>C</v>
          </cell>
        </row>
        <row r="7">
          <cell r="P7">
            <v>1.1200000000000001</v>
          </cell>
          <cell r="Q7" t="str">
            <v>G</v>
          </cell>
          <cell r="S7" t="str">
            <v>FCL 40W</v>
          </cell>
          <cell r="T7">
            <v>2660</v>
          </cell>
          <cell r="AA7">
            <v>15.1</v>
          </cell>
          <cell r="AB7">
            <v>30</v>
          </cell>
          <cell r="AC7">
            <v>40</v>
          </cell>
          <cell r="AD7">
            <v>60</v>
          </cell>
          <cell r="AE7" t="str">
            <v>D</v>
          </cell>
        </row>
        <row r="8">
          <cell r="P8">
            <v>1.38</v>
          </cell>
          <cell r="Q8" t="str">
            <v>F</v>
          </cell>
          <cell r="S8" t="str">
            <v>FL 1/20W</v>
          </cell>
          <cell r="T8">
            <v>1160</v>
          </cell>
          <cell r="AA8">
            <v>30.1</v>
          </cell>
          <cell r="AB8">
            <v>60</v>
          </cell>
          <cell r="AC8">
            <v>100</v>
          </cell>
          <cell r="AD8">
            <v>150</v>
          </cell>
          <cell r="AE8" t="str">
            <v>E</v>
          </cell>
        </row>
        <row r="9">
          <cell r="P9">
            <v>1.75</v>
          </cell>
          <cell r="Q9" t="str">
            <v>E</v>
          </cell>
          <cell r="S9" t="str">
            <v>FL 1/40W</v>
          </cell>
          <cell r="T9">
            <v>2880</v>
          </cell>
          <cell r="AA9">
            <v>60.1</v>
          </cell>
          <cell r="AB9">
            <v>150</v>
          </cell>
          <cell r="AC9">
            <v>200</v>
          </cell>
          <cell r="AD9">
            <v>300</v>
          </cell>
          <cell r="AE9" t="str">
            <v>F</v>
          </cell>
        </row>
        <row r="10">
          <cell r="P10">
            <v>2.25</v>
          </cell>
          <cell r="Q10" t="str">
            <v>D</v>
          </cell>
          <cell r="S10" t="str">
            <v>FL 2/20W</v>
          </cell>
          <cell r="T10">
            <v>2320</v>
          </cell>
          <cell r="AA10">
            <v>150.1</v>
          </cell>
          <cell r="AB10">
            <v>300</v>
          </cell>
          <cell r="AC10">
            <v>400</v>
          </cell>
          <cell r="AD10">
            <v>600</v>
          </cell>
          <cell r="AE10" t="str">
            <v>G</v>
          </cell>
        </row>
        <row r="11">
          <cell r="P11">
            <v>2.75</v>
          </cell>
          <cell r="Q11" t="str">
            <v>C</v>
          </cell>
          <cell r="S11" t="str">
            <v>FL 2/32W</v>
          </cell>
          <cell r="T11">
            <v>6100</v>
          </cell>
          <cell r="AA11">
            <v>300.10000000000002</v>
          </cell>
          <cell r="AB11">
            <v>600</v>
          </cell>
          <cell r="AC11">
            <v>1000</v>
          </cell>
          <cell r="AD11">
            <v>1500</v>
          </cell>
          <cell r="AE11" t="str">
            <v>H</v>
          </cell>
        </row>
        <row r="12">
          <cell r="P12">
            <v>3.5</v>
          </cell>
          <cell r="Q12" t="str">
            <v>B</v>
          </cell>
          <cell r="S12" t="str">
            <v>FL 2/40W</v>
          </cell>
          <cell r="T12">
            <v>5760</v>
          </cell>
          <cell r="AA12">
            <v>600.1</v>
          </cell>
          <cell r="AB12">
            <v>1500</v>
          </cell>
          <cell r="AC12">
            <v>2000</v>
          </cell>
          <cell r="AD12">
            <v>3000</v>
          </cell>
          <cell r="AE12" t="str">
            <v>I</v>
          </cell>
        </row>
        <row r="13">
          <cell r="P13">
            <v>4.5</v>
          </cell>
          <cell r="Q13" t="str">
            <v>A</v>
          </cell>
          <cell r="S13" t="str">
            <v>FUL 13W</v>
          </cell>
          <cell r="T13">
            <v>800</v>
          </cell>
          <cell r="AA13">
            <v>1500.1</v>
          </cell>
          <cell r="AB13">
            <v>3000</v>
          </cell>
          <cell r="AC13">
            <v>4000</v>
          </cell>
          <cell r="AD13">
            <v>6000</v>
          </cell>
          <cell r="AE13" t="str">
            <v>J</v>
          </cell>
        </row>
        <row r="14">
          <cell r="S14" t="str">
            <v>FUL 18W</v>
          </cell>
          <cell r="T14">
            <v>1070</v>
          </cell>
          <cell r="AA14">
            <v>3000.1</v>
          </cell>
          <cell r="AB14">
            <v>6000</v>
          </cell>
          <cell r="AC14">
            <v>10000</v>
          </cell>
          <cell r="AD14">
            <v>15000</v>
          </cell>
          <cell r="AE14" t="str">
            <v>K</v>
          </cell>
        </row>
        <row r="15">
          <cell r="S15" t="str">
            <v>FUL 27W</v>
          </cell>
          <cell r="T15">
            <v>1550</v>
          </cell>
        </row>
        <row r="16">
          <cell r="S16" t="str">
            <v>IL 100W</v>
          </cell>
          <cell r="T16">
            <v>1440</v>
          </cell>
        </row>
        <row r="17">
          <cell r="S17" t="str">
            <v>IL 10W</v>
          </cell>
          <cell r="T17">
            <v>71</v>
          </cell>
        </row>
        <row r="18">
          <cell r="S18" t="str">
            <v>IL 150W</v>
          </cell>
          <cell r="T18">
            <v>2380</v>
          </cell>
        </row>
        <row r="19">
          <cell r="S19" t="str">
            <v>IL 200W</v>
          </cell>
          <cell r="T19">
            <v>3300</v>
          </cell>
        </row>
        <row r="20">
          <cell r="S20" t="str">
            <v>IL 20W</v>
          </cell>
          <cell r="T20">
            <v>164</v>
          </cell>
        </row>
        <row r="21">
          <cell r="S21" t="str">
            <v>IL 30W</v>
          </cell>
          <cell r="T21">
            <v>305</v>
          </cell>
        </row>
        <row r="22">
          <cell r="S22" t="str">
            <v>IL 40W</v>
          </cell>
          <cell r="T22">
            <v>450</v>
          </cell>
        </row>
        <row r="23">
          <cell r="S23" t="str">
            <v>IL 60W</v>
          </cell>
          <cell r="T23">
            <v>780</v>
          </cell>
        </row>
        <row r="24">
          <cell r="S24" t="str">
            <v>MH 100W</v>
          </cell>
          <cell r="T24">
            <v>6500</v>
          </cell>
        </row>
        <row r="25">
          <cell r="S25" t="str">
            <v>MH 175W</v>
          </cell>
          <cell r="T25">
            <v>14500</v>
          </cell>
        </row>
        <row r="26">
          <cell r="S26" t="str">
            <v>MH 250W</v>
          </cell>
          <cell r="T26">
            <v>20000</v>
          </cell>
        </row>
        <row r="27">
          <cell r="S27" t="str">
            <v>MH 400W</v>
          </cell>
          <cell r="T27">
            <v>34000</v>
          </cell>
        </row>
        <row r="28">
          <cell r="S28" t="str">
            <v>NH 110W</v>
          </cell>
          <cell r="T28">
            <v>9000</v>
          </cell>
        </row>
        <row r="29">
          <cell r="S29" t="str">
            <v>NH 150W</v>
          </cell>
          <cell r="T29">
            <v>13000</v>
          </cell>
        </row>
        <row r="30">
          <cell r="S30" t="str">
            <v>NH 220W</v>
          </cell>
          <cell r="T30">
            <v>23500</v>
          </cell>
        </row>
        <row r="31">
          <cell r="S31" t="str">
            <v>NH 70W</v>
          </cell>
          <cell r="T31">
            <v>6200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소비자가"/>
    </sheetNames>
    <sheetDataSet>
      <sheetData sheetId="0" refreshError="1"/>
      <sheetData sheetId="1" refreshError="1">
        <row r="46">
          <cell r="I46" t="str">
            <v>내용</v>
          </cell>
          <cell r="J46" t="str">
            <v>단가</v>
          </cell>
        </row>
        <row r="47">
          <cell r="I47" t="str">
            <v>ED008</v>
          </cell>
          <cell r="J47">
            <v>141800</v>
          </cell>
        </row>
        <row r="48">
          <cell r="I48" t="str">
            <v>ED012</v>
          </cell>
          <cell r="J48">
            <v>173300</v>
          </cell>
        </row>
        <row r="49">
          <cell r="I49" t="str">
            <v>ED014</v>
          </cell>
          <cell r="J49">
            <v>216300</v>
          </cell>
        </row>
        <row r="50">
          <cell r="I50" t="str">
            <v>ED016</v>
          </cell>
          <cell r="J50">
            <v>231000</v>
          </cell>
        </row>
        <row r="51">
          <cell r="I51" t="str">
            <v>ED018</v>
          </cell>
          <cell r="J51">
            <v>243600</v>
          </cell>
        </row>
        <row r="52">
          <cell r="I52" t="str">
            <v>ED018X</v>
          </cell>
          <cell r="J52">
            <v>268800</v>
          </cell>
        </row>
        <row r="53">
          <cell r="I53" t="str">
            <v>ED0108</v>
          </cell>
          <cell r="J53">
            <v>105000</v>
          </cell>
        </row>
        <row r="54">
          <cell r="I54" t="str">
            <v>ED0112</v>
          </cell>
          <cell r="J54">
            <v>132300</v>
          </cell>
        </row>
        <row r="55">
          <cell r="I55" t="str">
            <v>ED0114</v>
          </cell>
          <cell r="J55">
            <v>162800</v>
          </cell>
        </row>
        <row r="56">
          <cell r="I56" t="str">
            <v>ED0116</v>
          </cell>
          <cell r="J56">
            <v>177500</v>
          </cell>
        </row>
        <row r="57">
          <cell r="I57" t="str">
            <v>EP0202</v>
          </cell>
          <cell r="J57">
            <v>131300</v>
          </cell>
        </row>
        <row r="58">
          <cell r="I58" t="str">
            <v>EP0203</v>
          </cell>
          <cell r="J58">
            <v>131300</v>
          </cell>
        </row>
        <row r="59">
          <cell r="I59" t="str">
            <v>EP0302</v>
          </cell>
          <cell r="J59">
            <v>168000</v>
          </cell>
        </row>
        <row r="60">
          <cell r="I60" t="str">
            <v>EP0303</v>
          </cell>
          <cell r="J60">
            <v>168000</v>
          </cell>
        </row>
        <row r="61">
          <cell r="I61" t="str">
            <v>ED401</v>
          </cell>
          <cell r="J61">
            <v>128100</v>
          </cell>
        </row>
        <row r="62">
          <cell r="I62" t="str">
            <v>ED410R</v>
          </cell>
          <cell r="J62">
            <v>160700</v>
          </cell>
        </row>
        <row r="63">
          <cell r="I63" t="str">
            <v>ED410L</v>
          </cell>
          <cell r="J63">
            <v>160700</v>
          </cell>
        </row>
        <row r="64">
          <cell r="I64" t="str">
            <v>ED412</v>
          </cell>
          <cell r="J64">
            <v>160700</v>
          </cell>
        </row>
        <row r="65">
          <cell r="I65" t="str">
            <v>ED950</v>
          </cell>
          <cell r="J65">
            <v>264600</v>
          </cell>
        </row>
        <row r="66">
          <cell r="I66" t="str">
            <v>ED5086R</v>
          </cell>
          <cell r="J66">
            <v>105000</v>
          </cell>
        </row>
        <row r="67">
          <cell r="I67" t="str">
            <v>ED5086L</v>
          </cell>
          <cell r="J67">
            <v>105000</v>
          </cell>
        </row>
        <row r="68">
          <cell r="I68" t="str">
            <v>ED5466</v>
          </cell>
          <cell r="J68">
            <v>33600</v>
          </cell>
        </row>
        <row r="69">
          <cell r="I69" t="str">
            <v>ED5966</v>
          </cell>
          <cell r="J69">
            <v>56700</v>
          </cell>
        </row>
        <row r="70">
          <cell r="I70" t="str">
            <v>ED912</v>
          </cell>
          <cell r="J70">
            <v>203700</v>
          </cell>
        </row>
        <row r="71">
          <cell r="I71" t="str">
            <v>ED916</v>
          </cell>
          <cell r="J71">
            <v>249900</v>
          </cell>
        </row>
        <row r="72">
          <cell r="I72" t="str">
            <v>ED516</v>
          </cell>
          <cell r="J72">
            <v>63000</v>
          </cell>
        </row>
        <row r="73">
          <cell r="I73" t="str">
            <v>ED517R</v>
          </cell>
          <cell r="J73">
            <v>74600</v>
          </cell>
        </row>
        <row r="74">
          <cell r="I74" t="str">
            <v>ED517L</v>
          </cell>
          <cell r="J74">
            <v>74600</v>
          </cell>
        </row>
        <row r="75">
          <cell r="I75" t="str">
            <v>ED5488</v>
          </cell>
          <cell r="J75">
            <v>39900</v>
          </cell>
        </row>
        <row r="76">
          <cell r="I76" t="str">
            <v>ED5988</v>
          </cell>
          <cell r="J76">
            <v>65100</v>
          </cell>
        </row>
        <row r="77">
          <cell r="I77" t="str">
            <v>ED0608</v>
          </cell>
          <cell r="J77">
            <v>54600</v>
          </cell>
        </row>
        <row r="78">
          <cell r="I78" t="str">
            <v>ED0612</v>
          </cell>
          <cell r="J78">
            <v>65100</v>
          </cell>
        </row>
        <row r="81">
          <cell r="I81" t="str">
            <v>ED0616</v>
          </cell>
          <cell r="J81">
            <v>92400</v>
          </cell>
        </row>
        <row r="82">
          <cell r="I82" t="str">
            <v>ED0706</v>
          </cell>
          <cell r="J82">
            <v>105000</v>
          </cell>
        </row>
        <row r="83">
          <cell r="I83" t="str">
            <v>ED0708</v>
          </cell>
          <cell r="J83">
            <v>141800</v>
          </cell>
        </row>
        <row r="84">
          <cell r="I84" t="str">
            <v>ED0806</v>
          </cell>
          <cell r="J84">
            <v>122900</v>
          </cell>
        </row>
        <row r="85">
          <cell r="I85" t="str">
            <v>ED0808</v>
          </cell>
          <cell r="J85">
            <v>164900</v>
          </cell>
        </row>
        <row r="86">
          <cell r="I86" t="str">
            <v>EZ016</v>
          </cell>
          <cell r="J86">
            <v>371700</v>
          </cell>
        </row>
        <row r="87">
          <cell r="I87" t="str">
            <v>EZ018</v>
          </cell>
          <cell r="J87">
            <v>400100</v>
          </cell>
        </row>
        <row r="88">
          <cell r="I88" t="str">
            <v>TD008</v>
          </cell>
          <cell r="J88">
            <v>155400</v>
          </cell>
        </row>
        <row r="89">
          <cell r="I89" t="str">
            <v>TD010</v>
          </cell>
          <cell r="J89">
            <v>173300</v>
          </cell>
        </row>
        <row r="90">
          <cell r="I90" t="str">
            <v>TD012</v>
          </cell>
          <cell r="J90">
            <v>191100</v>
          </cell>
        </row>
        <row r="91">
          <cell r="I91" t="str">
            <v>TD014</v>
          </cell>
          <cell r="J91">
            <v>236300</v>
          </cell>
        </row>
        <row r="92">
          <cell r="I92" t="str">
            <v>TD016</v>
          </cell>
          <cell r="J92">
            <v>254100</v>
          </cell>
        </row>
        <row r="93">
          <cell r="I93" t="str">
            <v>TD018</v>
          </cell>
          <cell r="J93">
            <v>272000</v>
          </cell>
        </row>
        <row r="94">
          <cell r="I94" t="str">
            <v>TD108</v>
          </cell>
          <cell r="J94">
            <v>115500</v>
          </cell>
        </row>
        <row r="112">
          <cell r="I112" t="str">
            <v>TD110</v>
          </cell>
          <cell r="J112">
            <v>130200</v>
          </cell>
        </row>
        <row r="113">
          <cell r="I113" t="str">
            <v>TD112</v>
          </cell>
          <cell r="J113">
            <v>147000</v>
          </cell>
        </row>
        <row r="114">
          <cell r="I114" t="str">
            <v>TD114</v>
          </cell>
          <cell r="J114">
            <v>178500</v>
          </cell>
        </row>
        <row r="115">
          <cell r="I115" t="str">
            <v>TD116</v>
          </cell>
          <cell r="J115">
            <v>196400</v>
          </cell>
        </row>
        <row r="116">
          <cell r="I116" t="str">
            <v>TD118</v>
          </cell>
          <cell r="J116">
            <v>222600</v>
          </cell>
        </row>
        <row r="117">
          <cell r="I117" t="str">
            <v>TP0302</v>
          </cell>
          <cell r="J117">
            <v>198500</v>
          </cell>
        </row>
        <row r="118">
          <cell r="I118" t="str">
            <v>TP0303</v>
          </cell>
          <cell r="J118">
            <v>206900</v>
          </cell>
        </row>
        <row r="119">
          <cell r="I119" t="str">
            <v>TP0312</v>
          </cell>
          <cell r="J119">
            <v>156500</v>
          </cell>
        </row>
        <row r="120">
          <cell r="I120" t="str">
            <v>TP0313</v>
          </cell>
          <cell r="J120">
            <v>162800</v>
          </cell>
        </row>
        <row r="121">
          <cell r="I121" t="str">
            <v>TP0502</v>
          </cell>
          <cell r="J121">
            <v>149100</v>
          </cell>
        </row>
        <row r="122">
          <cell r="I122" t="str">
            <v>TP0503</v>
          </cell>
          <cell r="J122">
            <v>152300</v>
          </cell>
        </row>
        <row r="123">
          <cell r="I123" t="str">
            <v>TD410</v>
          </cell>
          <cell r="J123">
            <v>163800</v>
          </cell>
        </row>
        <row r="124">
          <cell r="I124" t="str">
            <v>TD412</v>
          </cell>
          <cell r="J124">
            <v>173300</v>
          </cell>
        </row>
        <row r="125">
          <cell r="I125" t="str">
            <v>TD546</v>
          </cell>
          <cell r="J125">
            <v>46200</v>
          </cell>
        </row>
        <row r="126">
          <cell r="I126" t="str">
            <v>TD596</v>
          </cell>
          <cell r="J126">
            <v>68300</v>
          </cell>
        </row>
        <row r="127">
          <cell r="I127" t="str">
            <v>TD516</v>
          </cell>
          <cell r="J127">
            <v>83000</v>
          </cell>
        </row>
        <row r="128">
          <cell r="I128" t="str">
            <v>TD517R</v>
          </cell>
          <cell r="J128">
            <v>97700</v>
          </cell>
        </row>
        <row r="129">
          <cell r="I129" t="str">
            <v>TD517L</v>
          </cell>
          <cell r="J129">
            <v>97700</v>
          </cell>
        </row>
        <row r="130">
          <cell r="I130" t="str">
            <v>TD518</v>
          </cell>
          <cell r="J130">
            <v>108200</v>
          </cell>
        </row>
        <row r="131">
          <cell r="I131" t="str">
            <v>TD546</v>
          </cell>
          <cell r="J131">
            <v>46200</v>
          </cell>
        </row>
        <row r="132">
          <cell r="I132" t="str">
            <v>TD548</v>
          </cell>
          <cell r="J132">
            <v>66200</v>
          </cell>
        </row>
        <row r="133">
          <cell r="I133" t="str">
            <v>TD506</v>
          </cell>
          <cell r="J133">
            <v>159600</v>
          </cell>
        </row>
        <row r="134">
          <cell r="I134" t="str">
            <v>TD507R</v>
          </cell>
          <cell r="J134">
            <v>171200</v>
          </cell>
        </row>
        <row r="135">
          <cell r="I135" t="str">
            <v>TD507L</v>
          </cell>
          <cell r="J135">
            <v>171200</v>
          </cell>
        </row>
        <row r="136">
          <cell r="I136" t="str">
            <v>TD508</v>
          </cell>
          <cell r="J136">
            <v>183800</v>
          </cell>
        </row>
        <row r="137">
          <cell r="I137" t="str">
            <v>TD598</v>
          </cell>
          <cell r="J137">
            <v>95600</v>
          </cell>
        </row>
        <row r="138">
          <cell r="I138" t="str">
            <v>TD597R</v>
          </cell>
          <cell r="J138">
            <v>86100</v>
          </cell>
        </row>
        <row r="139">
          <cell r="I139" t="str">
            <v>TD597L</v>
          </cell>
          <cell r="J139">
            <v>86100</v>
          </cell>
        </row>
        <row r="140">
          <cell r="I140" t="str">
            <v>TD0608</v>
          </cell>
          <cell r="J140">
            <v>56700</v>
          </cell>
        </row>
        <row r="141">
          <cell r="I141" t="str">
            <v>TD0612</v>
          </cell>
          <cell r="J141">
            <v>68300</v>
          </cell>
        </row>
        <row r="142">
          <cell r="I142" t="str">
            <v>TD0614</v>
          </cell>
          <cell r="J142">
            <v>86100</v>
          </cell>
        </row>
        <row r="143">
          <cell r="I143" t="str">
            <v>TD0616</v>
          </cell>
          <cell r="J143">
            <v>96600</v>
          </cell>
        </row>
        <row r="144">
          <cell r="I144" t="str">
            <v>TD712</v>
          </cell>
          <cell r="J144">
            <v>212100</v>
          </cell>
        </row>
        <row r="145">
          <cell r="I145" t="str">
            <v>TD808</v>
          </cell>
          <cell r="J145">
            <v>180600</v>
          </cell>
        </row>
        <row r="146">
          <cell r="I146" t="str">
            <v>TD990</v>
          </cell>
          <cell r="J146">
            <v>159600</v>
          </cell>
        </row>
        <row r="147">
          <cell r="I147" t="str">
            <v>TD912</v>
          </cell>
          <cell r="J147">
            <v>129200</v>
          </cell>
        </row>
        <row r="148">
          <cell r="I148" t="str">
            <v>TD916</v>
          </cell>
          <cell r="J148">
            <v>171200</v>
          </cell>
        </row>
        <row r="149">
          <cell r="I149" t="str">
            <v>TD966</v>
          </cell>
          <cell r="J149">
            <v>96600</v>
          </cell>
        </row>
        <row r="150">
          <cell r="I150" t="str">
            <v>TD988</v>
          </cell>
          <cell r="J150">
            <v>155400</v>
          </cell>
        </row>
        <row r="151">
          <cell r="I151" t="str">
            <v>TF008</v>
          </cell>
          <cell r="J151">
            <v>51500</v>
          </cell>
        </row>
        <row r="152">
          <cell r="I152" t="str">
            <v>TF010</v>
          </cell>
          <cell r="J152">
            <v>61700</v>
          </cell>
        </row>
        <row r="153">
          <cell r="I153" t="str">
            <v>TF012</v>
          </cell>
          <cell r="J153">
            <v>69300</v>
          </cell>
        </row>
        <row r="154">
          <cell r="I154" t="str">
            <v>TF014</v>
          </cell>
          <cell r="J154">
            <v>85100</v>
          </cell>
        </row>
        <row r="155">
          <cell r="I155" t="str">
            <v>TF016</v>
          </cell>
          <cell r="J155">
            <v>92400</v>
          </cell>
        </row>
        <row r="156">
          <cell r="I156" t="str">
            <v>TF018</v>
          </cell>
          <cell r="J156">
            <v>103800</v>
          </cell>
        </row>
        <row r="157">
          <cell r="I157" t="str">
            <v>YD018</v>
          </cell>
          <cell r="J157">
            <v>351800</v>
          </cell>
        </row>
        <row r="158">
          <cell r="I158" t="str">
            <v>YP0302</v>
          </cell>
          <cell r="J158">
            <v>233100</v>
          </cell>
        </row>
        <row r="159">
          <cell r="I159" t="str">
            <v>YP0303</v>
          </cell>
          <cell r="J159">
            <v>233100</v>
          </cell>
        </row>
        <row r="160">
          <cell r="I160" t="str">
            <v>YD412</v>
          </cell>
          <cell r="J160">
            <v>194300</v>
          </cell>
        </row>
        <row r="161">
          <cell r="I161" t="str">
            <v>YC055L</v>
          </cell>
          <cell r="J161">
            <v>290900</v>
          </cell>
        </row>
        <row r="162">
          <cell r="I162" t="str">
            <v>YC555R</v>
          </cell>
          <cell r="J162">
            <v>290900</v>
          </cell>
        </row>
        <row r="163">
          <cell r="I163" t="str">
            <v>YC085</v>
          </cell>
          <cell r="J163">
            <v>396900</v>
          </cell>
        </row>
        <row r="164">
          <cell r="I164" t="str">
            <v>YC2082</v>
          </cell>
          <cell r="J164">
            <v>411600</v>
          </cell>
        </row>
        <row r="165">
          <cell r="I165" t="str">
            <v>YC182</v>
          </cell>
          <cell r="J165">
            <v>226800</v>
          </cell>
        </row>
        <row r="166">
          <cell r="I166" t="str">
            <v>YD990</v>
          </cell>
          <cell r="J166">
            <v>202700</v>
          </cell>
        </row>
        <row r="167">
          <cell r="I167" t="str">
            <v>PD018</v>
          </cell>
          <cell r="J167">
            <v>584900</v>
          </cell>
        </row>
        <row r="168">
          <cell r="I168" t="str">
            <v>PD021</v>
          </cell>
          <cell r="J168">
            <v>621600</v>
          </cell>
        </row>
        <row r="169">
          <cell r="I169" t="str">
            <v>PP0202</v>
          </cell>
          <cell r="J169">
            <v>246800</v>
          </cell>
        </row>
        <row r="170">
          <cell r="I170" t="str">
            <v>PP0203</v>
          </cell>
          <cell r="J170">
            <v>246800</v>
          </cell>
        </row>
        <row r="171">
          <cell r="I171" t="str">
            <v>PP0302</v>
          </cell>
          <cell r="J171">
            <v>246800</v>
          </cell>
        </row>
        <row r="172">
          <cell r="I172" t="str">
            <v>PP0303</v>
          </cell>
          <cell r="J172">
            <v>246800</v>
          </cell>
        </row>
        <row r="173">
          <cell r="I173" t="str">
            <v>PD414</v>
          </cell>
          <cell r="J173">
            <v>484100</v>
          </cell>
        </row>
        <row r="174">
          <cell r="I174" t="str">
            <v>PZ021</v>
          </cell>
          <cell r="J174">
            <v>696200</v>
          </cell>
        </row>
        <row r="175">
          <cell r="I175" t="str">
            <v>PC055L</v>
          </cell>
          <cell r="J175">
            <v>347600</v>
          </cell>
        </row>
        <row r="176">
          <cell r="I176" t="str">
            <v>PC355L</v>
          </cell>
          <cell r="J176">
            <v>487200</v>
          </cell>
        </row>
        <row r="177">
          <cell r="I177" t="str">
            <v>PC5055R</v>
          </cell>
          <cell r="J177">
            <v>353900</v>
          </cell>
        </row>
        <row r="178">
          <cell r="I178" t="str">
            <v>PC085</v>
          </cell>
          <cell r="J178">
            <v>513500</v>
          </cell>
        </row>
        <row r="179">
          <cell r="I179" t="str">
            <v>LD021</v>
          </cell>
          <cell r="J179">
            <v>2876000</v>
          </cell>
        </row>
        <row r="180">
          <cell r="I180" t="str">
            <v>LD018</v>
          </cell>
          <cell r="J180">
            <v>2595600</v>
          </cell>
        </row>
        <row r="181">
          <cell r="I181" t="str">
            <v>LD712R</v>
          </cell>
          <cell r="J181">
            <v>781200</v>
          </cell>
        </row>
        <row r="182">
          <cell r="I182" t="str">
            <v>LD712L</v>
          </cell>
          <cell r="J182">
            <v>781200</v>
          </cell>
        </row>
        <row r="183">
          <cell r="I183" t="str">
            <v>LC01</v>
          </cell>
          <cell r="J183">
            <v>5120900</v>
          </cell>
        </row>
        <row r="184">
          <cell r="I184" t="str">
            <v>LC02</v>
          </cell>
          <cell r="J184">
            <v>4102400</v>
          </cell>
        </row>
        <row r="185">
          <cell r="I185" t="str">
            <v>LC03</v>
          </cell>
          <cell r="J185">
            <v>3716000</v>
          </cell>
        </row>
        <row r="186">
          <cell r="I186" t="str">
            <v>LC04</v>
          </cell>
          <cell r="J186">
            <v>5292000</v>
          </cell>
        </row>
        <row r="187">
          <cell r="I187" t="str">
            <v>LC05</v>
          </cell>
          <cell r="J187">
            <v>4273500</v>
          </cell>
        </row>
        <row r="188">
          <cell r="I188" t="str">
            <v>LC11</v>
          </cell>
          <cell r="J188">
            <v>4237800</v>
          </cell>
        </row>
        <row r="189">
          <cell r="I189" t="str">
            <v>LC12</v>
          </cell>
          <cell r="J189">
            <v>3182600</v>
          </cell>
        </row>
        <row r="190">
          <cell r="I190" t="str">
            <v>LC06</v>
          </cell>
          <cell r="J190">
            <v>3887100</v>
          </cell>
        </row>
        <row r="191">
          <cell r="I191" t="str">
            <v>LC21</v>
          </cell>
          <cell r="J191">
            <v>3257100</v>
          </cell>
        </row>
        <row r="192">
          <cell r="I192" t="str">
            <v>LC22</v>
          </cell>
          <cell r="J192">
            <v>2519000</v>
          </cell>
        </row>
        <row r="193">
          <cell r="I193" t="str">
            <v>LC23</v>
          </cell>
          <cell r="J193">
            <v>3782100</v>
          </cell>
        </row>
        <row r="194">
          <cell r="I194" t="str">
            <v>LC24</v>
          </cell>
          <cell r="J194">
            <v>3044000</v>
          </cell>
        </row>
        <row r="195">
          <cell r="I195" t="str">
            <v>LC565R</v>
          </cell>
          <cell r="J195">
            <v>750800</v>
          </cell>
        </row>
        <row r="196">
          <cell r="I196" t="str">
            <v>LC065L</v>
          </cell>
          <cell r="J196">
            <v>729800</v>
          </cell>
        </row>
        <row r="197">
          <cell r="I197" t="str">
            <v>LC162R</v>
          </cell>
          <cell r="J197">
            <v>343400</v>
          </cell>
        </row>
        <row r="198">
          <cell r="I198" t="str">
            <v>LC162L</v>
          </cell>
          <cell r="J198">
            <v>343400</v>
          </cell>
        </row>
        <row r="199">
          <cell r="I199" t="str">
            <v>LC6122</v>
          </cell>
          <cell r="J199">
            <v>515600</v>
          </cell>
        </row>
        <row r="200">
          <cell r="I200" t="str">
            <v>LC7064</v>
          </cell>
          <cell r="J200">
            <v>605900</v>
          </cell>
        </row>
        <row r="201">
          <cell r="I201" t="str">
            <v>LC1063S</v>
          </cell>
          <cell r="J201">
            <v>89300</v>
          </cell>
        </row>
        <row r="202">
          <cell r="I202" t="str">
            <v>LB1063G</v>
          </cell>
          <cell r="J202">
            <v>190100</v>
          </cell>
        </row>
        <row r="203">
          <cell r="I203" t="str">
            <v>LC9112</v>
          </cell>
          <cell r="J203">
            <v>179600</v>
          </cell>
        </row>
        <row r="204">
          <cell r="I204" t="str">
            <v>LC9118</v>
          </cell>
          <cell r="J204">
            <v>237300</v>
          </cell>
        </row>
        <row r="205">
          <cell r="I205" t="str">
            <v>LC9124</v>
          </cell>
          <cell r="J205">
            <v>336000</v>
          </cell>
        </row>
        <row r="206">
          <cell r="I206" t="str">
            <v>LC9106T</v>
          </cell>
          <cell r="J206">
            <v>86100</v>
          </cell>
        </row>
        <row r="207">
          <cell r="I207" t="str">
            <v>LC9112T</v>
          </cell>
          <cell r="J207">
            <v>179600</v>
          </cell>
        </row>
        <row r="208">
          <cell r="I208" t="str">
            <v>LC9118T</v>
          </cell>
          <cell r="J208">
            <v>217400</v>
          </cell>
        </row>
        <row r="209">
          <cell r="I209" t="str">
            <v>LC9124T</v>
          </cell>
          <cell r="J209">
            <v>287700</v>
          </cell>
        </row>
        <row r="210">
          <cell r="I210" t="str">
            <v>LC9124N</v>
          </cell>
          <cell r="J210">
            <v>336000</v>
          </cell>
        </row>
        <row r="211">
          <cell r="I211" t="str">
            <v>LZ01</v>
          </cell>
          <cell r="J211">
            <v>2063300</v>
          </cell>
        </row>
        <row r="212">
          <cell r="I212" t="str">
            <v>LZ02</v>
          </cell>
          <cell r="J212">
            <v>2234400</v>
          </cell>
        </row>
        <row r="213">
          <cell r="I213" t="str">
            <v>LZ11</v>
          </cell>
          <cell r="J213">
            <v>1529900</v>
          </cell>
        </row>
        <row r="214">
          <cell r="I214" t="str">
            <v>LR024</v>
          </cell>
          <cell r="J214">
            <v>1932000</v>
          </cell>
        </row>
        <row r="215">
          <cell r="I215" t="str">
            <v>LR012</v>
          </cell>
          <cell r="J215">
            <v>1430100</v>
          </cell>
        </row>
        <row r="216">
          <cell r="I216" t="str">
            <v>LS7001C</v>
          </cell>
          <cell r="J216">
            <v>1045800</v>
          </cell>
        </row>
        <row r="217">
          <cell r="I217" t="str">
            <v>LS7001W</v>
          </cell>
          <cell r="J217">
            <v>1045800</v>
          </cell>
        </row>
        <row r="218">
          <cell r="I218" t="str">
            <v>LS7003C</v>
          </cell>
          <cell r="J218">
            <v>1708400</v>
          </cell>
        </row>
        <row r="219">
          <cell r="I219" t="str">
            <v>LS7003W</v>
          </cell>
          <cell r="J219">
            <v>1708400</v>
          </cell>
        </row>
        <row r="220">
          <cell r="I220" t="str">
            <v>LL016</v>
          </cell>
          <cell r="J220">
            <v>1146600</v>
          </cell>
        </row>
        <row r="221">
          <cell r="I221" t="str">
            <v>LL008</v>
          </cell>
          <cell r="J221">
            <v>1019600</v>
          </cell>
        </row>
        <row r="222">
          <cell r="I222" t="str">
            <v>LL0007</v>
          </cell>
          <cell r="J222">
            <v>393800</v>
          </cell>
        </row>
        <row r="223">
          <cell r="I223" t="str">
            <v>CA0302</v>
          </cell>
          <cell r="J223">
            <v>60900</v>
          </cell>
        </row>
        <row r="224">
          <cell r="I224" t="str">
            <v>CA0301</v>
          </cell>
          <cell r="J224">
            <v>10500</v>
          </cell>
        </row>
        <row r="225">
          <cell r="I225" t="str">
            <v>CA1101</v>
          </cell>
          <cell r="J225">
            <v>10500</v>
          </cell>
        </row>
        <row r="226">
          <cell r="I226" t="str">
            <v>CC1082</v>
          </cell>
          <cell r="J226">
            <v>107100</v>
          </cell>
        </row>
        <row r="227">
          <cell r="I227" t="str">
            <v>CC1083</v>
          </cell>
          <cell r="J227">
            <v>147000</v>
          </cell>
        </row>
        <row r="228">
          <cell r="I228" t="str">
            <v>CC0054</v>
          </cell>
          <cell r="J228">
            <v>108200</v>
          </cell>
        </row>
        <row r="229">
          <cell r="I229" t="str">
            <v>CC0055</v>
          </cell>
          <cell r="J229">
            <v>129200</v>
          </cell>
        </row>
        <row r="230">
          <cell r="I230" t="str">
            <v>CC0084</v>
          </cell>
          <cell r="J230">
            <v>147000</v>
          </cell>
        </row>
        <row r="231">
          <cell r="I231" t="str">
            <v>CC0085</v>
          </cell>
          <cell r="J231">
            <v>164900</v>
          </cell>
        </row>
        <row r="232">
          <cell r="I232" t="str">
            <v>CC0084N</v>
          </cell>
          <cell r="J232">
            <v>113400</v>
          </cell>
        </row>
        <row r="233">
          <cell r="I233" t="str">
            <v>CC0085N</v>
          </cell>
          <cell r="J233">
            <v>129200</v>
          </cell>
        </row>
        <row r="234">
          <cell r="I234" t="str">
            <v>CC5054</v>
          </cell>
          <cell r="J234">
            <v>101900</v>
          </cell>
        </row>
        <row r="235">
          <cell r="I235" t="str">
            <v>CC5055</v>
          </cell>
          <cell r="J235">
            <v>117600</v>
          </cell>
        </row>
        <row r="236">
          <cell r="I236" t="str">
            <v>TB1082</v>
          </cell>
          <cell r="J236">
            <v>69300</v>
          </cell>
        </row>
        <row r="237">
          <cell r="I237" t="str">
            <v>TB1083</v>
          </cell>
          <cell r="J237">
            <v>90300</v>
          </cell>
        </row>
        <row r="238">
          <cell r="I238" t="str">
            <v>TB0082</v>
          </cell>
          <cell r="J238">
            <v>69300</v>
          </cell>
        </row>
        <row r="239">
          <cell r="I239" t="str">
            <v>TB084</v>
          </cell>
          <cell r="J239">
            <v>127100</v>
          </cell>
        </row>
        <row r="240">
          <cell r="I240" t="str">
            <v>TB085</v>
          </cell>
          <cell r="J240">
            <v>152300</v>
          </cell>
        </row>
        <row r="241">
          <cell r="I241" t="str">
            <v>TB0052R</v>
          </cell>
          <cell r="J241">
            <v>50400</v>
          </cell>
        </row>
        <row r="242">
          <cell r="I242" t="str">
            <v>TB0052L</v>
          </cell>
          <cell r="J242">
            <v>50400</v>
          </cell>
        </row>
        <row r="243">
          <cell r="I243" t="str">
            <v>TB0054R</v>
          </cell>
          <cell r="J243">
            <v>90300</v>
          </cell>
        </row>
        <row r="244">
          <cell r="I244" t="str">
            <v>TB0054L</v>
          </cell>
          <cell r="J244">
            <v>90300</v>
          </cell>
        </row>
        <row r="245">
          <cell r="I245" t="str">
            <v>TB0055R</v>
          </cell>
          <cell r="J245">
            <v>102900</v>
          </cell>
        </row>
        <row r="246">
          <cell r="I246" t="str">
            <v>TB0055L</v>
          </cell>
          <cell r="J246">
            <v>102900</v>
          </cell>
        </row>
        <row r="247">
          <cell r="I247" t="str">
            <v>TB0083G</v>
          </cell>
          <cell r="J247">
            <v>76700</v>
          </cell>
        </row>
        <row r="248">
          <cell r="I248" t="str">
            <v>EB1083G</v>
          </cell>
          <cell r="J248">
            <v>72500</v>
          </cell>
        </row>
        <row r="249">
          <cell r="I249" t="str">
            <v>EB1082</v>
          </cell>
          <cell r="J249">
            <v>54600</v>
          </cell>
        </row>
        <row r="250">
          <cell r="I250" t="str">
            <v>EB1083</v>
          </cell>
          <cell r="J250">
            <v>72500</v>
          </cell>
        </row>
        <row r="251">
          <cell r="I251" t="str">
            <v>EB0082</v>
          </cell>
          <cell r="J251">
            <v>54600</v>
          </cell>
        </row>
        <row r="252">
          <cell r="I252" t="str">
            <v>EB084</v>
          </cell>
          <cell r="J252">
            <v>101900</v>
          </cell>
        </row>
        <row r="253">
          <cell r="I253" t="str">
            <v>EB085</v>
          </cell>
          <cell r="J253">
            <v>120800</v>
          </cell>
        </row>
        <row r="254">
          <cell r="I254" t="str">
            <v>EB0052R</v>
          </cell>
          <cell r="J254">
            <v>42000</v>
          </cell>
        </row>
        <row r="255">
          <cell r="I255" t="str">
            <v>EB0052L</v>
          </cell>
          <cell r="J255">
            <v>42000</v>
          </cell>
        </row>
        <row r="256">
          <cell r="I256" t="str">
            <v>EB0054R</v>
          </cell>
          <cell r="J256">
            <v>74600</v>
          </cell>
        </row>
        <row r="257">
          <cell r="I257" t="str">
            <v>EB0054L</v>
          </cell>
          <cell r="J257">
            <v>74600</v>
          </cell>
        </row>
        <row r="258">
          <cell r="I258" t="str">
            <v>EB0055R</v>
          </cell>
          <cell r="J258">
            <v>86100</v>
          </cell>
        </row>
        <row r="259">
          <cell r="I259" t="str">
            <v>EB0055L</v>
          </cell>
          <cell r="J259">
            <v>86100</v>
          </cell>
        </row>
        <row r="260">
          <cell r="I260" t="str">
            <v>EC2052</v>
          </cell>
          <cell r="J260">
            <v>201600</v>
          </cell>
        </row>
        <row r="261">
          <cell r="I261" t="str">
            <v>EC2053</v>
          </cell>
          <cell r="J261">
            <v>269900</v>
          </cell>
        </row>
        <row r="262">
          <cell r="I262" t="str">
            <v>EC2050</v>
          </cell>
          <cell r="J262">
            <v>38900</v>
          </cell>
        </row>
        <row r="263">
          <cell r="I263" t="str">
            <v>TC2042</v>
          </cell>
          <cell r="J263">
            <v>242600</v>
          </cell>
        </row>
        <row r="264">
          <cell r="I264" t="str">
            <v>TC2043</v>
          </cell>
          <cell r="J264">
            <v>327600</v>
          </cell>
        </row>
        <row r="265">
          <cell r="I265" t="str">
            <v>TC2082</v>
          </cell>
          <cell r="J265">
            <v>371700</v>
          </cell>
        </row>
        <row r="266">
          <cell r="I266" t="str">
            <v>TC2083</v>
          </cell>
          <cell r="J266">
            <v>492500</v>
          </cell>
        </row>
        <row r="267">
          <cell r="I267" t="str">
            <v>TC242S</v>
          </cell>
          <cell r="J267">
            <v>253100</v>
          </cell>
        </row>
        <row r="268">
          <cell r="I268" t="str">
            <v>TC242N</v>
          </cell>
          <cell r="J268">
            <v>246800</v>
          </cell>
        </row>
        <row r="269">
          <cell r="I269" t="str">
            <v>CB9054</v>
          </cell>
          <cell r="J269">
            <v>27300</v>
          </cell>
        </row>
        <row r="270">
          <cell r="I270" t="str">
            <v>CB955</v>
          </cell>
          <cell r="J270">
            <v>35700</v>
          </cell>
        </row>
        <row r="271">
          <cell r="I271" t="str">
            <v>CB9084</v>
          </cell>
          <cell r="J271">
            <v>42000</v>
          </cell>
        </row>
        <row r="272">
          <cell r="I272" t="str">
            <v>CB985</v>
          </cell>
          <cell r="J272">
            <v>54600</v>
          </cell>
        </row>
        <row r="273">
          <cell r="I273" t="str">
            <v>XX100</v>
          </cell>
          <cell r="J273">
            <v>459900</v>
          </cell>
        </row>
        <row r="274">
          <cell r="I274" t="str">
            <v>XC100</v>
          </cell>
          <cell r="J274">
            <v>430500</v>
          </cell>
        </row>
        <row r="275">
          <cell r="I275" t="str">
            <v>XC150R</v>
          </cell>
          <cell r="J275">
            <v>279300</v>
          </cell>
        </row>
        <row r="276">
          <cell r="I276" t="str">
            <v>XC150L</v>
          </cell>
          <cell r="J276">
            <v>279300</v>
          </cell>
        </row>
        <row r="277">
          <cell r="I277" t="str">
            <v>CR1007</v>
          </cell>
          <cell r="J277">
            <v>132300</v>
          </cell>
        </row>
        <row r="278">
          <cell r="I278" t="str">
            <v>CR1015</v>
          </cell>
          <cell r="J278">
            <v>183800</v>
          </cell>
        </row>
        <row r="279">
          <cell r="I279" t="str">
            <v>CR1066</v>
          </cell>
          <cell r="J279">
            <v>201600</v>
          </cell>
        </row>
        <row r="280">
          <cell r="I280" t="str">
            <v>CR1107</v>
          </cell>
          <cell r="J280">
            <v>114500</v>
          </cell>
        </row>
        <row r="281">
          <cell r="I281" t="str">
            <v>CR1115</v>
          </cell>
          <cell r="J281">
            <v>150200</v>
          </cell>
        </row>
        <row r="282">
          <cell r="I282" t="str">
            <v>CR1166</v>
          </cell>
          <cell r="J282">
            <v>158600</v>
          </cell>
        </row>
        <row r="283">
          <cell r="I283" t="str">
            <v>CR1206</v>
          </cell>
          <cell r="J283">
            <v>30500</v>
          </cell>
        </row>
        <row r="284">
          <cell r="I284" t="str">
            <v>CR1207</v>
          </cell>
          <cell r="J284">
            <v>33600</v>
          </cell>
        </row>
        <row r="285">
          <cell r="I285" t="str">
            <v>CR1307</v>
          </cell>
          <cell r="J285">
            <v>17900</v>
          </cell>
        </row>
        <row r="286">
          <cell r="I286" t="str">
            <v>CR1315</v>
          </cell>
          <cell r="J286">
            <v>33600</v>
          </cell>
        </row>
        <row r="287">
          <cell r="I287" t="str">
            <v>CR1360</v>
          </cell>
          <cell r="J287">
            <v>17900</v>
          </cell>
        </row>
        <row r="288">
          <cell r="I288" t="str">
            <v>CR1361</v>
          </cell>
          <cell r="J288">
            <v>17900</v>
          </cell>
        </row>
        <row r="289">
          <cell r="I289" t="str">
            <v>CR2008N</v>
          </cell>
          <cell r="J289">
            <v>150200</v>
          </cell>
        </row>
        <row r="290">
          <cell r="I290" t="str">
            <v>CR2016N</v>
          </cell>
          <cell r="J290">
            <v>246800</v>
          </cell>
        </row>
        <row r="291">
          <cell r="I291" t="str">
            <v>CR2590N</v>
          </cell>
          <cell r="J291">
            <v>135500</v>
          </cell>
        </row>
        <row r="292">
          <cell r="I292" t="str">
            <v>CR2000</v>
          </cell>
          <cell r="J292">
            <v>48300</v>
          </cell>
        </row>
        <row r="293">
          <cell r="I293" t="str">
            <v>CR2000S</v>
          </cell>
          <cell r="J293">
            <v>26300</v>
          </cell>
        </row>
        <row r="294">
          <cell r="I294" t="str">
            <v>CR2000E</v>
          </cell>
          <cell r="J294">
            <v>48300</v>
          </cell>
        </row>
        <row r="295">
          <cell r="I295" t="str">
            <v>CR018</v>
          </cell>
          <cell r="J295">
            <v>278300</v>
          </cell>
        </row>
        <row r="296">
          <cell r="I296" t="str">
            <v>CR024</v>
          </cell>
          <cell r="J296">
            <v>354900</v>
          </cell>
        </row>
        <row r="297">
          <cell r="I297" t="str">
            <v>CR3118</v>
          </cell>
          <cell r="J297">
            <v>285600</v>
          </cell>
        </row>
        <row r="298">
          <cell r="I298" t="str">
            <v>CR3218</v>
          </cell>
          <cell r="J298">
            <v>249900</v>
          </cell>
        </row>
        <row r="299">
          <cell r="I299" t="str">
            <v>CR3114N</v>
          </cell>
          <cell r="J299">
            <v>225800</v>
          </cell>
        </row>
        <row r="300">
          <cell r="I300" t="str">
            <v>CR3214N</v>
          </cell>
          <cell r="J300">
            <v>206900</v>
          </cell>
        </row>
        <row r="301">
          <cell r="I301" t="str">
            <v>CR4110</v>
          </cell>
          <cell r="J301">
            <v>107100</v>
          </cell>
        </row>
        <row r="302">
          <cell r="I302" t="str">
            <v>SR009</v>
          </cell>
          <cell r="J302">
            <v>225800</v>
          </cell>
        </row>
        <row r="303">
          <cell r="I303" t="str">
            <v>SR012</v>
          </cell>
          <cell r="J303">
            <v>241500</v>
          </cell>
        </row>
        <row r="304">
          <cell r="I304" t="str">
            <v>SR018</v>
          </cell>
          <cell r="J304">
            <v>303500</v>
          </cell>
        </row>
        <row r="305">
          <cell r="I305" t="str">
            <v>SR024S</v>
          </cell>
          <cell r="J305">
            <v>375900</v>
          </cell>
        </row>
        <row r="306">
          <cell r="I306" t="str">
            <v>SR024</v>
          </cell>
          <cell r="J306">
            <v>375900</v>
          </cell>
        </row>
        <row r="307">
          <cell r="I307" t="str">
            <v>SR032</v>
          </cell>
          <cell r="J307">
            <v>483000</v>
          </cell>
        </row>
        <row r="308">
          <cell r="I308" t="str">
            <v>CR413</v>
          </cell>
          <cell r="J308">
            <v>129200</v>
          </cell>
        </row>
        <row r="309">
          <cell r="I309" t="str">
            <v>CA9900</v>
          </cell>
          <cell r="J309">
            <v>5300</v>
          </cell>
        </row>
        <row r="310">
          <cell r="I310" t="str">
            <v>CA9901</v>
          </cell>
          <cell r="J310">
            <v>4200</v>
          </cell>
        </row>
        <row r="311">
          <cell r="I311" t="str">
            <v>CA0100</v>
          </cell>
          <cell r="J311">
            <v>26300</v>
          </cell>
        </row>
        <row r="312">
          <cell r="I312" t="str">
            <v>CA0401</v>
          </cell>
          <cell r="J312">
            <v>175400</v>
          </cell>
        </row>
        <row r="313">
          <cell r="I313" t="str">
            <v>CA0402</v>
          </cell>
          <cell r="J313">
            <v>194300</v>
          </cell>
        </row>
        <row r="314">
          <cell r="I314" t="str">
            <v>CA0501</v>
          </cell>
          <cell r="J314">
            <v>161700</v>
          </cell>
        </row>
        <row r="315">
          <cell r="I315" t="str">
            <v>CA0601</v>
          </cell>
          <cell r="J315">
            <v>99800</v>
          </cell>
        </row>
        <row r="316">
          <cell r="I316" t="str">
            <v>CA0702</v>
          </cell>
          <cell r="J316">
            <v>24200</v>
          </cell>
        </row>
        <row r="317">
          <cell r="I317" t="str">
            <v>CA0703</v>
          </cell>
          <cell r="J317">
            <v>18900</v>
          </cell>
        </row>
        <row r="318">
          <cell r="I318" t="str">
            <v>CA0801</v>
          </cell>
          <cell r="J318">
            <v>15800</v>
          </cell>
        </row>
        <row r="319">
          <cell r="I319" t="str">
            <v>CA0802</v>
          </cell>
          <cell r="J319">
            <v>142800</v>
          </cell>
        </row>
        <row r="320">
          <cell r="I320" t="str">
            <v>CA0803</v>
          </cell>
          <cell r="J320">
            <v>66200</v>
          </cell>
        </row>
        <row r="321">
          <cell r="I321" t="str">
            <v>CA0901</v>
          </cell>
          <cell r="J321">
            <v>48300</v>
          </cell>
        </row>
        <row r="322">
          <cell r="I322" t="str">
            <v>CA0001</v>
          </cell>
          <cell r="J322">
            <v>62000</v>
          </cell>
        </row>
        <row r="323">
          <cell r="I323" t="str">
            <v>CA0002</v>
          </cell>
          <cell r="J323">
            <v>172200</v>
          </cell>
        </row>
        <row r="324">
          <cell r="I324" t="str">
            <v>CA0110</v>
          </cell>
          <cell r="J324">
            <v>105000</v>
          </cell>
        </row>
        <row r="325">
          <cell r="I325" t="str">
            <v>CA1003</v>
          </cell>
          <cell r="J325">
            <v>44100</v>
          </cell>
        </row>
        <row r="326">
          <cell r="I326" t="str">
            <v>CA1004</v>
          </cell>
          <cell r="J326">
            <v>44100</v>
          </cell>
        </row>
        <row r="327">
          <cell r="I327" t="str">
            <v>CA1005</v>
          </cell>
          <cell r="J327">
            <v>44000</v>
          </cell>
        </row>
        <row r="328">
          <cell r="I328" t="str">
            <v>CA120</v>
          </cell>
          <cell r="J328">
            <v>123900</v>
          </cell>
        </row>
        <row r="329">
          <cell r="I329" t="str">
            <v>CA0120</v>
          </cell>
          <cell r="J329">
            <v>62000</v>
          </cell>
        </row>
        <row r="330">
          <cell r="I330" t="str">
            <v>NF0060</v>
          </cell>
          <cell r="J330">
            <v>110300</v>
          </cell>
        </row>
        <row r="331">
          <cell r="I331" t="str">
            <v>NF0080</v>
          </cell>
          <cell r="J331">
            <v>122900</v>
          </cell>
        </row>
        <row r="332">
          <cell r="I332" t="str">
            <v>NF0100</v>
          </cell>
          <cell r="J332">
            <v>134400</v>
          </cell>
        </row>
        <row r="333">
          <cell r="I333" t="str">
            <v>NF0120</v>
          </cell>
          <cell r="J333">
            <v>144900</v>
          </cell>
        </row>
        <row r="334">
          <cell r="I334" t="str">
            <v>NF0062</v>
          </cell>
          <cell r="J334">
            <v>123900</v>
          </cell>
        </row>
        <row r="335">
          <cell r="I335" t="str">
            <v>NF0082</v>
          </cell>
          <cell r="J335">
            <v>135500</v>
          </cell>
        </row>
        <row r="336">
          <cell r="I336" t="str">
            <v>NF0102</v>
          </cell>
          <cell r="J336">
            <v>147000</v>
          </cell>
        </row>
        <row r="337">
          <cell r="I337" t="str">
            <v>NF0122</v>
          </cell>
          <cell r="J337">
            <v>159600</v>
          </cell>
        </row>
        <row r="338">
          <cell r="I338" t="str">
            <v>NF0065</v>
          </cell>
          <cell r="J338">
            <v>143900</v>
          </cell>
        </row>
        <row r="339">
          <cell r="I339" t="str">
            <v>NF0085</v>
          </cell>
          <cell r="J339">
            <v>161700</v>
          </cell>
        </row>
        <row r="340">
          <cell r="I340" t="str">
            <v>NF0105</v>
          </cell>
          <cell r="J340">
            <v>177500</v>
          </cell>
        </row>
        <row r="341">
          <cell r="I341" t="str">
            <v>NF0125</v>
          </cell>
          <cell r="J341">
            <v>195300</v>
          </cell>
        </row>
        <row r="342">
          <cell r="I342" t="str">
            <v>NF0068</v>
          </cell>
          <cell r="J342">
            <v>170100</v>
          </cell>
        </row>
        <row r="343">
          <cell r="I343" t="str">
            <v>NF0088</v>
          </cell>
          <cell r="J343">
            <v>195300</v>
          </cell>
        </row>
        <row r="344">
          <cell r="I344" t="str">
            <v>NF0108</v>
          </cell>
          <cell r="J344">
            <v>221600</v>
          </cell>
        </row>
        <row r="345">
          <cell r="I345" t="str">
            <v>NF0128</v>
          </cell>
          <cell r="J345">
            <v>245700</v>
          </cell>
        </row>
        <row r="346">
          <cell r="I346" t="str">
            <v>NF1082</v>
          </cell>
          <cell r="J346">
            <v>204800</v>
          </cell>
        </row>
        <row r="347">
          <cell r="I347" t="str">
            <v>NF1102</v>
          </cell>
          <cell r="J347">
            <v>231000</v>
          </cell>
        </row>
        <row r="348">
          <cell r="I348" t="str">
            <v>NF1085</v>
          </cell>
          <cell r="J348">
            <v>234200</v>
          </cell>
        </row>
        <row r="349">
          <cell r="I349" t="str">
            <v>NF1105</v>
          </cell>
          <cell r="J349">
            <v>273000</v>
          </cell>
        </row>
        <row r="350">
          <cell r="I350" t="str">
            <v>NF1088</v>
          </cell>
          <cell r="J350">
            <v>273000</v>
          </cell>
        </row>
        <row r="351">
          <cell r="I351" t="str">
            <v>NF1108</v>
          </cell>
          <cell r="J351">
            <v>321300</v>
          </cell>
        </row>
        <row r="352">
          <cell r="I352" t="str">
            <v>NF2085</v>
          </cell>
          <cell r="J352">
            <v>242600</v>
          </cell>
        </row>
        <row r="353">
          <cell r="I353" t="str">
            <v>NF2105</v>
          </cell>
          <cell r="J353">
            <v>281400</v>
          </cell>
        </row>
        <row r="354">
          <cell r="I354" t="str">
            <v>NF2088</v>
          </cell>
          <cell r="J354">
            <v>281400</v>
          </cell>
        </row>
        <row r="355">
          <cell r="I355" t="str">
            <v>NF2108</v>
          </cell>
          <cell r="J355">
            <v>329700</v>
          </cell>
        </row>
        <row r="356">
          <cell r="I356" t="str">
            <v>NF0060X</v>
          </cell>
          <cell r="J356">
            <v>114500</v>
          </cell>
        </row>
        <row r="357">
          <cell r="I357" t="str">
            <v>NF0080X</v>
          </cell>
          <cell r="J357">
            <v>128100</v>
          </cell>
        </row>
        <row r="358">
          <cell r="I358" t="str">
            <v>NF0100X</v>
          </cell>
          <cell r="J358">
            <v>138600</v>
          </cell>
        </row>
        <row r="359">
          <cell r="I359" t="str">
            <v>NF0120X</v>
          </cell>
          <cell r="J359">
            <v>150200</v>
          </cell>
        </row>
        <row r="360">
          <cell r="I360" t="str">
            <v>NA0001</v>
          </cell>
          <cell r="J360">
            <v>1600</v>
          </cell>
        </row>
        <row r="361">
          <cell r="I361" t="str">
            <v>NA0006</v>
          </cell>
          <cell r="J361">
            <v>11300</v>
          </cell>
        </row>
        <row r="362">
          <cell r="I362" t="str">
            <v>NA0008</v>
          </cell>
          <cell r="J362">
            <v>14500</v>
          </cell>
        </row>
        <row r="363">
          <cell r="I363" t="str">
            <v>NA0010</v>
          </cell>
          <cell r="J363">
            <v>17700</v>
          </cell>
        </row>
        <row r="364">
          <cell r="I364" t="str">
            <v>NA0012</v>
          </cell>
          <cell r="J364">
            <v>21000</v>
          </cell>
        </row>
        <row r="365">
          <cell r="I365" t="str">
            <v>NA0014</v>
          </cell>
          <cell r="J365">
            <v>24300</v>
          </cell>
        </row>
        <row r="366">
          <cell r="I366" t="str">
            <v>NA0016</v>
          </cell>
          <cell r="J366">
            <v>27500</v>
          </cell>
        </row>
        <row r="367">
          <cell r="I367" t="str">
            <v>NA0101</v>
          </cell>
          <cell r="J367">
            <v>14500</v>
          </cell>
        </row>
        <row r="368">
          <cell r="I368" t="str">
            <v>NA0102</v>
          </cell>
          <cell r="J368">
            <v>27500</v>
          </cell>
        </row>
        <row r="369">
          <cell r="I369" t="str">
            <v>NA0103</v>
          </cell>
          <cell r="J369">
            <v>16200</v>
          </cell>
        </row>
        <row r="370">
          <cell r="I370" t="str">
            <v>NA0104</v>
          </cell>
          <cell r="J370">
            <v>50100</v>
          </cell>
        </row>
        <row r="371">
          <cell r="I371" t="str">
            <v>NA0105</v>
          </cell>
          <cell r="J371">
            <v>14500</v>
          </cell>
        </row>
        <row r="372">
          <cell r="I372" t="str">
            <v>NA0106</v>
          </cell>
          <cell r="J372">
            <v>11300</v>
          </cell>
        </row>
        <row r="373">
          <cell r="I373" t="str">
            <v>NA0107</v>
          </cell>
          <cell r="J373">
            <v>11300</v>
          </cell>
        </row>
        <row r="374">
          <cell r="I374" t="str">
            <v>NF8001</v>
          </cell>
          <cell r="J374">
            <v>25700</v>
          </cell>
        </row>
        <row r="375">
          <cell r="I375" t="str">
            <v>NF8002</v>
          </cell>
          <cell r="J375">
            <v>3300</v>
          </cell>
        </row>
        <row r="376">
          <cell r="I376" t="str">
            <v>NF5109</v>
          </cell>
          <cell r="J376">
            <v>14700</v>
          </cell>
        </row>
        <row r="377">
          <cell r="I377" t="str">
            <v>NF5110</v>
          </cell>
          <cell r="J377">
            <v>16300</v>
          </cell>
        </row>
        <row r="378">
          <cell r="I378" t="str">
            <v>NF5112</v>
          </cell>
          <cell r="J378">
            <v>16300</v>
          </cell>
        </row>
        <row r="379">
          <cell r="I379" t="str">
            <v>NF5115</v>
          </cell>
          <cell r="J379">
            <v>21000</v>
          </cell>
        </row>
        <row r="380">
          <cell r="I380" t="str">
            <v>NF5118</v>
          </cell>
          <cell r="J380">
            <v>24200</v>
          </cell>
        </row>
        <row r="381">
          <cell r="I381" t="str">
            <v>NF5209</v>
          </cell>
          <cell r="J381">
            <v>17900</v>
          </cell>
        </row>
        <row r="382">
          <cell r="I382" t="str">
            <v>NF5210</v>
          </cell>
          <cell r="J382">
            <v>21000</v>
          </cell>
        </row>
        <row r="383">
          <cell r="I383" t="str">
            <v>NF5212</v>
          </cell>
          <cell r="J383">
            <v>21000</v>
          </cell>
        </row>
        <row r="384">
          <cell r="I384" t="str">
            <v>NF5215</v>
          </cell>
          <cell r="J384">
            <v>24200</v>
          </cell>
        </row>
        <row r="385">
          <cell r="I385" t="str">
            <v>NF5218</v>
          </cell>
          <cell r="J385">
            <v>27300</v>
          </cell>
        </row>
        <row r="386">
          <cell r="I386" t="str">
            <v>NF5309</v>
          </cell>
          <cell r="J386">
            <v>14700</v>
          </cell>
        </row>
        <row r="387">
          <cell r="I387" t="str">
            <v>NF5310</v>
          </cell>
          <cell r="J387">
            <v>16300</v>
          </cell>
        </row>
        <row r="388">
          <cell r="I388" t="str">
            <v>NF5312</v>
          </cell>
          <cell r="J388">
            <v>16300</v>
          </cell>
        </row>
        <row r="389">
          <cell r="I389" t="str">
            <v>NF5315</v>
          </cell>
          <cell r="J389">
            <v>21000</v>
          </cell>
        </row>
        <row r="390">
          <cell r="I390" t="str">
            <v>NF5318</v>
          </cell>
          <cell r="J390">
            <v>24200</v>
          </cell>
        </row>
        <row r="391">
          <cell r="I391" t="str">
            <v>NF5409</v>
          </cell>
          <cell r="J391">
            <v>14700</v>
          </cell>
        </row>
        <row r="392">
          <cell r="I392" t="str">
            <v>NF5410</v>
          </cell>
          <cell r="J392">
            <v>16300</v>
          </cell>
        </row>
        <row r="393">
          <cell r="I393" t="str">
            <v>NF5412</v>
          </cell>
          <cell r="J393">
            <v>16300</v>
          </cell>
        </row>
        <row r="394">
          <cell r="I394" t="str">
            <v>NF5415</v>
          </cell>
          <cell r="J394">
            <v>21000</v>
          </cell>
        </row>
        <row r="395">
          <cell r="I395" t="str">
            <v>NF5418</v>
          </cell>
          <cell r="J395">
            <v>24200</v>
          </cell>
        </row>
        <row r="396">
          <cell r="I396" t="str">
            <v>NF5500</v>
          </cell>
          <cell r="J396">
            <v>11600</v>
          </cell>
        </row>
        <row r="397">
          <cell r="I397" t="str">
            <v>NF5600</v>
          </cell>
          <cell r="J397">
            <v>11600</v>
          </cell>
        </row>
        <row r="398">
          <cell r="I398" t="str">
            <v>NF6009</v>
          </cell>
          <cell r="J398">
            <v>3200</v>
          </cell>
        </row>
        <row r="399">
          <cell r="I399" t="str">
            <v>NF6010</v>
          </cell>
          <cell r="J399">
            <v>3200</v>
          </cell>
        </row>
        <row r="400">
          <cell r="I400" t="str">
            <v>NF6012</v>
          </cell>
          <cell r="J400">
            <v>3200</v>
          </cell>
        </row>
        <row r="401">
          <cell r="I401" t="str">
            <v>NF6015</v>
          </cell>
          <cell r="J401">
            <v>4700</v>
          </cell>
        </row>
        <row r="402">
          <cell r="I402" t="str">
            <v>NF6018</v>
          </cell>
          <cell r="J402">
            <v>4700</v>
          </cell>
        </row>
        <row r="403">
          <cell r="I403" t="str">
            <v>NF6103</v>
          </cell>
          <cell r="J403">
            <v>1600</v>
          </cell>
        </row>
        <row r="404">
          <cell r="I404" t="str">
            <v>NF6106</v>
          </cell>
          <cell r="J404">
            <v>1600</v>
          </cell>
        </row>
        <row r="405">
          <cell r="I405" t="str">
            <v>NF6109</v>
          </cell>
          <cell r="J405">
            <v>3200</v>
          </cell>
        </row>
        <row r="406">
          <cell r="I406" t="str">
            <v>NF6303</v>
          </cell>
          <cell r="J406">
            <v>9500</v>
          </cell>
        </row>
        <row r="407">
          <cell r="I407" t="str">
            <v>NF6306</v>
          </cell>
          <cell r="J407">
            <v>11600</v>
          </cell>
        </row>
        <row r="408">
          <cell r="I408" t="str">
            <v>NF6309</v>
          </cell>
          <cell r="J408">
            <v>13100</v>
          </cell>
        </row>
        <row r="409">
          <cell r="I409" t="str">
            <v>NF6403</v>
          </cell>
          <cell r="J409">
            <v>9500</v>
          </cell>
        </row>
        <row r="410">
          <cell r="I410" t="str">
            <v>NF6406</v>
          </cell>
          <cell r="J410">
            <v>11600</v>
          </cell>
        </row>
        <row r="411">
          <cell r="I411" t="str">
            <v>NF6409</v>
          </cell>
          <cell r="J411">
            <v>12600</v>
          </cell>
        </row>
        <row r="412">
          <cell r="I412" t="str">
            <v>NT8001</v>
          </cell>
          <cell r="J412">
            <v>17900</v>
          </cell>
        </row>
        <row r="413">
          <cell r="I413" t="str">
            <v>NT0006</v>
          </cell>
          <cell r="J413">
            <v>66200</v>
          </cell>
        </row>
        <row r="414">
          <cell r="I414" t="str">
            <v>NT0008</v>
          </cell>
          <cell r="J414">
            <v>74600</v>
          </cell>
        </row>
        <row r="415">
          <cell r="I415" t="str">
            <v>NT0010</v>
          </cell>
          <cell r="J415">
            <v>87200</v>
          </cell>
        </row>
        <row r="416">
          <cell r="I416" t="str">
            <v>NT0012</v>
          </cell>
          <cell r="J416">
            <v>92400</v>
          </cell>
        </row>
        <row r="417">
          <cell r="I417" t="str">
            <v>NT0016</v>
          </cell>
          <cell r="J417">
            <v>123900</v>
          </cell>
        </row>
        <row r="418">
          <cell r="I418" t="str">
            <v>NT0018</v>
          </cell>
          <cell r="J418">
            <v>140700</v>
          </cell>
        </row>
        <row r="419">
          <cell r="I419" t="str">
            <v>NT0106</v>
          </cell>
          <cell r="J419">
            <v>54600</v>
          </cell>
        </row>
        <row r="420">
          <cell r="I420" t="str">
            <v>NT0108</v>
          </cell>
          <cell r="J420">
            <v>63000</v>
          </cell>
        </row>
        <row r="421">
          <cell r="I421" t="str">
            <v>NT0110</v>
          </cell>
          <cell r="J421">
            <v>72500</v>
          </cell>
        </row>
        <row r="422">
          <cell r="I422" t="str">
            <v>NT0112</v>
          </cell>
          <cell r="J422">
            <v>75600</v>
          </cell>
        </row>
        <row r="423">
          <cell r="I423" t="str">
            <v>NT0116</v>
          </cell>
          <cell r="J423">
            <v>102900</v>
          </cell>
        </row>
        <row r="424">
          <cell r="I424" t="str">
            <v>NT0118</v>
          </cell>
          <cell r="J424">
            <v>116600</v>
          </cell>
        </row>
        <row r="425">
          <cell r="I425" t="str">
            <v>NT0100</v>
          </cell>
          <cell r="J425">
            <v>63000</v>
          </cell>
        </row>
        <row r="426">
          <cell r="I426" t="str">
            <v>NT0000</v>
          </cell>
          <cell r="J426">
            <v>72500</v>
          </cell>
        </row>
        <row r="427">
          <cell r="I427" t="str">
            <v>NT2004</v>
          </cell>
          <cell r="J427">
            <v>39900</v>
          </cell>
        </row>
        <row r="428">
          <cell r="I428" t="str">
            <v>NT2006</v>
          </cell>
          <cell r="J428">
            <v>45200</v>
          </cell>
        </row>
        <row r="429">
          <cell r="I429" t="str">
            <v>NT2008</v>
          </cell>
          <cell r="J429">
            <v>53600</v>
          </cell>
        </row>
        <row r="430">
          <cell r="I430" t="str">
            <v>NT2010</v>
          </cell>
          <cell r="J430">
            <v>63000</v>
          </cell>
        </row>
        <row r="431">
          <cell r="I431" t="str">
            <v>NT2012</v>
          </cell>
          <cell r="J431">
            <v>66200</v>
          </cell>
        </row>
        <row r="432">
          <cell r="I432" t="str">
            <v>NT2014</v>
          </cell>
          <cell r="J432">
            <v>81900</v>
          </cell>
        </row>
        <row r="433">
          <cell r="I433" t="str">
            <v>NT2016</v>
          </cell>
          <cell r="J433">
            <v>92400</v>
          </cell>
        </row>
        <row r="434">
          <cell r="I434" t="str">
            <v>NT2018</v>
          </cell>
          <cell r="J434">
            <v>95600</v>
          </cell>
        </row>
        <row r="435">
          <cell r="I435" t="str">
            <v>NT2122</v>
          </cell>
          <cell r="J435">
            <v>26300</v>
          </cell>
        </row>
        <row r="436">
          <cell r="I436" t="str">
            <v>NT2206</v>
          </cell>
          <cell r="J436">
            <v>53600</v>
          </cell>
        </row>
        <row r="437">
          <cell r="I437" t="str">
            <v>NT2208</v>
          </cell>
          <cell r="J437">
            <v>59900</v>
          </cell>
        </row>
        <row r="438">
          <cell r="I438" t="str">
            <v>NT2210</v>
          </cell>
          <cell r="J438">
            <v>66200</v>
          </cell>
        </row>
        <row r="439">
          <cell r="I439" t="str">
            <v>NT2212</v>
          </cell>
          <cell r="J439">
            <v>75600</v>
          </cell>
        </row>
        <row r="440">
          <cell r="I440" t="str">
            <v>NT2308</v>
          </cell>
          <cell r="J440">
            <v>45200</v>
          </cell>
        </row>
        <row r="441">
          <cell r="I441" t="str">
            <v>NT912</v>
          </cell>
          <cell r="J441">
            <v>84000</v>
          </cell>
        </row>
        <row r="442">
          <cell r="I442" t="str">
            <v>NT916</v>
          </cell>
          <cell r="J442">
            <v>129200</v>
          </cell>
        </row>
        <row r="443">
          <cell r="I443" t="str">
            <v>NT918</v>
          </cell>
          <cell r="J443">
            <v>153300</v>
          </cell>
        </row>
        <row r="444">
          <cell r="I444" t="str">
            <v>NT966</v>
          </cell>
          <cell r="J444">
            <v>112400</v>
          </cell>
        </row>
        <row r="445">
          <cell r="I445" t="str">
            <v>NT988</v>
          </cell>
          <cell r="J445">
            <v>143900</v>
          </cell>
        </row>
        <row r="446">
          <cell r="I446" t="str">
            <v>NT5566</v>
          </cell>
          <cell r="J446">
            <v>119700</v>
          </cell>
        </row>
        <row r="447">
          <cell r="I447" t="str">
            <v>NT5586R</v>
          </cell>
          <cell r="J447">
            <v>137600</v>
          </cell>
        </row>
        <row r="448">
          <cell r="I448" t="str">
            <v>NT5586L</v>
          </cell>
          <cell r="J448">
            <v>137600</v>
          </cell>
        </row>
        <row r="449">
          <cell r="I449" t="str">
            <v>NT5588</v>
          </cell>
          <cell r="J449">
            <v>144900</v>
          </cell>
        </row>
        <row r="450">
          <cell r="I450" t="str">
            <v>NT5806R</v>
          </cell>
          <cell r="J450">
            <v>80900</v>
          </cell>
        </row>
        <row r="451">
          <cell r="I451" t="str">
            <v>NT5806L</v>
          </cell>
          <cell r="J451">
            <v>80900</v>
          </cell>
        </row>
        <row r="452">
          <cell r="I452" t="str">
            <v>NT5266</v>
          </cell>
          <cell r="J452">
            <v>150200</v>
          </cell>
        </row>
        <row r="453">
          <cell r="I453" t="str">
            <v>NT5288</v>
          </cell>
          <cell r="J453">
            <v>155400</v>
          </cell>
        </row>
        <row r="454">
          <cell r="I454" t="str">
            <v>NT3006</v>
          </cell>
          <cell r="J454">
            <v>30500</v>
          </cell>
        </row>
        <row r="455">
          <cell r="I455" t="str">
            <v>NT3008</v>
          </cell>
          <cell r="J455">
            <v>35700</v>
          </cell>
        </row>
        <row r="456">
          <cell r="I456" t="str">
            <v>NT3010</v>
          </cell>
          <cell r="J456">
            <v>39900</v>
          </cell>
        </row>
        <row r="457">
          <cell r="I457" t="str">
            <v>NT3012</v>
          </cell>
          <cell r="J457">
            <v>45200</v>
          </cell>
        </row>
        <row r="458">
          <cell r="I458" t="str">
            <v>NT3306</v>
          </cell>
          <cell r="J458">
            <v>90300</v>
          </cell>
        </row>
        <row r="459">
          <cell r="I459" t="str">
            <v>NT3308</v>
          </cell>
          <cell r="J459">
            <v>99800</v>
          </cell>
        </row>
        <row r="460">
          <cell r="I460" t="str">
            <v>NT3310</v>
          </cell>
          <cell r="J460">
            <v>119700</v>
          </cell>
        </row>
        <row r="461">
          <cell r="I461" t="str">
            <v>NT3312</v>
          </cell>
          <cell r="J461">
            <v>161700</v>
          </cell>
        </row>
        <row r="462">
          <cell r="I462" t="str">
            <v>NA0206</v>
          </cell>
          <cell r="J462">
            <v>6500</v>
          </cell>
        </row>
        <row r="463">
          <cell r="I463" t="str">
            <v>NA0208</v>
          </cell>
          <cell r="J463">
            <v>6500</v>
          </cell>
        </row>
        <row r="464">
          <cell r="I464" t="str">
            <v>NA0210</v>
          </cell>
          <cell r="J464">
            <v>8100</v>
          </cell>
        </row>
        <row r="465">
          <cell r="I465" t="str">
            <v>NA0212</v>
          </cell>
          <cell r="J465">
            <v>8100</v>
          </cell>
        </row>
        <row r="466">
          <cell r="I466" t="str">
            <v>NA0300</v>
          </cell>
          <cell r="J466">
            <v>4800</v>
          </cell>
        </row>
        <row r="467">
          <cell r="I467" t="str">
            <v>NA0400</v>
          </cell>
          <cell r="J467">
            <v>1300</v>
          </cell>
        </row>
        <row r="468">
          <cell r="I468" t="str">
            <v>CH0001</v>
          </cell>
          <cell r="J468">
            <v>39900</v>
          </cell>
        </row>
        <row r="469">
          <cell r="I469" t="str">
            <v>CH0002</v>
          </cell>
          <cell r="J469">
            <v>75600</v>
          </cell>
        </row>
        <row r="470">
          <cell r="I470" t="str">
            <v>CH0003</v>
          </cell>
          <cell r="J470">
            <v>65100</v>
          </cell>
        </row>
        <row r="471">
          <cell r="I471" t="str">
            <v>CH0004</v>
          </cell>
          <cell r="J471">
            <v>80900</v>
          </cell>
        </row>
        <row r="472">
          <cell r="I472" t="str">
            <v>CH0005</v>
          </cell>
          <cell r="J472">
            <v>158600</v>
          </cell>
        </row>
        <row r="473">
          <cell r="I473" t="str">
            <v>CH0005R</v>
          </cell>
          <cell r="J473">
            <v>13700</v>
          </cell>
        </row>
        <row r="474">
          <cell r="I474" t="str">
            <v>CH0005T</v>
          </cell>
          <cell r="J474">
            <v>34700</v>
          </cell>
        </row>
        <row r="475">
          <cell r="I475" t="str">
            <v>CH0007</v>
          </cell>
          <cell r="J475">
            <v>94500</v>
          </cell>
        </row>
        <row r="476">
          <cell r="I476" t="str">
            <v>CH0007천</v>
          </cell>
          <cell r="J476">
            <v>113400</v>
          </cell>
        </row>
        <row r="477">
          <cell r="I477" t="str">
            <v>CH0007B</v>
          </cell>
          <cell r="J477">
            <v>55700</v>
          </cell>
        </row>
        <row r="478">
          <cell r="I478" t="str">
            <v>CH0007B천</v>
          </cell>
          <cell r="J478">
            <v>75600</v>
          </cell>
        </row>
        <row r="479">
          <cell r="I479" t="str">
            <v>CH0007T</v>
          </cell>
          <cell r="J479">
            <v>27300</v>
          </cell>
        </row>
        <row r="480">
          <cell r="I480" t="str">
            <v>CH0007A</v>
          </cell>
          <cell r="J480">
            <v>10700</v>
          </cell>
        </row>
        <row r="481">
          <cell r="I481" t="str">
            <v>CH0007S</v>
          </cell>
          <cell r="J481">
            <v>27300</v>
          </cell>
        </row>
        <row r="482">
          <cell r="I482" t="str">
            <v>CH0007C</v>
          </cell>
          <cell r="J482">
            <v>26800</v>
          </cell>
        </row>
        <row r="483">
          <cell r="I483" t="str">
            <v>CH0007N</v>
          </cell>
          <cell r="J483">
            <v>500</v>
          </cell>
        </row>
        <row r="484">
          <cell r="I484" t="str">
            <v>CH0100</v>
          </cell>
          <cell r="J484">
            <v>602700</v>
          </cell>
        </row>
        <row r="485">
          <cell r="I485" t="str">
            <v>CH0101</v>
          </cell>
          <cell r="J485">
            <v>383300</v>
          </cell>
        </row>
        <row r="486">
          <cell r="I486" t="str">
            <v>CH0111</v>
          </cell>
          <cell r="J486">
            <v>254100</v>
          </cell>
        </row>
        <row r="487">
          <cell r="I487" t="str">
            <v>CH0200</v>
          </cell>
          <cell r="J487">
            <v>326600</v>
          </cell>
        </row>
        <row r="488">
          <cell r="I488" t="str">
            <v>CH0201</v>
          </cell>
          <cell r="J488">
            <v>302400</v>
          </cell>
        </row>
        <row r="489">
          <cell r="I489" t="str">
            <v>CH0211</v>
          </cell>
          <cell r="J489">
            <v>246800</v>
          </cell>
        </row>
        <row r="490">
          <cell r="I490" t="str">
            <v>CH0300</v>
          </cell>
          <cell r="J490">
            <v>153300</v>
          </cell>
        </row>
        <row r="491">
          <cell r="I491" t="str">
            <v>CH0303</v>
          </cell>
          <cell r="J491">
            <v>152300</v>
          </cell>
        </row>
        <row r="492">
          <cell r="I492" t="str">
            <v>CH0301</v>
          </cell>
          <cell r="J492">
            <v>135500</v>
          </cell>
        </row>
        <row r="493">
          <cell r="I493" t="str">
            <v>CH0302</v>
          </cell>
          <cell r="J493">
            <v>117600</v>
          </cell>
        </row>
        <row r="494">
          <cell r="I494" t="str">
            <v>CH0311</v>
          </cell>
          <cell r="J494">
            <v>98700</v>
          </cell>
        </row>
        <row r="495">
          <cell r="I495" t="str">
            <v>CH0300B</v>
          </cell>
          <cell r="J495">
            <v>170100</v>
          </cell>
        </row>
        <row r="496">
          <cell r="I496" t="str">
            <v>CH0301B</v>
          </cell>
          <cell r="J496">
            <v>143900</v>
          </cell>
        </row>
        <row r="497">
          <cell r="I497" t="str">
            <v>CH0311B</v>
          </cell>
          <cell r="J497">
            <v>119700</v>
          </cell>
        </row>
        <row r="498">
          <cell r="I498" t="str">
            <v>CH0332</v>
          </cell>
          <cell r="J498">
            <v>185900</v>
          </cell>
        </row>
        <row r="499">
          <cell r="I499" t="str">
            <v>CH0333</v>
          </cell>
          <cell r="J499">
            <v>257300</v>
          </cell>
        </row>
        <row r="500">
          <cell r="I500" t="str">
            <v>CH0332S</v>
          </cell>
          <cell r="J500">
            <v>210000</v>
          </cell>
        </row>
        <row r="501">
          <cell r="I501" t="str">
            <v>CH0032</v>
          </cell>
          <cell r="J501">
            <v>98100</v>
          </cell>
        </row>
        <row r="502">
          <cell r="I502" t="str">
            <v>CH0033</v>
          </cell>
          <cell r="J502">
            <v>126000</v>
          </cell>
        </row>
        <row r="503">
          <cell r="I503" t="str">
            <v>CH0032S</v>
          </cell>
          <cell r="J503">
            <v>120800</v>
          </cell>
        </row>
        <row r="504">
          <cell r="I504" t="str">
            <v>CH0342</v>
          </cell>
          <cell r="J504">
            <v>120800</v>
          </cell>
        </row>
        <row r="505">
          <cell r="I505" t="str">
            <v>CH0342S</v>
          </cell>
          <cell r="J505">
            <v>147000</v>
          </cell>
        </row>
        <row r="506">
          <cell r="I506" t="str">
            <v>CH0343</v>
          </cell>
          <cell r="J506">
            <v>159600</v>
          </cell>
        </row>
        <row r="507">
          <cell r="I507" t="str">
            <v>CH0401</v>
          </cell>
          <cell r="J507">
            <v>219500</v>
          </cell>
        </row>
        <row r="508">
          <cell r="I508" t="str">
            <v>CH0402</v>
          </cell>
          <cell r="J508">
            <v>189000</v>
          </cell>
        </row>
        <row r="509">
          <cell r="I509" t="str">
            <v>CH0411</v>
          </cell>
          <cell r="J509">
            <v>135500</v>
          </cell>
        </row>
        <row r="510">
          <cell r="I510" t="str">
            <v>CH0491</v>
          </cell>
          <cell r="J510">
            <v>23100</v>
          </cell>
        </row>
        <row r="511">
          <cell r="I511" t="str">
            <v>CH0500</v>
          </cell>
          <cell r="J511">
            <v>170100</v>
          </cell>
        </row>
        <row r="512">
          <cell r="I512" t="str">
            <v>CH0501</v>
          </cell>
          <cell r="J512">
            <v>159600</v>
          </cell>
        </row>
        <row r="513">
          <cell r="I513" t="str">
            <v>CH0502</v>
          </cell>
          <cell r="J513">
            <v>150200</v>
          </cell>
        </row>
        <row r="514">
          <cell r="I514" t="str">
            <v>CH0511</v>
          </cell>
          <cell r="J514">
            <v>107100</v>
          </cell>
        </row>
        <row r="515">
          <cell r="I515" t="str">
            <v>CH0600</v>
          </cell>
          <cell r="J515">
            <v>221600</v>
          </cell>
        </row>
        <row r="516">
          <cell r="I516" t="str">
            <v>CH0601</v>
          </cell>
          <cell r="J516">
            <v>201600</v>
          </cell>
        </row>
        <row r="517">
          <cell r="I517" t="str">
            <v>CH0602</v>
          </cell>
          <cell r="J517">
            <v>177500</v>
          </cell>
        </row>
        <row r="518">
          <cell r="I518" t="str">
            <v>CH0611</v>
          </cell>
          <cell r="J518">
            <v>159600</v>
          </cell>
        </row>
        <row r="519">
          <cell r="I519" t="str">
            <v>CH0701</v>
          </cell>
          <cell r="J519">
            <v>120800</v>
          </cell>
        </row>
        <row r="520">
          <cell r="I520" t="str">
            <v>CH0702</v>
          </cell>
          <cell r="J520">
            <v>102900</v>
          </cell>
        </row>
        <row r="521">
          <cell r="I521" t="str">
            <v>CH0712</v>
          </cell>
          <cell r="J521">
            <v>78800</v>
          </cell>
        </row>
        <row r="522">
          <cell r="I522" t="str">
            <v>CH0801</v>
          </cell>
          <cell r="J522">
            <v>108200</v>
          </cell>
        </row>
        <row r="523">
          <cell r="I523" t="str">
            <v>CH0802</v>
          </cell>
          <cell r="J523">
            <v>90300</v>
          </cell>
        </row>
        <row r="524">
          <cell r="I524" t="str">
            <v>CH0812</v>
          </cell>
          <cell r="J524">
            <v>66200</v>
          </cell>
        </row>
        <row r="525">
          <cell r="I525" t="str">
            <v>CH0900</v>
          </cell>
          <cell r="J525">
            <v>798000</v>
          </cell>
        </row>
        <row r="526">
          <cell r="I526" t="str">
            <v>CH0901</v>
          </cell>
          <cell r="J526">
            <v>707700</v>
          </cell>
        </row>
        <row r="527">
          <cell r="I527" t="str">
            <v>CH0911</v>
          </cell>
          <cell r="J527">
            <v>614300</v>
          </cell>
        </row>
        <row r="528">
          <cell r="I528" t="str">
            <v>CH1000</v>
          </cell>
          <cell r="J528">
            <v>882000</v>
          </cell>
        </row>
        <row r="529">
          <cell r="I529" t="str">
            <v>CH1001</v>
          </cell>
          <cell r="J529">
            <v>764400</v>
          </cell>
        </row>
        <row r="530">
          <cell r="I530" t="str">
            <v>CH9000</v>
          </cell>
          <cell r="J530">
            <v>3011400</v>
          </cell>
        </row>
        <row r="531">
          <cell r="I531" t="str">
            <v>CH9901</v>
          </cell>
          <cell r="J531">
            <v>45200</v>
          </cell>
        </row>
        <row r="532">
          <cell r="I532" t="str">
            <v>CH9903</v>
          </cell>
          <cell r="J532">
            <v>45200</v>
          </cell>
        </row>
        <row r="533">
          <cell r="I533" t="str">
            <v>CH9905</v>
          </cell>
          <cell r="J533">
            <v>66200</v>
          </cell>
        </row>
        <row r="534">
          <cell r="I534" t="str">
            <v>CH0907</v>
          </cell>
          <cell r="J534">
            <v>102900</v>
          </cell>
        </row>
        <row r="535">
          <cell r="I535" t="str">
            <v>CH9917</v>
          </cell>
          <cell r="J535">
            <v>210000</v>
          </cell>
        </row>
        <row r="536">
          <cell r="I536" t="str">
            <v>CS0101</v>
          </cell>
          <cell r="J536">
            <v>219500</v>
          </cell>
        </row>
        <row r="537">
          <cell r="I537" t="str">
            <v>CS0103</v>
          </cell>
          <cell r="J537">
            <v>392700</v>
          </cell>
        </row>
        <row r="538">
          <cell r="I538" t="str">
            <v>CS0301</v>
          </cell>
          <cell r="J538">
            <v>258300</v>
          </cell>
        </row>
        <row r="539">
          <cell r="I539" t="str">
            <v>CS0303</v>
          </cell>
          <cell r="J539">
            <v>449400</v>
          </cell>
        </row>
        <row r="540">
          <cell r="I540" t="str">
            <v>CS401천연</v>
          </cell>
          <cell r="J540">
            <v>407400</v>
          </cell>
        </row>
        <row r="541">
          <cell r="I541" t="str">
            <v>CS401인조</v>
          </cell>
          <cell r="J541">
            <v>300300</v>
          </cell>
        </row>
        <row r="542">
          <cell r="I542" t="str">
            <v>CS0501</v>
          </cell>
          <cell r="J542">
            <v>197400</v>
          </cell>
        </row>
        <row r="543">
          <cell r="I543" t="str">
            <v>CS0503</v>
          </cell>
          <cell r="J543">
            <v>329700</v>
          </cell>
        </row>
        <row r="544">
          <cell r="I544" t="str">
            <v>CS0601</v>
          </cell>
          <cell r="J544">
            <v>246800</v>
          </cell>
        </row>
        <row r="545">
          <cell r="I545" t="str">
            <v>CS0603</v>
          </cell>
          <cell r="J545">
            <v>411600</v>
          </cell>
        </row>
        <row r="546">
          <cell r="I546" t="str">
            <v>CS0701</v>
          </cell>
          <cell r="J546">
            <v>305600</v>
          </cell>
        </row>
        <row r="547">
          <cell r="I547" t="str">
            <v>CS0703</v>
          </cell>
          <cell r="J547">
            <v>483000</v>
          </cell>
        </row>
        <row r="548">
          <cell r="I548" t="str">
            <v>CS0801천연</v>
          </cell>
          <cell r="J548">
            <v>909300</v>
          </cell>
        </row>
        <row r="549">
          <cell r="I549" t="str">
            <v>CS0803천연</v>
          </cell>
          <cell r="J549">
            <v>357000</v>
          </cell>
        </row>
        <row r="550">
          <cell r="I550" t="str">
            <v>CS0801인조</v>
          </cell>
          <cell r="J550">
            <v>1494200</v>
          </cell>
        </row>
        <row r="551">
          <cell r="I551" t="str">
            <v>CS0803인조</v>
          </cell>
          <cell r="J551">
            <v>576500</v>
          </cell>
        </row>
        <row r="552">
          <cell r="I552" t="str">
            <v>CS0901</v>
          </cell>
          <cell r="J552">
            <v>906200</v>
          </cell>
        </row>
        <row r="553">
          <cell r="I553" t="str">
            <v>CS0902</v>
          </cell>
          <cell r="J553">
            <v>1107800</v>
          </cell>
        </row>
        <row r="554">
          <cell r="I554" t="str">
            <v>CS0903</v>
          </cell>
          <cell r="J554">
            <v>1434300</v>
          </cell>
        </row>
        <row r="555">
          <cell r="I555" t="str">
            <v>CS1001</v>
          </cell>
          <cell r="J555">
            <v>945000</v>
          </cell>
        </row>
        <row r="556">
          <cell r="I556" t="str">
            <v>CS1002</v>
          </cell>
          <cell r="J556">
            <v>1211700</v>
          </cell>
        </row>
        <row r="557">
          <cell r="I557" t="str">
            <v>CS1003</v>
          </cell>
          <cell r="J557">
            <v>1530900</v>
          </cell>
        </row>
        <row r="558">
          <cell r="I558" t="str">
            <v>EL0104</v>
          </cell>
          <cell r="J558">
            <v>68300</v>
          </cell>
        </row>
        <row r="559">
          <cell r="I559" t="str">
            <v>EL0112</v>
          </cell>
          <cell r="J559">
            <v>98700</v>
          </cell>
        </row>
        <row r="560">
          <cell r="I560" t="str">
            <v>CL0204</v>
          </cell>
          <cell r="J560">
            <v>90300</v>
          </cell>
        </row>
        <row r="561">
          <cell r="I561" t="str">
            <v>CL0207</v>
          </cell>
          <cell r="J561">
            <v>86100</v>
          </cell>
        </row>
        <row r="562">
          <cell r="I562" t="str">
            <v>CL0212</v>
          </cell>
          <cell r="J562">
            <v>107100</v>
          </cell>
        </row>
        <row r="563">
          <cell r="I563" t="str">
            <v>CL034</v>
          </cell>
          <cell r="J563">
            <v>153300</v>
          </cell>
        </row>
        <row r="564">
          <cell r="I564" t="str">
            <v>CL031</v>
          </cell>
          <cell r="J564">
            <v>183800</v>
          </cell>
        </row>
        <row r="565">
          <cell r="I565" t="str">
            <v>CL046</v>
          </cell>
          <cell r="J565">
            <v>174300</v>
          </cell>
        </row>
        <row r="566">
          <cell r="I566" t="str">
            <v>CL044</v>
          </cell>
          <cell r="J566">
            <v>185900</v>
          </cell>
        </row>
        <row r="567">
          <cell r="I567" t="str">
            <v>CL041</v>
          </cell>
          <cell r="J567">
            <v>243600</v>
          </cell>
        </row>
        <row r="568">
          <cell r="I568" t="str">
            <v>CL056</v>
          </cell>
          <cell r="J568">
            <v>117600</v>
          </cell>
        </row>
        <row r="569">
          <cell r="I569" t="str">
            <v>CL054</v>
          </cell>
          <cell r="J569">
            <v>129200</v>
          </cell>
        </row>
        <row r="570">
          <cell r="I570" t="str">
            <v>CL051</v>
          </cell>
          <cell r="J570">
            <v>185900</v>
          </cell>
        </row>
        <row r="571">
          <cell r="I571" t="str">
            <v>PL0904</v>
          </cell>
          <cell r="J571">
            <v>245700</v>
          </cell>
        </row>
        <row r="572">
          <cell r="I572" t="str">
            <v>PL0908</v>
          </cell>
          <cell r="J572">
            <v>227900</v>
          </cell>
        </row>
        <row r="573">
          <cell r="I573" t="str">
            <v>PL0912</v>
          </cell>
          <cell r="J573">
            <v>261500</v>
          </cell>
        </row>
        <row r="574">
          <cell r="I574" t="str">
            <v>PL0914</v>
          </cell>
          <cell r="J574">
            <v>297200</v>
          </cell>
        </row>
        <row r="575">
          <cell r="I575" t="str">
            <v>AT0106</v>
          </cell>
          <cell r="J575">
            <v>54600</v>
          </cell>
        </row>
        <row r="576">
          <cell r="I576" t="str">
            <v>AT0108</v>
          </cell>
          <cell r="J576">
            <v>63000</v>
          </cell>
        </row>
        <row r="577">
          <cell r="I577" t="str">
            <v>AT0110</v>
          </cell>
          <cell r="J577">
            <v>72500</v>
          </cell>
        </row>
        <row r="578">
          <cell r="I578" t="str">
            <v>AT0112</v>
          </cell>
          <cell r="J578">
            <v>75600</v>
          </cell>
        </row>
        <row r="579">
          <cell r="I579" t="str">
            <v>AT0114</v>
          </cell>
          <cell r="J579">
            <v>87200</v>
          </cell>
        </row>
        <row r="580">
          <cell r="I580" t="str">
            <v>AT0116</v>
          </cell>
          <cell r="J580">
            <v>102900</v>
          </cell>
        </row>
        <row r="581">
          <cell r="I581" t="str">
            <v>AT0118</v>
          </cell>
          <cell r="J581">
            <v>116600</v>
          </cell>
        </row>
        <row r="582">
          <cell r="I582" t="str">
            <v>AT0006</v>
          </cell>
          <cell r="J582">
            <v>66200</v>
          </cell>
        </row>
        <row r="583">
          <cell r="I583" t="str">
            <v>AT0008</v>
          </cell>
          <cell r="J583">
            <v>74600</v>
          </cell>
        </row>
        <row r="584">
          <cell r="I584" t="str">
            <v>AT0010</v>
          </cell>
          <cell r="J584">
            <v>87200</v>
          </cell>
        </row>
        <row r="585">
          <cell r="I585" t="str">
            <v>AT0012</v>
          </cell>
          <cell r="J585">
            <v>92400</v>
          </cell>
        </row>
        <row r="586">
          <cell r="I586" t="str">
            <v>AT0014</v>
          </cell>
          <cell r="J586">
            <v>110300</v>
          </cell>
        </row>
        <row r="587">
          <cell r="I587" t="str">
            <v>AT0016</v>
          </cell>
          <cell r="J587">
            <v>123900</v>
          </cell>
        </row>
        <row r="588">
          <cell r="I588" t="str">
            <v>AT0018</v>
          </cell>
          <cell r="J588">
            <v>140700</v>
          </cell>
        </row>
        <row r="589">
          <cell r="I589" t="str">
            <v>AT0000R</v>
          </cell>
          <cell r="J589">
            <v>56700</v>
          </cell>
        </row>
        <row r="590">
          <cell r="I590" t="str">
            <v>AT0000L</v>
          </cell>
          <cell r="J590">
            <v>56700</v>
          </cell>
        </row>
        <row r="591">
          <cell r="I591" t="str">
            <v>AT0100R</v>
          </cell>
          <cell r="J591">
            <v>45200</v>
          </cell>
        </row>
        <row r="592">
          <cell r="I592" t="str">
            <v>AT0100L</v>
          </cell>
          <cell r="J592">
            <v>45200</v>
          </cell>
        </row>
        <row r="593">
          <cell r="I593" t="str">
            <v>AT5066</v>
          </cell>
          <cell r="J593">
            <v>128100</v>
          </cell>
        </row>
        <row r="594">
          <cell r="I594" t="str">
            <v>AT5086R</v>
          </cell>
          <cell r="J594">
            <v>144900</v>
          </cell>
        </row>
        <row r="595">
          <cell r="I595" t="str">
            <v>AT5086L</v>
          </cell>
          <cell r="J595">
            <v>144900</v>
          </cell>
        </row>
        <row r="596">
          <cell r="I596" t="str">
            <v>AT5088</v>
          </cell>
          <cell r="J596">
            <v>155400</v>
          </cell>
        </row>
        <row r="597">
          <cell r="I597" t="str">
            <v>AT5806R</v>
          </cell>
          <cell r="J597">
            <v>90300</v>
          </cell>
        </row>
        <row r="598">
          <cell r="I598" t="str">
            <v>AT5806L</v>
          </cell>
          <cell r="J598">
            <v>90300</v>
          </cell>
        </row>
        <row r="599">
          <cell r="I599" t="str">
            <v>AT5166</v>
          </cell>
          <cell r="J599">
            <v>110300</v>
          </cell>
        </row>
        <row r="600">
          <cell r="I600" t="str">
            <v>AT5186R</v>
          </cell>
          <cell r="J600">
            <v>128100</v>
          </cell>
        </row>
        <row r="601">
          <cell r="I601" t="str">
            <v>AT5186L</v>
          </cell>
          <cell r="J601">
            <v>128100</v>
          </cell>
        </row>
        <row r="602">
          <cell r="I602" t="str">
            <v>AT5188</v>
          </cell>
          <cell r="J602">
            <v>137600</v>
          </cell>
        </row>
        <row r="603">
          <cell r="I603" t="str">
            <v>AT5266</v>
          </cell>
          <cell r="J603">
            <v>161700</v>
          </cell>
        </row>
        <row r="604">
          <cell r="I604" t="str">
            <v>AT5288</v>
          </cell>
          <cell r="J604">
            <v>164900</v>
          </cell>
        </row>
        <row r="605">
          <cell r="I605" t="str">
            <v>AT912</v>
          </cell>
          <cell r="J605">
            <v>122900</v>
          </cell>
        </row>
        <row r="606">
          <cell r="I606" t="str">
            <v>AT914</v>
          </cell>
          <cell r="J606">
            <v>156500</v>
          </cell>
        </row>
        <row r="607">
          <cell r="I607" t="str">
            <v>AT916</v>
          </cell>
          <cell r="J607">
            <v>162800</v>
          </cell>
        </row>
        <row r="608">
          <cell r="I608" t="str">
            <v>AT918</v>
          </cell>
          <cell r="J608">
            <v>185900</v>
          </cell>
        </row>
        <row r="609">
          <cell r="I609" t="str">
            <v>AT988A</v>
          </cell>
          <cell r="J609">
            <v>176400</v>
          </cell>
        </row>
        <row r="610">
          <cell r="I610" t="str">
            <v>AT966A</v>
          </cell>
          <cell r="J610">
            <v>144900</v>
          </cell>
        </row>
        <row r="611">
          <cell r="I611" t="str">
            <v>AT988B</v>
          </cell>
          <cell r="J611">
            <v>198500</v>
          </cell>
        </row>
        <row r="612">
          <cell r="I612" t="str">
            <v>AT966B</v>
          </cell>
          <cell r="J612">
            <v>186900</v>
          </cell>
        </row>
        <row r="613">
          <cell r="I613" t="str">
            <v>AT914CR</v>
          </cell>
          <cell r="J613">
            <v>183800</v>
          </cell>
        </row>
        <row r="614">
          <cell r="I614" t="str">
            <v>AT914CL</v>
          </cell>
          <cell r="J614">
            <v>183800</v>
          </cell>
        </row>
        <row r="615">
          <cell r="I615" t="str">
            <v>AT916CR</v>
          </cell>
          <cell r="J615">
            <v>195300</v>
          </cell>
        </row>
        <row r="616">
          <cell r="I616" t="str">
            <v>AT916CL</v>
          </cell>
          <cell r="J616">
            <v>195300</v>
          </cell>
        </row>
        <row r="617">
          <cell r="I617" t="str">
            <v>AT966D</v>
          </cell>
          <cell r="J617">
            <v>203700</v>
          </cell>
        </row>
        <row r="618">
          <cell r="I618" t="str">
            <v>AT2004</v>
          </cell>
          <cell r="J618">
            <v>39900</v>
          </cell>
        </row>
        <row r="619">
          <cell r="I619" t="str">
            <v>AT2006</v>
          </cell>
          <cell r="J619">
            <v>45200</v>
          </cell>
        </row>
        <row r="620">
          <cell r="I620" t="str">
            <v>AT2008</v>
          </cell>
          <cell r="J620">
            <v>53600</v>
          </cell>
        </row>
        <row r="621">
          <cell r="I621" t="str">
            <v>AT2010</v>
          </cell>
          <cell r="J621">
            <v>63000</v>
          </cell>
        </row>
        <row r="622">
          <cell r="I622" t="str">
            <v>AT2012</v>
          </cell>
          <cell r="J622">
            <v>66200</v>
          </cell>
        </row>
        <row r="623">
          <cell r="I623" t="str">
            <v>AT2014</v>
          </cell>
          <cell r="J623">
            <v>81900</v>
          </cell>
        </row>
        <row r="624">
          <cell r="I624" t="str">
            <v>AT2016</v>
          </cell>
          <cell r="J624">
            <v>92400</v>
          </cell>
        </row>
        <row r="625">
          <cell r="I625" t="str">
            <v>AT2018</v>
          </cell>
          <cell r="J625">
            <v>95600</v>
          </cell>
        </row>
        <row r="626">
          <cell r="I626" t="str">
            <v>AT2122</v>
          </cell>
          <cell r="J626">
            <v>26300</v>
          </cell>
        </row>
        <row r="627">
          <cell r="I627" t="str">
            <v>AT2206</v>
          </cell>
          <cell r="J627">
            <v>53600</v>
          </cell>
        </row>
        <row r="628">
          <cell r="I628" t="str">
            <v>AT2208</v>
          </cell>
          <cell r="J628">
            <v>59900</v>
          </cell>
        </row>
        <row r="629">
          <cell r="I629" t="str">
            <v>AT2210</v>
          </cell>
          <cell r="J629">
            <v>66200</v>
          </cell>
        </row>
        <row r="630">
          <cell r="I630" t="str">
            <v>AT2212</v>
          </cell>
          <cell r="J630">
            <v>75600</v>
          </cell>
        </row>
        <row r="631">
          <cell r="I631" t="str">
            <v>AT2308</v>
          </cell>
          <cell r="J631">
            <v>45200</v>
          </cell>
        </row>
        <row r="632">
          <cell r="I632" t="str">
            <v>AA0006</v>
          </cell>
          <cell r="J632">
            <v>12600</v>
          </cell>
        </row>
        <row r="633">
          <cell r="I633" t="str">
            <v>AA0007</v>
          </cell>
          <cell r="J633">
            <v>14700</v>
          </cell>
        </row>
        <row r="634">
          <cell r="I634" t="str">
            <v>AA0008</v>
          </cell>
          <cell r="J634">
            <v>16200</v>
          </cell>
        </row>
        <row r="635">
          <cell r="I635" t="str">
            <v>AA0010</v>
          </cell>
          <cell r="J635">
            <v>20000</v>
          </cell>
        </row>
        <row r="636">
          <cell r="I636" t="str">
            <v>AA0012</v>
          </cell>
          <cell r="J636">
            <v>23400</v>
          </cell>
        </row>
        <row r="637">
          <cell r="I637" t="str">
            <v>AA0101</v>
          </cell>
          <cell r="J637">
            <v>5400</v>
          </cell>
        </row>
        <row r="638">
          <cell r="I638" t="str">
            <v>AA0102</v>
          </cell>
          <cell r="J638">
            <v>7600</v>
          </cell>
        </row>
        <row r="639">
          <cell r="I639" t="str">
            <v>AA0103</v>
          </cell>
          <cell r="J639">
            <v>9500</v>
          </cell>
        </row>
        <row r="640">
          <cell r="I640" t="str">
            <v>AA0104</v>
          </cell>
          <cell r="J640">
            <v>4200</v>
          </cell>
        </row>
        <row r="641">
          <cell r="I641" t="str">
            <v>AA0105</v>
          </cell>
          <cell r="J641">
            <v>6600</v>
          </cell>
        </row>
        <row r="642">
          <cell r="I642" t="str">
            <v>AA0106</v>
          </cell>
          <cell r="J642">
            <v>3400</v>
          </cell>
        </row>
        <row r="643">
          <cell r="I643" t="str">
            <v>AA1006</v>
          </cell>
          <cell r="J643">
            <v>9700</v>
          </cell>
        </row>
        <row r="644">
          <cell r="I644" t="str">
            <v>AA1007</v>
          </cell>
          <cell r="J644">
            <v>10800</v>
          </cell>
        </row>
        <row r="645">
          <cell r="I645" t="str">
            <v>AA1008</v>
          </cell>
          <cell r="J645">
            <v>12000</v>
          </cell>
        </row>
        <row r="646">
          <cell r="I646" t="str">
            <v>AA1010</v>
          </cell>
          <cell r="J646">
            <v>14400</v>
          </cell>
        </row>
        <row r="647">
          <cell r="I647" t="str">
            <v>AA1012</v>
          </cell>
          <cell r="J647">
            <v>16800</v>
          </cell>
        </row>
        <row r="648">
          <cell r="I648" t="str">
            <v>AA0901B</v>
          </cell>
          <cell r="J648">
            <v>82200</v>
          </cell>
        </row>
        <row r="649">
          <cell r="I649" t="str">
            <v>AA9901</v>
          </cell>
          <cell r="J649">
            <v>6000</v>
          </cell>
        </row>
        <row r="650">
          <cell r="I650" t="str">
            <v>AA0200</v>
          </cell>
          <cell r="J650">
            <v>1300</v>
          </cell>
        </row>
        <row r="651">
          <cell r="I651" t="str">
            <v>AF060</v>
          </cell>
          <cell r="J651">
            <v>143900</v>
          </cell>
        </row>
        <row r="652">
          <cell r="I652" t="str">
            <v>AF070</v>
          </cell>
          <cell r="J652">
            <v>157500</v>
          </cell>
        </row>
        <row r="653">
          <cell r="I653" t="str">
            <v>AF080</v>
          </cell>
          <cell r="J653">
            <v>167000</v>
          </cell>
        </row>
        <row r="654">
          <cell r="I654" t="str">
            <v>AF100</v>
          </cell>
          <cell r="J654">
            <v>184800</v>
          </cell>
        </row>
        <row r="655">
          <cell r="I655" t="str">
            <v>AF120</v>
          </cell>
          <cell r="J655">
            <v>204800</v>
          </cell>
        </row>
        <row r="656">
          <cell r="I656" t="str">
            <v>AF062</v>
          </cell>
          <cell r="J656">
            <v>170100</v>
          </cell>
        </row>
        <row r="657">
          <cell r="I657" t="str">
            <v>AF072</v>
          </cell>
          <cell r="J657">
            <v>184800</v>
          </cell>
        </row>
        <row r="658">
          <cell r="I658" t="str">
            <v>AF082</v>
          </cell>
          <cell r="J658">
            <v>198500</v>
          </cell>
        </row>
        <row r="659">
          <cell r="I659" t="str">
            <v>AF102</v>
          </cell>
          <cell r="J659">
            <v>220500</v>
          </cell>
        </row>
        <row r="660">
          <cell r="I660" t="str">
            <v>AF122</v>
          </cell>
          <cell r="J660">
            <v>244700</v>
          </cell>
        </row>
        <row r="661">
          <cell r="I661" t="str">
            <v>AF064</v>
          </cell>
          <cell r="J661">
            <v>195300</v>
          </cell>
        </row>
        <row r="662">
          <cell r="I662" t="str">
            <v>AF074</v>
          </cell>
          <cell r="J662">
            <v>214200</v>
          </cell>
        </row>
        <row r="663">
          <cell r="I663" t="str">
            <v>AF084</v>
          </cell>
          <cell r="J663">
            <v>228900</v>
          </cell>
        </row>
        <row r="664">
          <cell r="I664" t="str">
            <v>AF104</v>
          </cell>
          <cell r="J664">
            <v>256200</v>
          </cell>
        </row>
        <row r="665">
          <cell r="I665" t="str">
            <v>AF124</v>
          </cell>
          <cell r="J665">
            <v>285600</v>
          </cell>
        </row>
        <row r="666">
          <cell r="I666" t="str">
            <v>AF066</v>
          </cell>
          <cell r="J666">
            <v>221600</v>
          </cell>
        </row>
        <row r="667">
          <cell r="I667" t="str">
            <v>AF076</v>
          </cell>
          <cell r="J667">
            <v>241500</v>
          </cell>
        </row>
        <row r="668">
          <cell r="I668" t="str">
            <v>AF086</v>
          </cell>
          <cell r="J668">
            <v>260400</v>
          </cell>
        </row>
        <row r="669">
          <cell r="I669" t="str">
            <v>AF106</v>
          </cell>
          <cell r="J669">
            <v>291900</v>
          </cell>
        </row>
        <row r="670">
          <cell r="I670" t="str">
            <v>AF126</v>
          </cell>
          <cell r="J670">
            <v>325500</v>
          </cell>
        </row>
        <row r="671">
          <cell r="I671" t="str">
            <v>AF068</v>
          </cell>
          <cell r="J671">
            <v>246800</v>
          </cell>
        </row>
        <row r="672">
          <cell r="I672" t="str">
            <v>AF078</v>
          </cell>
          <cell r="J672">
            <v>270900</v>
          </cell>
        </row>
        <row r="673">
          <cell r="I673" t="str">
            <v>AF088</v>
          </cell>
          <cell r="J673">
            <v>290900</v>
          </cell>
        </row>
        <row r="674">
          <cell r="I674" t="str">
            <v>AF108</v>
          </cell>
          <cell r="J674">
            <v>327600</v>
          </cell>
        </row>
        <row r="675">
          <cell r="I675" t="str">
            <v>AF128</v>
          </cell>
          <cell r="J675">
            <v>366500</v>
          </cell>
        </row>
        <row r="676">
          <cell r="I676" t="str">
            <v>AF062H</v>
          </cell>
          <cell r="J676">
            <v>179600</v>
          </cell>
        </row>
        <row r="677">
          <cell r="I677" t="str">
            <v>AF072H</v>
          </cell>
          <cell r="J677">
            <v>196400</v>
          </cell>
        </row>
        <row r="678">
          <cell r="I678" t="str">
            <v>AF082H</v>
          </cell>
          <cell r="J678">
            <v>211100</v>
          </cell>
        </row>
        <row r="679">
          <cell r="I679" t="str">
            <v>AF102H</v>
          </cell>
          <cell r="J679">
            <v>236300</v>
          </cell>
        </row>
        <row r="680">
          <cell r="I680" t="str">
            <v>AF122H</v>
          </cell>
          <cell r="J680">
            <v>263600</v>
          </cell>
        </row>
        <row r="681">
          <cell r="I681" t="str">
            <v>AF064H</v>
          </cell>
          <cell r="J681">
            <v>211100</v>
          </cell>
        </row>
        <row r="682">
          <cell r="I682" t="str">
            <v>AF074H</v>
          </cell>
          <cell r="J682">
            <v>232100</v>
          </cell>
        </row>
        <row r="683">
          <cell r="I683" t="str">
            <v>AF084H</v>
          </cell>
          <cell r="J683">
            <v>248900</v>
          </cell>
        </row>
        <row r="684">
          <cell r="I684" t="str">
            <v>AF104H</v>
          </cell>
          <cell r="J684">
            <v>279300</v>
          </cell>
        </row>
        <row r="685">
          <cell r="I685" t="str">
            <v>AF124H</v>
          </cell>
          <cell r="J685">
            <v>315000</v>
          </cell>
        </row>
        <row r="686">
          <cell r="I686" t="str">
            <v>AF066H</v>
          </cell>
          <cell r="J686">
            <v>237300</v>
          </cell>
        </row>
        <row r="687">
          <cell r="I687" t="str">
            <v>AF076H</v>
          </cell>
          <cell r="J687">
            <v>259400</v>
          </cell>
        </row>
        <row r="688">
          <cell r="I688" t="str">
            <v>AF086H</v>
          </cell>
          <cell r="J688">
            <v>280400</v>
          </cell>
        </row>
        <row r="689">
          <cell r="I689" t="str">
            <v>AF106H</v>
          </cell>
          <cell r="J689">
            <v>315000</v>
          </cell>
        </row>
        <row r="690">
          <cell r="I690" t="str">
            <v>AF126H</v>
          </cell>
          <cell r="J690">
            <v>354900</v>
          </cell>
        </row>
        <row r="691">
          <cell r="I691" t="str">
            <v>AF068H</v>
          </cell>
          <cell r="J691">
            <v>262500</v>
          </cell>
        </row>
        <row r="692">
          <cell r="I692" t="str">
            <v>AF078H</v>
          </cell>
          <cell r="J692">
            <v>288800</v>
          </cell>
        </row>
        <row r="693">
          <cell r="I693" t="str">
            <v>AF088H</v>
          </cell>
          <cell r="J693">
            <v>310800</v>
          </cell>
        </row>
        <row r="694">
          <cell r="I694" t="str">
            <v>AF108H</v>
          </cell>
          <cell r="J694">
            <v>350700</v>
          </cell>
        </row>
        <row r="695">
          <cell r="I695" t="str">
            <v>AF128H</v>
          </cell>
          <cell r="J695">
            <v>395900</v>
          </cell>
        </row>
        <row r="696">
          <cell r="I696" t="str">
            <v>AF060G</v>
          </cell>
          <cell r="J696">
            <v>170100</v>
          </cell>
        </row>
        <row r="697">
          <cell r="I697" t="str">
            <v>AF070G</v>
          </cell>
          <cell r="J697">
            <v>183800</v>
          </cell>
        </row>
        <row r="698">
          <cell r="I698" t="str">
            <v>AF080G</v>
          </cell>
          <cell r="J698">
            <v>193200</v>
          </cell>
        </row>
        <row r="699">
          <cell r="I699" t="str">
            <v>AF100G</v>
          </cell>
          <cell r="J699">
            <v>214200</v>
          </cell>
        </row>
        <row r="700">
          <cell r="I700" t="str">
            <v>AF120G</v>
          </cell>
          <cell r="J700">
            <v>237300</v>
          </cell>
        </row>
        <row r="701">
          <cell r="I701" t="str">
            <v>AF062G</v>
          </cell>
          <cell r="J701">
            <v>205800</v>
          </cell>
        </row>
        <row r="702">
          <cell r="I702" t="str">
            <v>AF072G</v>
          </cell>
          <cell r="J702">
            <v>222600</v>
          </cell>
        </row>
        <row r="703">
          <cell r="I703" t="str">
            <v>AF082G</v>
          </cell>
          <cell r="J703">
            <v>237300</v>
          </cell>
        </row>
        <row r="704">
          <cell r="I704" t="str">
            <v>AF102G</v>
          </cell>
          <cell r="J704">
            <v>265700</v>
          </cell>
        </row>
        <row r="705">
          <cell r="I705" t="str">
            <v>AF122G</v>
          </cell>
          <cell r="J705">
            <v>296100</v>
          </cell>
        </row>
        <row r="706">
          <cell r="I706" t="str">
            <v>AF064G</v>
          </cell>
          <cell r="J706">
            <v>237300</v>
          </cell>
        </row>
        <row r="707">
          <cell r="I707" t="str">
            <v>AF074G</v>
          </cell>
          <cell r="J707">
            <v>258300</v>
          </cell>
        </row>
        <row r="708">
          <cell r="I708" t="str">
            <v>AF084G</v>
          </cell>
          <cell r="J708">
            <v>275100</v>
          </cell>
        </row>
        <row r="709">
          <cell r="I709" t="str">
            <v>AF104G</v>
          </cell>
          <cell r="J709">
            <v>308700</v>
          </cell>
        </row>
        <row r="710">
          <cell r="I710" t="str">
            <v>AF124G</v>
          </cell>
          <cell r="J710">
            <v>347600</v>
          </cell>
        </row>
        <row r="711">
          <cell r="I711" t="str">
            <v>AF066G</v>
          </cell>
          <cell r="J711">
            <v>273000</v>
          </cell>
        </row>
        <row r="712">
          <cell r="I712" t="str">
            <v>AF076G</v>
          </cell>
          <cell r="J712">
            <v>297200</v>
          </cell>
        </row>
        <row r="713">
          <cell r="I713" t="str">
            <v>AF086G</v>
          </cell>
          <cell r="J713">
            <v>319200</v>
          </cell>
        </row>
        <row r="714">
          <cell r="I714" t="str">
            <v>AF106G</v>
          </cell>
          <cell r="J714">
            <v>360200</v>
          </cell>
        </row>
        <row r="715">
          <cell r="I715" t="str">
            <v>AF126G</v>
          </cell>
          <cell r="J715">
            <v>406400</v>
          </cell>
        </row>
        <row r="716">
          <cell r="I716" t="str">
            <v>AF068G</v>
          </cell>
          <cell r="J716">
            <v>304500</v>
          </cell>
        </row>
        <row r="717">
          <cell r="I717" t="str">
            <v>AF078G</v>
          </cell>
          <cell r="J717">
            <v>332900</v>
          </cell>
        </row>
        <row r="718">
          <cell r="I718" t="str">
            <v>AF088G</v>
          </cell>
          <cell r="J718">
            <v>357000</v>
          </cell>
        </row>
        <row r="719">
          <cell r="I719" t="str">
            <v>AF108G</v>
          </cell>
          <cell r="J719">
            <v>403200</v>
          </cell>
        </row>
        <row r="720">
          <cell r="I720" t="str">
            <v>AF128G</v>
          </cell>
          <cell r="J720">
            <v>457800</v>
          </cell>
        </row>
        <row r="721">
          <cell r="I721" t="str">
            <v>AF0060</v>
          </cell>
          <cell r="J721">
            <v>74600</v>
          </cell>
        </row>
        <row r="722">
          <cell r="I722" t="str">
            <v>AF0070</v>
          </cell>
          <cell r="J722">
            <v>77700</v>
          </cell>
        </row>
        <row r="723">
          <cell r="I723" t="str">
            <v>AF0080</v>
          </cell>
          <cell r="J723">
            <v>78800</v>
          </cell>
        </row>
        <row r="724">
          <cell r="I724" t="str">
            <v>AF0100</v>
          </cell>
          <cell r="J724">
            <v>84000</v>
          </cell>
        </row>
        <row r="725">
          <cell r="I725" t="str">
            <v>AF0120</v>
          </cell>
          <cell r="J725">
            <v>89300</v>
          </cell>
        </row>
        <row r="726">
          <cell r="I726" t="str">
            <v>AF0062</v>
          </cell>
          <cell r="J726">
            <v>77700</v>
          </cell>
        </row>
        <row r="727">
          <cell r="I727" t="str">
            <v>AF0072</v>
          </cell>
          <cell r="J727">
            <v>80900</v>
          </cell>
        </row>
        <row r="728">
          <cell r="I728" t="str">
            <v>AF0082</v>
          </cell>
          <cell r="J728">
            <v>84000</v>
          </cell>
        </row>
        <row r="729">
          <cell r="I729" t="str">
            <v>AF0102</v>
          </cell>
          <cell r="J729">
            <v>90300</v>
          </cell>
        </row>
        <row r="730">
          <cell r="I730" t="str">
            <v>AF0122</v>
          </cell>
          <cell r="J730">
            <v>96600</v>
          </cell>
        </row>
        <row r="731">
          <cell r="I731" t="str">
            <v>AF0064S</v>
          </cell>
          <cell r="J731">
            <v>18900</v>
          </cell>
        </row>
        <row r="732">
          <cell r="I732" t="str">
            <v>AF0074S</v>
          </cell>
          <cell r="J732">
            <v>21000</v>
          </cell>
        </row>
        <row r="733">
          <cell r="I733" t="str">
            <v>AF0084S</v>
          </cell>
          <cell r="J733">
            <v>23100</v>
          </cell>
        </row>
        <row r="734">
          <cell r="I734" t="str">
            <v>AF0104S</v>
          </cell>
          <cell r="J734">
            <v>26300</v>
          </cell>
        </row>
        <row r="735">
          <cell r="I735" t="str">
            <v>AF0124S</v>
          </cell>
          <cell r="J735">
            <v>29400</v>
          </cell>
        </row>
        <row r="736">
          <cell r="I736" t="str">
            <v>AF5110</v>
          </cell>
          <cell r="J736">
            <v>25800</v>
          </cell>
        </row>
        <row r="737">
          <cell r="I737" t="str">
            <v>AF5112</v>
          </cell>
          <cell r="J737">
            <v>29100</v>
          </cell>
        </row>
        <row r="738">
          <cell r="I738" t="str">
            <v>AF5114</v>
          </cell>
          <cell r="J738">
            <v>32300</v>
          </cell>
        </row>
        <row r="739">
          <cell r="I739" t="str">
            <v>AF5116</v>
          </cell>
          <cell r="J739">
            <v>35500</v>
          </cell>
        </row>
        <row r="740">
          <cell r="I740" t="str">
            <v>AF5118</v>
          </cell>
          <cell r="J740">
            <v>38700</v>
          </cell>
        </row>
        <row r="741">
          <cell r="I741" t="str">
            <v>AF5120</v>
          </cell>
          <cell r="J741">
            <v>42000</v>
          </cell>
        </row>
        <row r="742">
          <cell r="I742" t="str">
            <v>AF5210</v>
          </cell>
          <cell r="J742">
            <v>30700</v>
          </cell>
        </row>
        <row r="743">
          <cell r="I743" t="str">
            <v>AF5212</v>
          </cell>
          <cell r="J743">
            <v>35500</v>
          </cell>
        </row>
        <row r="744">
          <cell r="I744" t="str">
            <v>AF5214</v>
          </cell>
          <cell r="J744">
            <v>40400</v>
          </cell>
        </row>
        <row r="745">
          <cell r="I745" t="str">
            <v>AF5216</v>
          </cell>
          <cell r="J745">
            <v>45300</v>
          </cell>
        </row>
        <row r="746">
          <cell r="I746" t="str">
            <v>AF5218</v>
          </cell>
          <cell r="J746">
            <v>50100</v>
          </cell>
        </row>
        <row r="747">
          <cell r="I747" t="str">
            <v>AF5220</v>
          </cell>
          <cell r="J747">
            <v>54900</v>
          </cell>
        </row>
        <row r="748">
          <cell r="I748" t="str">
            <v>AF5510</v>
          </cell>
          <cell r="J748">
            <v>29100</v>
          </cell>
        </row>
        <row r="749">
          <cell r="I749" t="str">
            <v>AF5512</v>
          </cell>
          <cell r="J749">
            <v>33900</v>
          </cell>
        </row>
        <row r="750">
          <cell r="I750" t="str">
            <v>AF5514</v>
          </cell>
          <cell r="J750">
            <v>38700</v>
          </cell>
        </row>
        <row r="751">
          <cell r="I751" t="str">
            <v>AF5516</v>
          </cell>
          <cell r="J751">
            <v>43600</v>
          </cell>
        </row>
        <row r="752">
          <cell r="I752" t="str">
            <v>AF5518</v>
          </cell>
          <cell r="J752">
            <v>48500</v>
          </cell>
        </row>
        <row r="753">
          <cell r="I753" t="str">
            <v>AF5520</v>
          </cell>
          <cell r="J753">
            <v>53300</v>
          </cell>
        </row>
        <row r="754">
          <cell r="I754" t="str">
            <v>AF5310</v>
          </cell>
          <cell r="J754">
            <v>24300</v>
          </cell>
        </row>
        <row r="755">
          <cell r="I755" t="str">
            <v>AF5312</v>
          </cell>
          <cell r="J755">
            <v>27500</v>
          </cell>
        </row>
        <row r="756">
          <cell r="I756" t="str">
            <v>AF5314</v>
          </cell>
          <cell r="J756">
            <v>30700</v>
          </cell>
        </row>
        <row r="757">
          <cell r="I757" t="str">
            <v>AF5316</v>
          </cell>
          <cell r="J757">
            <v>33900</v>
          </cell>
        </row>
        <row r="758">
          <cell r="I758" t="str">
            <v>AF5318</v>
          </cell>
          <cell r="J758">
            <v>37200</v>
          </cell>
        </row>
        <row r="759">
          <cell r="I759" t="str">
            <v>AF5320</v>
          </cell>
          <cell r="J759">
            <v>40400</v>
          </cell>
        </row>
        <row r="760">
          <cell r="I760" t="str">
            <v>AF5610</v>
          </cell>
          <cell r="J760">
            <v>22600</v>
          </cell>
        </row>
        <row r="761">
          <cell r="I761" t="str">
            <v>AF5612</v>
          </cell>
          <cell r="J761">
            <v>25800</v>
          </cell>
        </row>
        <row r="762">
          <cell r="I762" t="str">
            <v>AF5614</v>
          </cell>
          <cell r="J762">
            <v>29100</v>
          </cell>
        </row>
        <row r="763">
          <cell r="I763" t="str">
            <v>AF5616</v>
          </cell>
          <cell r="J763">
            <v>32300</v>
          </cell>
        </row>
        <row r="764">
          <cell r="I764" t="str">
            <v>AF5618</v>
          </cell>
          <cell r="J764">
            <v>35500</v>
          </cell>
        </row>
        <row r="765">
          <cell r="I765" t="str">
            <v>AF5620</v>
          </cell>
          <cell r="J765">
            <v>38700</v>
          </cell>
        </row>
        <row r="766">
          <cell r="I766" t="str">
            <v>AF6010</v>
          </cell>
          <cell r="J766">
            <v>9700</v>
          </cell>
        </row>
        <row r="767">
          <cell r="I767" t="str">
            <v>AF6012</v>
          </cell>
          <cell r="J767">
            <v>11300</v>
          </cell>
        </row>
        <row r="768">
          <cell r="I768" t="str">
            <v>AF6014</v>
          </cell>
          <cell r="J768">
            <v>12900</v>
          </cell>
        </row>
        <row r="769">
          <cell r="I769" t="str">
            <v>AF6016</v>
          </cell>
          <cell r="J769">
            <v>14500</v>
          </cell>
        </row>
        <row r="770">
          <cell r="I770" t="str">
            <v>AF6018</v>
          </cell>
          <cell r="J770">
            <v>16200</v>
          </cell>
        </row>
        <row r="771">
          <cell r="I771" t="str">
            <v>AF6020</v>
          </cell>
          <cell r="J771">
            <v>17700</v>
          </cell>
        </row>
        <row r="772">
          <cell r="I772" t="str">
            <v>AF6102</v>
          </cell>
          <cell r="J772">
            <v>3300</v>
          </cell>
        </row>
        <row r="773">
          <cell r="I773" t="str">
            <v>AF6104</v>
          </cell>
          <cell r="J773">
            <v>4800</v>
          </cell>
        </row>
        <row r="774">
          <cell r="I774" t="str">
            <v>AF6106</v>
          </cell>
          <cell r="J774">
            <v>6500</v>
          </cell>
        </row>
        <row r="775">
          <cell r="I775" t="str">
            <v>AF6108</v>
          </cell>
          <cell r="J775">
            <v>8100</v>
          </cell>
        </row>
        <row r="776">
          <cell r="I776" t="str">
            <v>AF6102T</v>
          </cell>
          <cell r="J776">
            <v>3300</v>
          </cell>
        </row>
        <row r="777">
          <cell r="I777" t="str">
            <v>AF6104T</v>
          </cell>
          <cell r="J777">
            <v>4800</v>
          </cell>
        </row>
        <row r="778">
          <cell r="I778" t="str">
            <v>AF6106T</v>
          </cell>
          <cell r="J778">
            <v>6500</v>
          </cell>
        </row>
        <row r="779">
          <cell r="I779" t="str">
            <v>AF6108T</v>
          </cell>
          <cell r="J779">
            <v>8100</v>
          </cell>
        </row>
        <row r="780">
          <cell r="I780" t="str">
            <v>AF6202</v>
          </cell>
          <cell r="J780">
            <v>1600</v>
          </cell>
        </row>
        <row r="781">
          <cell r="I781" t="str">
            <v>AF6204</v>
          </cell>
          <cell r="J781">
            <v>3300</v>
          </cell>
        </row>
        <row r="782">
          <cell r="I782" t="str">
            <v>AF6206</v>
          </cell>
          <cell r="J782">
            <v>4800</v>
          </cell>
        </row>
        <row r="783">
          <cell r="I783" t="str">
            <v>AF6208</v>
          </cell>
          <cell r="J783">
            <v>6500</v>
          </cell>
        </row>
        <row r="784">
          <cell r="I784" t="str">
            <v>AF8001</v>
          </cell>
          <cell r="J784">
            <v>38900</v>
          </cell>
        </row>
        <row r="785">
          <cell r="I785" t="str">
            <v>AT8001</v>
          </cell>
          <cell r="J785">
            <v>6300</v>
          </cell>
        </row>
        <row r="786">
          <cell r="I786" t="str">
            <v>AT8002</v>
          </cell>
          <cell r="J786">
            <v>6300</v>
          </cell>
        </row>
        <row r="787">
          <cell r="I787" t="str">
            <v>AT8003</v>
          </cell>
          <cell r="J787">
            <v>3200</v>
          </cell>
        </row>
        <row r="788">
          <cell r="I788" t="str">
            <v>CX0011</v>
          </cell>
          <cell r="J788">
            <v>24200</v>
          </cell>
        </row>
        <row r="789">
          <cell r="I789" t="str">
            <v>CX0012</v>
          </cell>
          <cell r="J789">
            <v>24200</v>
          </cell>
        </row>
        <row r="790">
          <cell r="I790" t="str">
            <v>AT8006</v>
          </cell>
          <cell r="J790">
            <v>8400</v>
          </cell>
        </row>
        <row r="791">
          <cell r="I791" t="str">
            <v>AT8007</v>
          </cell>
          <cell r="J791">
            <v>8400</v>
          </cell>
        </row>
        <row r="792">
          <cell r="I792" t="str">
            <v>AT8008</v>
          </cell>
          <cell r="J792">
            <v>8400</v>
          </cell>
        </row>
        <row r="793">
          <cell r="I793" t="str">
            <v>AT8010</v>
          </cell>
          <cell r="J793">
            <v>10500</v>
          </cell>
        </row>
        <row r="794">
          <cell r="I794" t="str">
            <v>AT8012</v>
          </cell>
          <cell r="J794">
            <v>10500</v>
          </cell>
        </row>
        <row r="795">
          <cell r="I795" t="str">
            <v>AF1062</v>
          </cell>
          <cell r="J795">
            <v>11600</v>
          </cell>
        </row>
        <row r="796">
          <cell r="I796" t="str">
            <v>AF1064</v>
          </cell>
          <cell r="J796">
            <v>16300</v>
          </cell>
        </row>
        <row r="797">
          <cell r="I797" t="str">
            <v>AF1066</v>
          </cell>
          <cell r="J797">
            <v>19400</v>
          </cell>
        </row>
        <row r="798">
          <cell r="I798" t="str">
            <v>AF1072</v>
          </cell>
          <cell r="J798">
            <v>12100</v>
          </cell>
        </row>
        <row r="799">
          <cell r="I799" t="str">
            <v>AF1074</v>
          </cell>
          <cell r="J799">
            <v>17900</v>
          </cell>
        </row>
        <row r="800">
          <cell r="I800" t="str">
            <v>AF1076</v>
          </cell>
          <cell r="J800">
            <v>22600</v>
          </cell>
        </row>
        <row r="801">
          <cell r="I801" t="str">
            <v>AF1082</v>
          </cell>
          <cell r="J801">
            <v>13100</v>
          </cell>
        </row>
        <row r="802">
          <cell r="I802" t="str">
            <v>AF1084</v>
          </cell>
          <cell r="J802">
            <v>19400</v>
          </cell>
        </row>
        <row r="803">
          <cell r="I803" t="str">
            <v>AF1086</v>
          </cell>
          <cell r="J803">
            <v>25700</v>
          </cell>
        </row>
        <row r="804">
          <cell r="I804" t="str">
            <v>AF1102</v>
          </cell>
          <cell r="J804">
            <v>14700</v>
          </cell>
        </row>
        <row r="805">
          <cell r="I805" t="str">
            <v>AF1104</v>
          </cell>
          <cell r="J805">
            <v>22600</v>
          </cell>
        </row>
        <row r="806">
          <cell r="I806" t="str">
            <v>AF1106</v>
          </cell>
          <cell r="J806">
            <v>30500</v>
          </cell>
        </row>
        <row r="807">
          <cell r="I807" t="str">
            <v>AF1122</v>
          </cell>
          <cell r="J807">
            <v>16300</v>
          </cell>
        </row>
        <row r="808">
          <cell r="I808" t="str">
            <v>AF1124</v>
          </cell>
          <cell r="J808">
            <v>25700</v>
          </cell>
        </row>
        <row r="809">
          <cell r="I809" t="str">
            <v>AF1126</v>
          </cell>
          <cell r="J809">
            <v>35700</v>
          </cell>
        </row>
        <row r="810">
          <cell r="I810" t="str">
            <v>AF1062G</v>
          </cell>
          <cell r="J810">
            <v>16300</v>
          </cell>
        </row>
        <row r="811">
          <cell r="I811" t="str">
            <v>AF1064G</v>
          </cell>
          <cell r="J811">
            <v>24200</v>
          </cell>
        </row>
        <row r="812">
          <cell r="I812" t="str">
            <v>AF1066G</v>
          </cell>
          <cell r="J812">
            <v>32600</v>
          </cell>
        </row>
        <row r="813">
          <cell r="I813" t="str">
            <v>AF1072G</v>
          </cell>
          <cell r="J813">
            <v>17900</v>
          </cell>
        </row>
        <row r="814">
          <cell r="I814" t="str">
            <v>AF1074G</v>
          </cell>
          <cell r="J814">
            <v>26800</v>
          </cell>
        </row>
        <row r="815">
          <cell r="I815" t="str">
            <v>AF1076G</v>
          </cell>
          <cell r="J815">
            <v>35700</v>
          </cell>
        </row>
        <row r="816">
          <cell r="I816" t="str">
            <v>AF1082G</v>
          </cell>
          <cell r="J816">
            <v>19400</v>
          </cell>
        </row>
        <row r="817">
          <cell r="I817" t="str">
            <v>AF1084G</v>
          </cell>
          <cell r="J817">
            <v>29400</v>
          </cell>
        </row>
        <row r="818">
          <cell r="I818" t="str">
            <v>AF1086G</v>
          </cell>
          <cell r="J818">
            <v>38900</v>
          </cell>
        </row>
        <row r="819">
          <cell r="I819" t="str">
            <v>AF1102G</v>
          </cell>
          <cell r="J819">
            <v>22600</v>
          </cell>
        </row>
        <row r="820">
          <cell r="I820" t="str">
            <v>AF1104G</v>
          </cell>
          <cell r="J820">
            <v>34100</v>
          </cell>
        </row>
        <row r="821">
          <cell r="I821" t="str">
            <v>AF1106G</v>
          </cell>
          <cell r="J821">
            <v>45200</v>
          </cell>
        </row>
        <row r="822">
          <cell r="I822" t="str">
            <v>AF1122G</v>
          </cell>
          <cell r="J822">
            <v>25700</v>
          </cell>
        </row>
        <row r="823">
          <cell r="I823" t="str">
            <v>AF1124G</v>
          </cell>
          <cell r="J823">
            <v>40400</v>
          </cell>
        </row>
        <row r="824">
          <cell r="I824" t="str">
            <v>AF1126G</v>
          </cell>
          <cell r="J824">
            <v>52000</v>
          </cell>
        </row>
        <row r="825">
          <cell r="I825" t="str">
            <v>AF2062</v>
          </cell>
          <cell r="J825">
            <v>12100</v>
          </cell>
        </row>
        <row r="826">
          <cell r="I826" t="str">
            <v>AF2072</v>
          </cell>
          <cell r="J826">
            <v>13100</v>
          </cell>
        </row>
        <row r="827">
          <cell r="I827" t="str">
            <v>AF2082</v>
          </cell>
          <cell r="J827">
            <v>14200</v>
          </cell>
        </row>
        <row r="828">
          <cell r="I828" t="str">
            <v>AF2102</v>
          </cell>
          <cell r="J828">
            <v>15200</v>
          </cell>
        </row>
        <row r="829">
          <cell r="I829" t="str">
            <v>AF2122</v>
          </cell>
          <cell r="J829">
            <v>16300</v>
          </cell>
        </row>
        <row r="830">
          <cell r="I830" t="str">
            <v>AF3061</v>
          </cell>
          <cell r="J830">
            <v>3200</v>
          </cell>
        </row>
        <row r="831">
          <cell r="I831" t="str">
            <v>AF3071</v>
          </cell>
          <cell r="J831">
            <v>4200</v>
          </cell>
        </row>
        <row r="832">
          <cell r="I832" t="str">
            <v>AF3081</v>
          </cell>
          <cell r="J832">
            <v>4200</v>
          </cell>
        </row>
        <row r="833">
          <cell r="I833" t="str">
            <v>AF3101</v>
          </cell>
          <cell r="J833">
            <v>4700</v>
          </cell>
        </row>
        <row r="834">
          <cell r="I834" t="str">
            <v>AF3121</v>
          </cell>
          <cell r="J834">
            <v>5800</v>
          </cell>
        </row>
        <row r="835">
          <cell r="I835" t="str">
            <v>AF1062A</v>
          </cell>
          <cell r="J835">
            <v>17900</v>
          </cell>
        </row>
        <row r="836">
          <cell r="I836" t="str">
            <v>AF1064A</v>
          </cell>
          <cell r="J836">
            <v>32600</v>
          </cell>
        </row>
        <row r="837">
          <cell r="I837" t="str">
            <v>AF1072A</v>
          </cell>
          <cell r="J837">
            <v>19400</v>
          </cell>
        </row>
        <row r="838">
          <cell r="I838" t="str">
            <v>AF1074A</v>
          </cell>
          <cell r="J838">
            <v>35700</v>
          </cell>
        </row>
        <row r="839">
          <cell r="I839" t="str">
            <v>AF1082A</v>
          </cell>
          <cell r="J839">
            <v>21000</v>
          </cell>
        </row>
        <row r="840">
          <cell r="I840" t="str">
            <v>AF1084A</v>
          </cell>
          <cell r="J840">
            <v>38900</v>
          </cell>
        </row>
        <row r="841">
          <cell r="I841" t="str">
            <v>AF1102A</v>
          </cell>
          <cell r="J841">
            <v>24200</v>
          </cell>
        </row>
        <row r="842">
          <cell r="I842" t="str">
            <v>AF1104A</v>
          </cell>
          <cell r="J842">
            <v>45200</v>
          </cell>
        </row>
        <row r="843">
          <cell r="I843" t="str">
            <v>AF1122A</v>
          </cell>
          <cell r="J843">
            <v>27300</v>
          </cell>
        </row>
        <row r="844">
          <cell r="I844" t="str">
            <v>AF1124A</v>
          </cell>
          <cell r="J844">
            <v>51500</v>
          </cell>
        </row>
        <row r="845">
          <cell r="I845" t="str">
            <v>AF1064B</v>
          </cell>
          <cell r="J845">
            <v>30500</v>
          </cell>
        </row>
        <row r="846">
          <cell r="I846" t="str">
            <v>AF1074B</v>
          </cell>
          <cell r="J846">
            <v>34700</v>
          </cell>
        </row>
        <row r="847">
          <cell r="I847" t="str">
            <v>AF1084B</v>
          </cell>
          <cell r="J847">
            <v>38900</v>
          </cell>
        </row>
        <row r="848">
          <cell r="I848" t="str">
            <v>AF1104B</v>
          </cell>
          <cell r="J848">
            <v>54600</v>
          </cell>
        </row>
        <row r="849">
          <cell r="I849" t="str">
            <v>AF1124B</v>
          </cell>
          <cell r="J849">
            <v>59900</v>
          </cell>
        </row>
        <row r="850">
          <cell r="I850" t="str">
            <v>AT3006</v>
          </cell>
          <cell r="J850">
            <v>66200</v>
          </cell>
        </row>
        <row r="851">
          <cell r="I851" t="str">
            <v>AT3007</v>
          </cell>
          <cell r="J851">
            <v>69300</v>
          </cell>
        </row>
        <row r="852">
          <cell r="I852" t="str">
            <v>AT3008</v>
          </cell>
          <cell r="J852">
            <v>71400</v>
          </cell>
        </row>
        <row r="853">
          <cell r="I853" t="str">
            <v>AT3010</v>
          </cell>
          <cell r="J853">
            <v>77700</v>
          </cell>
        </row>
        <row r="854">
          <cell r="I854" t="str">
            <v>AT3012</v>
          </cell>
          <cell r="J854">
            <v>81900</v>
          </cell>
        </row>
        <row r="855">
          <cell r="I855" t="str">
            <v>AT3406</v>
          </cell>
          <cell r="J855">
            <v>78800</v>
          </cell>
        </row>
        <row r="856">
          <cell r="I856" t="str">
            <v>AT3407</v>
          </cell>
          <cell r="J856">
            <v>81900</v>
          </cell>
        </row>
        <row r="857">
          <cell r="I857" t="str">
            <v>AT3408</v>
          </cell>
          <cell r="J857">
            <v>84000</v>
          </cell>
        </row>
        <row r="858">
          <cell r="I858" t="str">
            <v>AT3410</v>
          </cell>
          <cell r="J858">
            <v>89300</v>
          </cell>
        </row>
        <row r="859">
          <cell r="I859" t="str">
            <v>AT3412</v>
          </cell>
          <cell r="J859">
            <v>93500</v>
          </cell>
        </row>
        <row r="860">
          <cell r="I860" t="str">
            <v>AT3306</v>
          </cell>
          <cell r="J860">
            <v>168000</v>
          </cell>
        </row>
        <row r="861">
          <cell r="I861" t="str">
            <v>AT3307</v>
          </cell>
          <cell r="J861">
            <v>173300</v>
          </cell>
        </row>
        <row r="862">
          <cell r="I862" t="str">
            <v>AT3308</v>
          </cell>
          <cell r="J862">
            <v>177500</v>
          </cell>
        </row>
        <row r="863">
          <cell r="I863" t="str">
            <v>AT3310</v>
          </cell>
          <cell r="J863">
            <v>189000</v>
          </cell>
        </row>
        <row r="864">
          <cell r="I864" t="str">
            <v>AT3312</v>
          </cell>
          <cell r="J864">
            <v>198500</v>
          </cell>
        </row>
        <row r="865">
          <cell r="I865" t="str">
            <v>AF066HB</v>
          </cell>
          <cell r="J865">
            <v>246800</v>
          </cell>
        </row>
        <row r="866">
          <cell r="I866" t="str">
            <v>AF076HB</v>
          </cell>
          <cell r="J866">
            <v>270900</v>
          </cell>
        </row>
        <row r="867">
          <cell r="I867" t="str">
            <v>AF086HB</v>
          </cell>
          <cell r="J867">
            <v>293000</v>
          </cell>
        </row>
        <row r="868">
          <cell r="I868" t="str">
            <v>AF106HB</v>
          </cell>
          <cell r="J868">
            <v>330800</v>
          </cell>
        </row>
        <row r="869">
          <cell r="I869" t="str">
            <v>AF126HB</v>
          </cell>
          <cell r="J869">
            <v>373800</v>
          </cell>
        </row>
        <row r="870">
          <cell r="I870" t="str">
            <v>AF068HB</v>
          </cell>
          <cell r="J870">
            <v>278300</v>
          </cell>
        </row>
        <row r="871">
          <cell r="I871" t="str">
            <v>AF078HB</v>
          </cell>
          <cell r="J871">
            <v>306600</v>
          </cell>
        </row>
        <row r="872">
          <cell r="I872" t="str">
            <v>AF088HB</v>
          </cell>
          <cell r="J872">
            <v>330800</v>
          </cell>
        </row>
        <row r="873">
          <cell r="I873" t="str">
            <v>AF108HB</v>
          </cell>
          <cell r="J873">
            <v>373800</v>
          </cell>
        </row>
        <row r="874">
          <cell r="I874" t="str">
            <v>AF128HB</v>
          </cell>
          <cell r="J874">
            <v>425300</v>
          </cell>
        </row>
        <row r="875">
          <cell r="I875" t="str">
            <v>AF062C</v>
          </cell>
          <cell r="J875">
            <v>176400</v>
          </cell>
        </row>
        <row r="876">
          <cell r="I876" t="str">
            <v>AF072C</v>
          </cell>
          <cell r="J876">
            <v>192200</v>
          </cell>
        </row>
        <row r="877">
          <cell r="I877" t="str">
            <v>AF082C</v>
          </cell>
          <cell r="J877">
            <v>206300</v>
          </cell>
        </row>
        <row r="878">
          <cell r="I878" t="str">
            <v>AF102C</v>
          </cell>
          <cell r="J878">
            <v>230000</v>
          </cell>
        </row>
        <row r="879">
          <cell r="I879" t="str">
            <v>AF122C</v>
          </cell>
          <cell r="J879">
            <v>255700</v>
          </cell>
        </row>
        <row r="880">
          <cell r="I880" t="str">
            <v>AF064S</v>
          </cell>
          <cell r="J880">
            <v>51500</v>
          </cell>
        </row>
        <row r="881">
          <cell r="I881" t="str">
            <v>AF074S</v>
          </cell>
          <cell r="J881">
            <v>56700</v>
          </cell>
        </row>
        <row r="882">
          <cell r="I882" t="str">
            <v>AF084S</v>
          </cell>
          <cell r="J882">
            <v>62000</v>
          </cell>
        </row>
        <row r="883">
          <cell r="I883" t="str">
            <v>AF104S</v>
          </cell>
          <cell r="J883">
            <v>71400</v>
          </cell>
        </row>
        <row r="884">
          <cell r="I884" t="str">
            <v>AF124S</v>
          </cell>
          <cell r="J884">
            <v>80900</v>
          </cell>
        </row>
        <row r="885">
          <cell r="I885" t="str">
            <v>AF064SG</v>
          </cell>
          <cell r="J885">
            <v>67200</v>
          </cell>
        </row>
        <row r="886">
          <cell r="I886" t="str">
            <v>AF074SG</v>
          </cell>
          <cell r="J886">
            <v>74600</v>
          </cell>
        </row>
        <row r="887">
          <cell r="I887" t="str">
            <v>AF084SG</v>
          </cell>
          <cell r="J887">
            <v>81900</v>
          </cell>
        </row>
        <row r="888">
          <cell r="I888" t="str">
            <v>AF104SG</v>
          </cell>
          <cell r="J888">
            <v>94500</v>
          </cell>
        </row>
        <row r="889">
          <cell r="I889" t="str">
            <v>AF124SG</v>
          </cell>
          <cell r="J889">
            <v>110300</v>
          </cell>
        </row>
        <row r="890">
          <cell r="I890" t="str">
            <v>AF064SB</v>
          </cell>
          <cell r="J890">
            <v>79800</v>
          </cell>
        </row>
        <row r="891">
          <cell r="I891" t="str">
            <v>AF074SB</v>
          </cell>
          <cell r="J891">
            <v>90300</v>
          </cell>
        </row>
        <row r="892">
          <cell r="I892" t="str">
            <v>AF084SB</v>
          </cell>
          <cell r="J892">
            <v>100800</v>
          </cell>
        </row>
        <row r="893">
          <cell r="I893" t="str">
            <v>AF104SB</v>
          </cell>
          <cell r="J893">
            <v>135500</v>
          </cell>
        </row>
        <row r="894">
          <cell r="I894" t="str">
            <v>AF124SB</v>
          </cell>
          <cell r="J894">
            <v>149100</v>
          </cell>
        </row>
        <row r="895">
          <cell r="I895" t="str">
            <v>AF064SA</v>
          </cell>
          <cell r="J895">
            <v>84000</v>
          </cell>
        </row>
        <row r="896">
          <cell r="I896" t="str">
            <v>AF074SA</v>
          </cell>
          <cell r="J896">
            <v>92400</v>
          </cell>
        </row>
        <row r="897">
          <cell r="I897" t="str">
            <v>AF084SA</v>
          </cell>
          <cell r="J897">
            <v>100800</v>
          </cell>
        </row>
        <row r="898">
          <cell r="I898" t="str">
            <v>AF104SA</v>
          </cell>
          <cell r="J898">
            <v>116600</v>
          </cell>
        </row>
        <row r="899">
          <cell r="I899" t="str">
            <v>AF124SA</v>
          </cell>
          <cell r="J899">
            <v>132300</v>
          </cell>
        </row>
        <row r="900">
          <cell r="I900" t="str">
            <v>AF064SD</v>
          </cell>
          <cell r="J900">
            <v>65600</v>
          </cell>
        </row>
        <row r="901">
          <cell r="I901" t="str">
            <v>AF074SD</v>
          </cell>
          <cell r="J901">
            <v>73500</v>
          </cell>
        </row>
        <row r="902">
          <cell r="I902" t="str">
            <v>AF084SD</v>
          </cell>
          <cell r="J902">
            <v>81400</v>
          </cell>
        </row>
        <row r="903">
          <cell r="I903" t="str">
            <v>AF104SD</v>
          </cell>
          <cell r="J903">
            <v>103400</v>
          </cell>
        </row>
        <row r="904">
          <cell r="I904" t="str">
            <v>AF124SD</v>
          </cell>
          <cell r="J904">
            <v>115000</v>
          </cell>
        </row>
        <row r="905">
          <cell r="I905" t="str">
            <v>AF064SC</v>
          </cell>
          <cell r="J905">
            <v>67700</v>
          </cell>
        </row>
        <row r="906">
          <cell r="I906" t="str">
            <v>AF074SC</v>
          </cell>
          <cell r="J906">
            <v>74600</v>
          </cell>
        </row>
        <row r="907">
          <cell r="I907" t="str">
            <v>AF084SC</v>
          </cell>
          <cell r="J907">
            <v>81400</v>
          </cell>
        </row>
        <row r="908">
          <cell r="I908" t="str">
            <v>AF104SC</v>
          </cell>
          <cell r="J908">
            <v>94000</v>
          </cell>
        </row>
        <row r="909">
          <cell r="I909" t="str">
            <v>AF124SC</v>
          </cell>
          <cell r="J909">
            <v>106600</v>
          </cell>
        </row>
        <row r="910">
          <cell r="I910" t="str">
            <v>AF064SM</v>
          </cell>
          <cell r="J910">
            <v>81900</v>
          </cell>
        </row>
        <row r="911">
          <cell r="I911" t="str">
            <v>AF074SM</v>
          </cell>
          <cell r="J911">
            <v>91400</v>
          </cell>
        </row>
        <row r="912">
          <cell r="I912" t="str">
            <v>AF084SM</v>
          </cell>
          <cell r="J912">
            <v>100800</v>
          </cell>
        </row>
        <row r="913">
          <cell r="I913" t="str">
            <v>AF104SM</v>
          </cell>
          <cell r="J913">
            <v>126000</v>
          </cell>
        </row>
        <row r="914">
          <cell r="I914" t="str">
            <v>AF124SM</v>
          </cell>
          <cell r="J914">
            <v>140700</v>
          </cell>
        </row>
        <row r="915">
          <cell r="I915" t="str">
            <v>AF062A</v>
          </cell>
          <cell r="J915">
            <v>182700</v>
          </cell>
        </row>
        <row r="916">
          <cell r="I916" t="str">
            <v>AF072A</v>
          </cell>
          <cell r="J916">
            <v>199500</v>
          </cell>
        </row>
        <row r="917">
          <cell r="I917" t="str">
            <v>AF082A</v>
          </cell>
          <cell r="J917">
            <v>214200</v>
          </cell>
        </row>
        <row r="918">
          <cell r="I918" t="str">
            <v>AF102A</v>
          </cell>
          <cell r="J918">
            <v>239400</v>
          </cell>
        </row>
        <row r="919">
          <cell r="I919" t="str">
            <v>AF122A</v>
          </cell>
          <cell r="J919">
            <v>266700</v>
          </cell>
        </row>
        <row r="920">
          <cell r="I920" t="str">
            <v>SD008L</v>
          </cell>
          <cell r="J920">
            <v>177500</v>
          </cell>
        </row>
        <row r="921">
          <cell r="I921" t="str">
            <v>SD008R</v>
          </cell>
          <cell r="J921">
            <v>177500</v>
          </cell>
        </row>
        <row r="922">
          <cell r="I922" t="str">
            <v>SD008</v>
          </cell>
          <cell r="J922">
            <v>177500</v>
          </cell>
        </row>
        <row r="923">
          <cell r="I923" t="str">
            <v>SD012L</v>
          </cell>
          <cell r="J923">
            <v>210000</v>
          </cell>
        </row>
        <row r="924">
          <cell r="I924" t="str">
            <v>SD012R</v>
          </cell>
          <cell r="J924">
            <v>210000</v>
          </cell>
        </row>
        <row r="925">
          <cell r="I925" t="str">
            <v>SD012</v>
          </cell>
          <cell r="J925">
            <v>210000</v>
          </cell>
        </row>
        <row r="926">
          <cell r="I926" t="str">
            <v>SD014L</v>
          </cell>
          <cell r="J926">
            <v>236300</v>
          </cell>
        </row>
        <row r="927">
          <cell r="I927" t="str">
            <v>SD014R</v>
          </cell>
          <cell r="J927">
            <v>236300</v>
          </cell>
        </row>
        <row r="928">
          <cell r="I928" t="str">
            <v>SD014</v>
          </cell>
          <cell r="J928">
            <v>236300</v>
          </cell>
        </row>
        <row r="929">
          <cell r="I929" t="str">
            <v>SD016L</v>
          </cell>
          <cell r="J929">
            <v>254100</v>
          </cell>
        </row>
        <row r="930">
          <cell r="I930" t="str">
            <v>SD016R</v>
          </cell>
          <cell r="J930">
            <v>254100</v>
          </cell>
        </row>
        <row r="931">
          <cell r="I931" t="str">
            <v>SD016</v>
          </cell>
          <cell r="J931">
            <v>254100</v>
          </cell>
        </row>
        <row r="932">
          <cell r="I932" t="str">
            <v>SD316L</v>
          </cell>
          <cell r="J932">
            <v>339200</v>
          </cell>
        </row>
        <row r="933">
          <cell r="I933" t="str">
            <v>SD316R</v>
          </cell>
          <cell r="J933">
            <v>339200</v>
          </cell>
        </row>
        <row r="934">
          <cell r="I934" t="str">
            <v>SD318R</v>
          </cell>
          <cell r="J934">
            <v>356000</v>
          </cell>
        </row>
        <row r="935">
          <cell r="I935" t="str">
            <v>SD318L</v>
          </cell>
          <cell r="J935">
            <v>356000</v>
          </cell>
        </row>
        <row r="936">
          <cell r="I936" t="str">
            <v>SP0202</v>
          </cell>
          <cell r="J936">
            <v>146000</v>
          </cell>
        </row>
        <row r="937">
          <cell r="I937" t="str">
            <v>SP0203</v>
          </cell>
          <cell r="J937">
            <v>161700</v>
          </cell>
        </row>
        <row r="938">
          <cell r="I938" t="str">
            <v>SP0302</v>
          </cell>
          <cell r="J938">
            <v>170100</v>
          </cell>
        </row>
        <row r="939">
          <cell r="I939" t="str">
            <v>SP0303</v>
          </cell>
          <cell r="J939">
            <v>185900</v>
          </cell>
        </row>
        <row r="940">
          <cell r="I940" t="str">
            <v>SP0300</v>
          </cell>
          <cell r="J940">
            <v>53600</v>
          </cell>
        </row>
        <row r="941">
          <cell r="I941" t="str">
            <v>SD507</v>
          </cell>
          <cell r="J941">
            <v>174300</v>
          </cell>
        </row>
        <row r="942">
          <cell r="I942" t="str">
            <v>SD507F</v>
          </cell>
          <cell r="J942">
            <v>298200</v>
          </cell>
        </row>
        <row r="943">
          <cell r="I943" t="str">
            <v>SD517</v>
          </cell>
          <cell r="J943">
            <v>92400</v>
          </cell>
        </row>
        <row r="944">
          <cell r="I944" t="str">
            <v>SD517F</v>
          </cell>
          <cell r="J944">
            <v>217400</v>
          </cell>
        </row>
        <row r="945">
          <cell r="I945" t="str">
            <v>SD547</v>
          </cell>
          <cell r="J945">
            <v>60900</v>
          </cell>
        </row>
        <row r="946">
          <cell r="I946" t="str">
            <v>SD597</v>
          </cell>
          <cell r="J946">
            <v>77700</v>
          </cell>
        </row>
        <row r="947">
          <cell r="I947" t="str">
            <v>SD406L</v>
          </cell>
          <cell r="J947">
            <v>84000</v>
          </cell>
        </row>
        <row r="948">
          <cell r="I948" t="str">
            <v>SD406R</v>
          </cell>
          <cell r="J948">
            <v>84000</v>
          </cell>
        </row>
        <row r="949">
          <cell r="I949" t="str">
            <v>SD912</v>
          </cell>
          <cell r="J949">
            <v>162800</v>
          </cell>
        </row>
        <row r="950">
          <cell r="I950" t="str">
            <v>SD912F</v>
          </cell>
          <cell r="J950">
            <v>199500</v>
          </cell>
        </row>
        <row r="951">
          <cell r="I951" t="str">
            <v>SD955</v>
          </cell>
          <cell r="J951">
            <v>99800</v>
          </cell>
        </row>
        <row r="952">
          <cell r="I952" t="str">
            <v>SD977</v>
          </cell>
          <cell r="J952">
            <v>189000</v>
          </cell>
        </row>
        <row r="953">
          <cell r="I953" t="str">
            <v>SD927L</v>
          </cell>
          <cell r="J953">
            <v>165900</v>
          </cell>
        </row>
        <row r="954">
          <cell r="I954" t="str">
            <v>SD927R</v>
          </cell>
          <cell r="J954">
            <v>165900</v>
          </cell>
        </row>
        <row r="955">
          <cell r="I955" t="str">
            <v>SD990</v>
          </cell>
          <cell r="J955">
            <v>153300</v>
          </cell>
        </row>
        <row r="956">
          <cell r="I956" t="str">
            <v>SF008</v>
          </cell>
          <cell r="J956">
            <v>75600</v>
          </cell>
        </row>
        <row r="957">
          <cell r="I957" t="str">
            <v>SF008BE</v>
          </cell>
          <cell r="J957">
            <v>67200</v>
          </cell>
        </row>
        <row r="958">
          <cell r="I958" t="str">
            <v>SF012</v>
          </cell>
          <cell r="J958">
            <v>94500</v>
          </cell>
        </row>
        <row r="959">
          <cell r="I959" t="str">
            <v>SF012BE</v>
          </cell>
          <cell r="J959">
            <v>84000</v>
          </cell>
        </row>
        <row r="960">
          <cell r="I960" t="str">
            <v>SF014</v>
          </cell>
          <cell r="J960">
            <v>105000</v>
          </cell>
        </row>
        <row r="961">
          <cell r="I961" t="str">
            <v>SF014BE</v>
          </cell>
          <cell r="J961">
            <v>93500</v>
          </cell>
        </row>
        <row r="962">
          <cell r="I962" t="str">
            <v>SF016</v>
          </cell>
          <cell r="J962">
            <v>114500</v>
          </cell>
        </row>
        <row r="963">
          <cell r="I963" t="str">
            <v>SF016BE</v>
          </cell>
          <cell r="J963">
            <v>101900</v>
          </cell>
        </row>
        <row r="964">
          <cell r="I964" t="str">
            <v>SF300</v>
          </cell>
          <cell r="J964">
            <v>34700</v>
          </cell>
        </row>
        <row r="965">
          <cell r="I965" t="str">
            <v>SF300BE</v>
          </cell>
          <cell r="J965">
            <v>29400</v>
          </cell>
        </row>
        <row r="966">
          <cell r="I966" t="str">
            <v>SF912</v>
          </cell>
          <cell r="J966">
            <v>49400</v>
          </cell>
        </row>
        <row r="967">
          <cell r="I967" t="str">
            <v>SF912BE</v>
          </cell>
          <cell r="J967">
            <v>42000</v>
          </cell>
        </row>
        <row r="968">
          <cell r="I968" t="str">
            <v>SF507</v>
          </cell>
          <cell r="J968">
            <v>173300</v>
          </cell>
        </row>
        <row r="969">
          <cell r="I969" t="str">
            <v>SF507BE</v>
          </cell>
          <cell r="J969">
            <v>152300</v>
          </cell>
        </row>
        <row r="970">
          <cell r="I970" t="str">
            <v>SF517</v>
          </cell>
          <cell r="J970">
            <v>135500</v>
          </cell>
        </row>
        <row r="971">
          <cell r="I971" t="str">
            <v>SF517BE</v>
          </cell>
          <cell r="J971">
            <v>118700</v>
          </cell>
        </row>
        <row r="972">
          <cell r="I972" t="str">
            <v>SF316</v>
          </cell>
          <cell r="J972">
            <v>193200</v>
          </cell>
        </row>
        <row r="973">
          <cell r="I973" t="str">
            <v>SF316BE</v>
          </cell>
          <cell r="J973">
            <v>170100</v>
          </cell>
        </row>
        <row r="974">
          <cell r="I974" t="str">
            <v>SF507T</v>
          </cell>
          <cell r="J974">
            <v>260400</v>
          </cell>
        </row>
        <row r="975">
          <cell r="I975" t="str">
            <v>SF507TBE</v>
          </cell>
          <cell r="J975">
            <v>228900</v>
          </cell>
        </row>
        <row r="976">
          <cell r="I976" t="str">
            <v>SC182</v>
          </cell>
          <cell r="J976">
            <v>116600</v>
          </cell>
        </row>
        <row r="977">
          <cell r="I977" t="str">
            <v>SC183</v>
          </cell>
          <cell r="J977">
            <v>149100</v>
          </cell>
        </row>
        <row r="978">
          <cell r="I978" t="str">
            <v>SC1082</v>
          </cell>
          <cell r="J978">
            <v>80900</v>
          </cell>
        </row>
        <row r="979">
          <cell r="I979" t="str">
            <v>SC1083</v>
          </cell>
          <cell r="J979">
            <v>113400</v>
          </cell>
        </row>
        <row r="980">
          <cell r="I980" t="str">
            <v>SC0084</v>
          </cell>
          <cell r="J980">
            <v>144900</v>
          </cell>
        </row>
        <row r="981">
          <cell r="I981" t="str">
            <v>SC0085S</v>
          </cell>
          <cell r="J981">
            <v>153300</v>
          </cell>
        </row>
        <row r="982">
          <cell r="I982" t="str">
            <v>SC0086</v>
          </cell>
          <cell r="J982">
            <v>202700</v>
          </cell>
        </row>
        <row r="983">
          <cell r="I983" t="str">
            <v>SC0054</v>
          </cell>
          <cell r="J983">
            <v>110300</v>
          </cell>
        </row>
        <row r="984">
          <cell r="I984" t="str">
            <v>SC0055S</v>
          </cell>
          <cell r="J984">
            <v>122900</v>
          </cell>
        </row>
        <row r="985">
          <cell r="I985" t="str">
            <v>SC0056</v>
          </cell>
          <cell r="J985">
            <v>170100</v>
          </cell>
        </row>
        <row r="986">
          <cell r="I986" t="str">
            <v>SC5054</v>
          </cell>
          <cell r="J986">
            <v>110300</v>
          </cell>
        </row>
        <row r="987">
          <cell r="I987" t="str">
            <v>SC5055S</v>
          </cell>
          <cell r="J987">
            <v>122900</v>
          </cell>
        </row>
        <row r="988">
          <cell r="I988" t="str">
            <v>SC9108</v>
          </cell>
          <cell r="J988">
            <v>35700</v>
          </cell>
        </row>
        <row r="989">
          <cell r="I989" t="str">
            <v>SC9105</v>
          </cell>
          <cell r="J989">
            <v>26300</v>
          </cell>
        </row>
        <row r="990">
          <cell r="I990" t="str">
            <v>SB1082</v>
          </cell>
          <cell r="J990">
            <v>65100</v>
          </cell>
        </row>
        <row r="991">
          <cell r="I991" t="str">
            <v>SB1083</v>
          </cell>
          <cell r="J991">
            <v>81900</v>
          </cell>
        </row>
        <row r="992">
          <cell r="I992" t="str">
            <v>SB0082</v>
          </cell>
          <cell r="J992">
            <v>65100</v>
          </cell>
        </row>
        <row r="993">
          <cell r="I993" t="str">
            <v>SB0084</v>
          </cell>
          <cell r="J993">
            <v>108200</v>
          </cell>
        </row>
        <row r="994">
          <cell r="I994" t="str">
            <v>SB0085S</v>
          </cell>
          <cell r="J994">
            <v>120800</v>
          </cell>
        </row>
        <row r="995">
          <cell r="I995" t="str">
            <v>SB0086</v>
          </cell>
          <cell r="J995">
            <v>143900</v>
          </cell>
        </row>
        <row r="996">
          <cell r="I996" t="str">
            <v>SB0083SG</v>
          </cell>
          <cell r="J996">
            <v>85100</v>
          </cell>
        </row>
        <row r="997">
          <cell r="I997" t="str">
            <v>SB052L</v>
          </cell>
          <cell r="J997">
            <v>45200</v>
          </cell>
        </row>
        <row r="998">
          <cell r="I998" t="str">
            <v>SB052R</v>
          </cell>
          <cell r="J998">
            <v>45200</v>
          </cell>
        </row>
        <row r="999">
          <cell r="I999" t="str">
            <v>SB054L</v>
          </cell>
          <cell r="J999">
            <v>74600</v>
          </cell>
        </row>
        <row r="1000">
          <cell r="I1000" t="str">
            <v>SB054R</v>
          </cell>
          <cell r="J1000">
            <v>74600</v>
          </cell>
        </row>
        <row r="1001">
          <cell r="I1001" t="str">
            <v>SB055SL</v>
          </cell>
          <cell r="J1001">
            <v>80900</v>
          </cell>
        </row>
        <row r="1002">
          <cell r="I1002" t="str">
            <v>SB055SR</v>
          </cell>
          <cell r="J1002">
            <v>80900</v>
          </cell>
        </row>
        <row r="1003">
          <cell r="I1003" t="str">
            <v>SB056L</v>
          </cell>
          <cell r="J1003">
            <v>107100</v>
          </cell>
        </row>
        <row r="1004">
          <cell r="I1004" t="str">
            <v>SB056R</v>
          </cell>
          <cell r="J1004">
            <v>107100</v>
          </cell>
        </row>
        <row r="1005">
          <cell r="I1005" t="str">
            <v>SB9082</v>
          </cell>
          <cell r="J1005">
            <v>39900</v>
          </cell>
        </row>
        <row r="1006">
          <cell r="I1006" t="str">
            <v>SB9082BE</v>
          </cell>
          <cell r="J1006">
            <v>25800</v>
          </cell>
        </row>
        <row r="1007">
          <cell r="I1007" t="str">
            <v>SB9083</v>
          </cell>
          <cell r="J1007">
            <v>59900</v>
          </cell>
        </row>
        <row r="1008">
          <cell r="I1008" t="str">
            <v>SB9083BE</v>
          </cell>
          <cell r="J1008">
            <v>38900</v>
          </cell>
        </row>
        <row r="1009">
          <cell r="I1009" t="str">
            <v>SB9084</v>
          </cell>
          <cell r="J1009">
            <v>80900</v>
          </cell>
        </row>
        <row r="1010">
          <cell r="I1010" t="str">
            <v>SB9084BE</v>
          </cell>
          <cell r="J1010">
            <v>53600</v>
          </cell>
        </row>
        <row r="1011">
          <cell r="I1011" t="str">
            <v>SB9085S</v>
          </cell>
          <cell r="J1011">
            <v>93500</v>
          </cell>
        </row>
        <row r="1012">
          <cell r="I1012" t="str">
            <v>SB9055SBE</v>
          </cell>
          <cell r="J1012">
            <v>63000</v>
          </cell>
        </row>
        <row r="1013">
          <cell r="I1013" t="str">
            <v>SB9054</v>
          </cell>
          <cell r="J1013">
            <v>45200</v>
          </cell>
        </row>
        <row r="1014">
          <cell r="I1014" t="str">
            <v>SB9054BE</v>
          </cell>
          <cell r="J1014">
            <v>32600</v>
          </cell>
        </row>
        <row r="1015">
          <cell r="I1015" t="str">
            <v>SB9055S</v>
          </cell>
          <cell r="J1015">
            <v>57800</v>
          </cell>
        </row>
        <row r="1016">
          <cell r="I1016" t="str">
            <v>SB9055SBE</v>
          </cell>
          <cell r="J1016">
            <v>38900</v>
          </cell>
        </row>
        <row r="1017">
          <cell r="I1017" t="str">
            <v>SC981F</v>
          </cell>
          <cell r="J1017">
            <v>93000</v>
          </cell>
        </row>
        <row r="1018">
          <cell r="I1018" t="str">
            <v>SC981C</v>
          </cell>
          <cell r="J1018">
            <v>73000</v>
          </cell>
        </row>
        <row r="1019">
          <cell r="I1019" t="str">
            <v>SC982F</v>
          </cell>
          <cell r="J1019">
            <v>137000</v>
          </cell>
        </row>
        <row r="1020">
          <cell r="I1020" t="str">
            <v>SC982C</v>
          </cell>
          <cell r="J1020">
            <v>108000</v>
          </cell>
        </row>
        <row r="1021">
          <cell r="I1021" t="str">
            <v>SC951F</v>
          </cell>
          <cell r="J1021">
            <v>77000</v>
          </cell>
        </row>
        <row r="1022">
          <cell r="I1022" t="str">
            <v>SC951C</v>
          </cell>
          <cell r="J1022">
            <v>57000</v>
          </cell>
        </row>
        <row r="1023">
          <cell r="I1023" t="str">
            <v>SC952F</v>
          </cell>
          <cell r="J1023">
            <v>113000</v>
          </cell>
        </row>
        <row r="1024">
          <cell r="I1024" t="str">
            <v>SC952C</v>
          </cell>
          <cell r="J1024">
            <v>84000</v>
          </cell>
        </row>
        <row r="1025">
          <cell r="I1025" t="str">
            <v>SC9350</v>
          </cell>
          <cell r="J1025">
            <v>18000</v>
          </cell>
        </row>
        <row r="1026">
          <cell r="I1026" t="str">
            <v>SC9380</v>
          </cell>
          <cell r="J1026">
            <v>26000</v>
          </cell>
        </row>
        <row r="1027">
          <cell r="I1027" t="str">
            <v>SF517T</v>
          </cell>
          <cell r="J1027">
            <v>203700</v>
          </cell>
        </row>
        <row r="1028">
          <cell r="I1028" t="str">
            <v>SF517TBE</v>
          </cell>
          <cell r="J1028">
            <v>178500</v>
          </cell>
        </row>
        <row r="1029">
          <cell r="I1029" t="str">
            <v>SF316TA</v>
          </cell>
          <cell r="J1029">
            <v>300300</v>
          </cell>
        </row>
        <row r="1030">
          <cell r="I1030" t="str">
            <v>SF316TABE</v>
          </cell>
          <cell r="J1030">
            <v>264600</v>
          </cell>
        </row>
        <row r="1031">
          <cell r="I1031" t="str">
            <v>SF316TB</v>
          </cell>
          <cell r="J1031">
            <v>280400</v>
          </cell>
        </row>
        <row r="1032">
          <cell r="I1032" t="str">
            <v>SF316TBBE</v>
          </cell>
          <cell r="J1032">
            <v>246800</v>
          </cell>
        </row>
        <row r="1033">
          <cell r="I1033" t="str">
            <v>SC282</v>
          </cell>
          <cell r="J1033">
            <v>362300</v>
          </cell>
        </row>
        <row r="1034">
          <cell r="I1034" t="str">
            <v>SC283</v>
          </cell>
          <cell r="J1034">
            <v>485100</v>
          </cell>
        </row>
        <row r="1035">
          <cell r="I1035" t="str">
            <v>SC2082</v>
          </cell>
          <cell r="J1035">
            <v>326600</v>
          </cell>
        </row>
        <row r="1036">
          <cell r="I1036" t="str">
            <v>SC2083</v>
          </cell>
          <cell r="J1036">
            <v>449400</v>
          </cell>
        </row>
        <row r="1037">
          <cell r="I1037" t="str">
            <v>SC162</v>
          </cell>
          <cell r="J1037">
            <v>114500</v>
          </cell>
        </row>
        <row r="1038">
          <cell r="I1038" t="str">
            <v>SC662L</v>
          </cell>
          <cell r="J1038">
            <v>236300</v>
          </cell>
        </row>
        <row r="1039">
          <cell r="I1039" t="str">
            <v>SC662R</v>
          </cell>
          <cell r="J1039">
            <v>236300</v>
          </cell>
        </row>
        <row r="1040">
          <cell r="I1040" t="str">
            <v>SC764</v>
          </cell>
          <cell r="J1040">
            <v>239400</v>
          </cell>
        </row>
        <row r="1041">
          <cell r="I1041" t="str">
            <v>SA0101</v>
          </cell>
          <cell r="J1041">
            <v>4800</v>
          </cell>
        </row>
        <row r="1042">
          <cell r="I1042" t="str">
            <v>SA0102</v>
          </cell>
          <cell r="J1042">
            <v>4800</v>
          </cell>
        </row>
        <row r="1043">
          <cell r="I1043" t="str">
            <v>SA0103</v>
          </cell>
          <cell r="J1043">
            <v>4800</v>
          </cell>
        </row>
        <row r="1044">
          <cell r="I1044" t="str">
            <v>SA0104</v>
          </cell>
          <cell r="J1044">
            <v>9700</v>
          </cell>
        </row>
        <row r="1045">
          <cell r="I1045" t="str">
            <v>SA1012</v>
          </cell>
          <cell r="J1045">
            <v>60900</v>
          </cell>
        </row>
        <row r="1046">
          <cell r="I1046" t="str">
            <v>SA1014</v>
          </cell>
          <cell r="J1046">
            <v>68300</v>
          </cell>
        </row>
        <row r="1047">
          <cell r="I1047" t="str">
            <v>SA0201</v>
          </cell>
          <cell r="J1047">
            <v>57800</v>
          </cell>
        </row>
        <row r="1048">
          <cell r="I1048" t="str">
            <v>SA0301</v>
          </cell>
          <cell r="J1048">
            <v>14700</v>
          </cell>
        </row>
        <row r="1049">
          <cell r="I1049" t="str">
            <v>SA0401</v>
          </cell>
          <cell r="J1049">
            <v>14700</v>
          </cell>
        </row>
        <row r="1050">
          <cell r="I1050" t="str">
            <v>SA9900</v>
          </cell>
          <cell r="J1050">
            <v>8900</v>
          </cell>
        </row>
        <row r="1051">
          <cell r="I1051" t="str">
            <v>IF0060</v>
          </cell>
          <cell r="J1051">
            <v>33600</v>
          </cell>
        </row>
        <row r="1052">
          <cell r="I1052" t="str">
            <v>IF0070</v>
          </cell>
          <cell r="J1052">
            <v>36800</v>
          </cell>
        </row>
        <row r="1053">
          <cell r="I1053" t="str">
            <v>IF0080</v>
          </cell>
          <cell r="J1053">
            <v>39900</v>
          </cell>
        </row>
        <row r="1054">
          <cell r="I1054" t="str">
            <v>IF0100</v>
          </cell>
          <cell r="J1054">
            <v>45200</v>
          </cell>
        </row>
        <row r="1055">
          <cell r="I1055" t="str">
            <v>IF0120</v>
          </cell>
          <cell r="J1055">
            <v>50400</v>
          </cell>
        </row>
        <row r="1056">
          <cell r="I1056" t="str">
            <v>IF0062</v>
          </cell>
          <cell r="J1056">
            <v>36800</v>
          </cell>
        </row>
        <row r="1057">
          <cell r="I1057" t="str">
            <v>IF0072</v>
          </cell>
          <cell r="J1057">
            <v>39900</v>
          </cell>
        </row>
        <row r="1058">
          <cell r="I1058" t="str">
            <v>IF0082</v>
          </cell>
          <cell r="J1058">
            <v>43100</v>
          </cell>
        </row>
        <row r="1059">
          <cell r="I1059" t="str">
            <v>IF0102</v>
          </cell>
          <cell r="J1059">
            <v>48300</v>
          </cell>
        </row>
        <row r="1060">
          <cell r="I1060" t="str">
            <v>IF0122</v>
          </cell>
          <cell r="J1060">
            <v>53600</v>
          </cell>
        </row>
        <row r="1061">
          <cell r="I1061" t="str">
            <v>IF0064</v>
          </cell>
          <cell r="J1061">
            <v>42000</v>
          </cell>
        </row>
        <row r="1062">
          <cell r="I1062" t="str">
            <v>IF0074</v>
          </cell>
          <cell r="J1062">
            <v>45200</v>
          </cell>
        </row>
        <row r="1063">
          <cell r="I1063" t="str">
            <v>IF0084</v>
          </cell>
          <cell r="J1063">
            <v>48300</v>
          </cell>
        </row>
        <row r="1064">
          <cell r="I1064" t="str">
            <v>IF0104</v>
          </cell>
          <cell r="J1064">
            <v>53600</v>
          </cell>
        </row>
        <row r="1065">
          <cell r="I1065" t="str">
            <v>IF0124</v>
          </cell>
          <cell r="J1065">
            <v>58800</v>
          </cell>
        </row>
        <row r="1066">
          <cell r="I1066" t="str">
            <v>IF0066</v>
          </cell>
          <cell r="J1066">
            <v>47300</v>
          </cell>
        </row>
        <row r="1067">
          <cell r="I1067" t="str">
            <v>IF0076</v>
          </cell>
          <cell r="J1067">
            <v>50400</v>
          </cell>
        </row>
        <row r="1068">
          <cell r="I1068" t="str">
            <v>IF0086</v>
          </cell>
          <cell r="J1068">
            <v>53600</v>
          </cell>
        </row>
        <row r="1069">
          <cell r="I1069" t="str">
            <v>IF0106</v>
          </cell>
          <cell r="J1069">
            <v>58800</v>
          </cell>
        </row>
        <row r="1070">
          <cell r="I1070" t="str">
            <v>IF0126</v>
          </cell>
          <cell r="J1070">
            <v>64100</v>
          </cell>
        </row>
        <row r="1071">
          <cell r="I1071" t="str">
            <v>IF0068</v>
          </cell>
          <cell r="J1071">
            <v>51500</v>
          </cell>
        </row>
        <row r="1072">
          <cell r="I1072" t="str">
            <v>IF0078</v>
          </cell>
          <cell r="J1072">
            <v>54600</v>
          </cell>
        </row>
        <row r="1073">
          <cell r="I1073" t="str">
            <v>IF0088</v>
          </cell>
          <cell r="J1073">
            <v>57800</v>
          </cell>
        </row>
        <row r="1074">
          <cell r="I1074" t="str">
            <v>IF0108</v>
          </cell>
          <cell r="J1074">
            <v>63000</v>
          </cell>
        </row>
        <row r="1075">
          <cell r="I1075" t="str">
            <v>IF0128</v>
          </cell>
          <cell r="J1075">
            <v>68300</v>
          </cell>
        </row>
        <row r="1076">
          <cell r="I1076" t="str">
            <v>IF3061</v>
          </cell>
          <cell r="J1076">
            <v>10000</v>
          </cell>
        </row>
        <row r="1077">
          <cell r="I1077" t="str">
            <v>IF3071</v>
          </cell>
          <cell r="J1077">
            <v>11000</v>
          </cell>
        </row>
        <row r="1078">
          <cell r="I1078" t="str">
            <v>IF3081</v>
          </cell>
          <cell r="J1078">
            <v>12600</v>
          </cell>
        </row>
        <row r="1079">
          <cell r="I1079" t="str">
            <v>IF3101</v>
          </cell>
          <cell r="J1079">
            <v>14700</v>
          </cell>
        </row>
        <row r="1080">
          <cell r="I1080" t="str">
            <v>IF3121</v>
          </cell>
          <cell r="J1080">
            <v>16800</v>
          </cell>
        </row>
        <row r="1081">
          <cell r="I1081" t="str">
            <v>IF1062</v>
          </cell>
          <cell r="J1081">
            <v>8400</v>
          </cell>
        </row>
        <row r="1082">
          <cell r="I1082" t="str">
            <v>IF1072</v>
          </cell>
          <cell r="J1082">
            <v>10000</v>
          </cell>
        </row>
        <row r="1083">
          <cell r="I1083" t="str">
            <v>IF1082</v>
          </cell>
          <cell r="J1083">
            <v>11600</v>
          </cell>
        </row>
        <row r="1084">
          <cell r="I1084" t="str">
            <v>IF1102</v>
          </cell>
          <cell r="J1084">
            <v>13100</v>
          </cell>
        </row>
        <row r="1085">
          <cell r="I1085" t="str">
            <v>IF1122</v>
          </cell>
          <cell r="J1085">
            <v>14700</v>
          </cell>
        </row>
        <row r="1086">
          <cell r="I1086" t="str">
            <v>IF1064</v>
          </cell>
          <cell r="J1086">
            <v>14700</v>
          </cell>
        </row>
        <row r="1087">
          <cell r="I1087" t="str">
            <v>IF1074</v>
          </cell>
          <cell r="J1087">
            <v>16300</v>
          </cell>
        </row>
        <row r="1088">
          <cell r="I1088" t="str">
            <v>IF1084</v>
          </cell>
          <cell r="J1088">
            <v>17900</v>
          </cell>
        </row>
        <row r="1089">
          <cell r="I1089" t="str">
            <v>IF1104</v>
          </cell>
          <cell r="J1089">
            <v>21000</v>
          </cell>
        </row>
        <row r="1090">
          <cell r="I1090" t="str">
            <v>IF1124</v>
          </cell>
          <cell r="J1090">
            <v>24200</v>
          </cell>
        </row>
        <row r="1091">
          <cell r="I1091" t="str">
            <v>IF1066</v>
          </cell>
          <cell r="J1091">
            <v>21000</v>
          </cell>
        </row>
        <row r="1092">
          <cell r="I1092" t="str">
            <v>IF1076</v>
          </cell>
          <cell r="J1092">
            <v>22600</v>
          </cell>
        </row>
        <row r="1093">
          <cell r="I1093" t="str">
            <v>IF1086</v>
          </cell>
          <cell r="J1093">
            <v>24200</v>
          </cell>
        </row>
        <row r="1094">
          <cell r="I1094" t="str">
            <v>IF1106</v>
          </cell>
          <cell r="J1094">
            <v>27300</v>
          </cell>
        </row>
        <row r="1095">
          <cell r="I1095" t="str">
            <v>IF1126</v>
          </cell>
          <cell r="J1095">
            <v>30500</v>
          </cell>
        </row>
        <row r="1096">
          <cell r="I1096" t="str">
            <v>IF1066MM</v>
          </cell>
          <cell r="J1096">
            <v>17900</v>
          </cell>
        </row>
        <row r="1097">
          <cell r="I1097" t="str">
            <v>IF1066BE</v>
          </cell>
          <cell r="J1097">
            <v>17900</v>
          </cell>
        </row>
        <row r="1098">
          <cell r="I1098" t="str">
            <v>IF1076MM</v>
          </cell>
          <cell r="J1098">
            <v>19400</v>
          </cell>
        </row>
        <row r="1099">
          <cell r="I1099" t="str">
            <v>IF1076BE</v>
          </cell>
          <cell r="J1099">
            <v>19400</v>
          </cell>
        </row>
        <row r="1100">
          <cell r="I1100" t="str">
            <v>IF1086MM</v>
          </cell>
          <cell r="J1100">
            <v>21000</v>
          </cell>
        </row>
        <row r="1101">
          <cell r="I1101" t="str">
            <v>IF1086BE</v>
          </cell>
          <cell r="J1101">
            <v>21000</v>
          </cell>
        </row>
        <row r="1102">
          <cell r="I1102" t="str">
            <v>IF1106MM</v>
          </cell>
          <cell r="J1102">
            <v>23100</v>
          </cell>
        </row>
        <row r="1103">
          <cell r="I1103" t="str">
            <v>IF1106BE</v>
          </cell>
          <cell r="J1103">
            <v>23100</v>
          </cell>
        </row>
        <row r="1104">
          <cell r="I1104" t="str">
            <v>IF1126MM</v>
          </cell>
          <cell r="J1104">
            <v>26300</v>
          </cell>
        </row>
        <row r="1105">
          <cell r="I1105" t="str">
            <v>IF1126BE</v>
          </cell>
          <cell r="J1105">
            <v>26300</v>
          </cell>
        </row>
        <row r="1106">
          <cell r="I1106" t="str">
            <v>IF1064G</v>
          </cell>
          <cell r="J1106">
            <v>13100</v>
          </cell>
        </row>
        <row r="1107">
          <cell r="I1107" t="str">
            <v>IF1074G</v>
          </cell>
          <cell r="J1107">
            <v>15800</v>
          </cell>
        </row>
        <row r="1108">
          <cell r="I1108" t="str">
            <v>IF1084G</v>
          </cell>
          <cell r="J1108">
            <v>18900</v>
          </cell>
        </row>
        <row r="1109">
          <cell r="I1109" t="str">
            <v>IF1104G</v>
          </cell>
          <cell r="J1109">
            <v>24200</v>
          </cell>
        </row>
        <row r="1110">
          <cell r="I1110" t="str">
            <v>IF1124G</v>
          </cell>
          <cell r="J1110">
            <v>29400</v>
          </cell>
        </row>
        <row r="1111">
          <cell r="I1111" t="str">
            <v>IF1066G</v>
          </cell>
          <cell r="J1111">
            <v>21500</v>
          </cell>
        </row>
        <row r="1112">
          <cell r="I1112" t="str">
            <v>IF1076G</v>
          </cell>
          <cell r="J1112">
            <v>24200</v>
          </cell>
        </row>
        <row r="1113">
          <cell r="I1113" t="str">
            <v>IF1086G</v>
          </cell>
          <cell r="J1113">
            <v>27300</v>
          </cell>
        </row>
        <row r="1114">
          <cell r="I1114" t="str">
            <v>IF1106G</v>
          </cell>
          <cell r="J1114">
            <v>32600</v>
          </cell>
        </row>
        <row r="1115">
          <cell r="I1115" t="str">
            <v>IF1126G</v>
          </cell>
          <cell r="J1115">
            <v>37800</v>
          </cell>
        </row>
        <row r="1116">
          <cell r="I1116" t="str">
            <v>IF1064K</v>
          </cell>
          <cell r="J1116">
            <v>15800</v>
          </cell>
        </row>
        <row r="1117">
          <cell r="I1117" t="str">
            <v>IF1074K</v>
          </cell>
          <cell r="J1117">
            <v>18900</v>
          </cell>
        </row>
        <row r="1118">
          <cell r="I1118" t="str">
            <v>IF1084K</v>
          </cell>
          <cell r="J1118">
            <v>23100</v>
          </cell>
        </row>
        <row r="1119">
          <cell r="I1119" t="str">
            <v>IF1104K</v>
          </cell>
          <cell r="J1119">
            <v>27300</v>
          </cell>
        </row>
        <row r="1120">
          <cell r="I1120" t="str">
            <v>IF1124K</v>
          </cell>
          <cell r="J1120">
            <v>32600</v>
          </cell>
        </row>
        <row r="1121">
          <cell r="I1121" t="str">
            <v>IF1066K</v>
          </cell>
          <cell r="J1121">
            <v>26300</v>
          </cell>
        </row>
        <row r="1122">
          <cell r="I1122" t="str">
            <v>IF1076K</v>
          </cell>
          <cell r="J1122">
            <v>29400</v>
          </cell>
        </row>
        <row r="1123">
          <cell r="I1123" t="str">
            <v>IF1086K</v>
          </cell>
          <cell r="J1123">
            <v>32600</v>
          </cell>
        </row>
        <row r="1124">
          <cell r="I1124" t="str">
            <v>IF1106K</v>
          </cell>
          <cell r="J1124">
            <v>36800</v>
          </cell>
        </row>
        <row r="1125">
          <cell r="I1125" t="str">
            <v>IF1126K</v>
          </cell>
          <cell r="J1125">
            <v>42000</v>
          </cell>
        </row>
        <row r="1126">
          <cell r="I1126" t="str">
            <v>IF1064B</v>
          </cell>
          <cell r="J1126">
            <v>20000</v>
          </cell>
        </row>
        <row r="1127">
          <cell r="I1127" t="str">
            <v>IF1074B</v>
          </cell>
          <cell r="J1127">
            <v>22100</v>
          </cell>
        </row>
        <row r="1128">
          <cell r="I1128" t="str">
            <v>IF1084B</v>
          </cell>
          <cell r="J1128">
            <v>24200</v>
          </cell>
        </row>
        <row r="1129">
          <cell r="I1129" t="str">
            <v>IF1104B</v>
          </cell>
          <cell r="J1129">
            <v>35700</v>
          </cell>
        </row>
        <row r="1130">
          <cell r="I1130" t="str">
            <v>IF1124B</v>
          </cell>
          <cell r="J1130">
            <v>38900</v>
          </cell>
        </row>
        <row r="1131">
          <cell r="I1131" t="str">
            <v>IF1066B</v>
          </cell>
          <cell r="J1131">
            <v>27300</v>
          </cell>
        </row>
        <row r="1132">
          <cell r="I1132" t="str">
            <v>IF1076B</v>
          </cell>
          <cell r="J1132">
            <v>30500</v>
          </cell>
        </row>
        <row r="1133">
          <cell r="I1133" t="str">
            <v>IF1086B</v>
          </cell>
          <cell r="J1133">
            <v>33600</v>
          </cell>
        </row>
        <row r="1134">
          <cell r="I1134" t="str">
            <v>IF1106B</v>
          </cell>
          <cell r="J1134">
            <v>42000</v>
          </cell>
        </row>
        <row r="1135">
          <cell r="I1135" t="str">
            <v>IF1126B</v>
          </cell>
          <cell r="J1135">
            <v>46200</v>
          </cell>
        </row>
        <row r="1136">
          <cell r="I1136" t="str">
            <v>IF5110</v>
          </cell>
          <cell r="J1136">
            <v>17900</v>
          </cell>
        </row>
        <row r="1137">
          <cell r="I1137" t="str">
            <v>IF5112</v>
          </cell>
          <cell r="J1137">
            <v>19400</v>
          </cell>
        </row>
        <row r="1138">
          <cell r="I1138" t="str">
            <v>IF5114</v>
          </cell>
          <cell r="J1138">
            <v>21000</v>
          </cell>
        </row>
        <row r="1139">
          <cell r="I1139" t="str">
            <v>IF5116</v>
          </cell>
          <cell r="J1139">
            <v>24200</v>
          </cell>
        </row>
        <row r="1140">
          <cell r="I1140" t="str">
            <v>IF5118</v>
          </cell>
          <cell r="J1140">
            <v>28400</v>
          </cell>
        </row>
        <row r="1141">
          <cell r="I1141" t="str">
            <v>IF5210</v>
          </cell>
          <cell r="J1141">
            <v>21000</v>
          </cell>
        </row>
        <row r="1142">
          <cell r="I1142" t="str">
            <v>IF5212</v>
          </cell>
          <cell r="J1142">
            <v>22600</v>
          </cell>
        </row>
        <row r="1143">
          <cell r="I1143" t="str">
            <v>IF5214</v>
          </cell>
          <cell r="J1143">
            <v>24200</v>
          </cell>
        </row>
        <row r="1144">
          <cell r="I1144" t="str">
            <v>IF5216</v>
          </cell>
          <cell r="J1144">
            <v>27300</v>
          </cell>
        </row>
        <row r="1145">
          <cell r="I1145" t="str">
            <v>IF5218</v>
          </cell>
          <cell r="J1145">
            <v>31500</v>
          </cell>
        </row>
        <row r="1146">
          <cell r="I1146" t="str">
            <v>IF5510</v>
          </cell>
          <cell r="J1146">
            <v>24200</v>
          </cell>
        </row>
        <row r="1147">
          <cell r="I1147" t="str">
            <v>IF5512</v>
          </cell>
          <cell r="J1147">
            <v>25700</v>
          </cell>
        </row>
        <row r="1148">
          <cell r="I1148" t="str">
            <v>IF5514</v>
          </cell>
          <cell r="J1148">
            <v>27300</v>
          </cell>
        </row>
        <row r="1149">
          <cell r="I1149" t="str">
            <v>IF5516</v>
          </cell>
          <cell r="J1149">
            <v>30500</v>
          </cell>
        </row>
        <row r="1150">
          <cell r="I1150" t="str">
            <v>IF5518</v>
          </cell>
          <cell r="J1150">
            <v>34700</v>
          </cell>
        </row>
        <row r="1151">
          <cell r="I1151" t="str">
            <v>IF6010</v>
          </cell>
          <cell r="J1151">
            <v>6300</v>
          </cell>
        </row>
        <row r="1152">
          <cell r="I1152" t="str">
            <v>IF6012</v>
          </cell>
          <cell r="J1152">
            <v>7900</v>
          </cell>
        </row>
        <row r="1153">
          <cell r="I1153" t="str">
            <v>IF6014</v>
          </cell>
          <cell r="J1153">
            <v>9500</v>
          </cell>
        </row>
        <row r="1154">
          <cell r="I1154" t="str">
            <v>IF6016</v>
          </cell>
          <cell r="J1154">
            <v>11600</v>
          </cell>
        </row>
        <row r="1155">
          <cell r="I1155" t="str">
            <v>IF6018</v>
          </cell>
          <cell r="J1155">
            <v>13700</v>
          </cell>
        </row>
        <row r="1156">
          <cell r="I1156" t="str">
            <v>IF6102</v>
          </cell>
          <cell r="J1156">
            <v>3200</v>
          </cell>
        </row>
        <row r="1157">
          <cell r="I1157" t="str">
            <v>IF6104</v>
          </cell>
          <cell r="J1157">
            <v>4200</v>
          </cell>
        </row>
        <row r="1158">
          <cell r="I1158" t="str">
            <v>IF6106</v>
          </cell>
          <cell r="J1158">
            <v>4700</v>
          </cell>
        </row>
        <row r="1159">
          <cell r="I1159" t="str">
            <v>IF6108</v>
          </cell>
          <cell r="J1159">
            <v>5800</v>
          </cell>
        </row>
        <row r="1160">
          <cell r="I1160" t="str">
            <v>IF6102T</v>
          </cell>
          <cell r="J1160">
            <v>3200</v>
          </cell>
        </row>
        <row r="1161">
          <cell r="I1161" t="str">
            <v>IF6104T</v>
          </cell>
          <cell r="J1161">
            <v>4200</v>
          </cell>
        </row>
        <row r="1162">
          <cell r="I1162" t="str">
            <v>IF6106T</v>
          </cell>
          <cell r="J1162">
            <v>4700</v>
          </cell>
        </row>
        <row r="1163">
          <cell r="I1163" t="str">
            <v>IF6108T</v>
          </cell>
          <cell r="J1163">
            <v>5800</v>
          </cell>
        </row>
        <row r="1164">
          <cell r="I1164" t="str">
            <v>IF8001</v>
          </cell>
          <cell r="J1164">
            <v>23100</v>
          </cell>
        </row>
        <row r="1165">
          <cell r="I1165" t="str">
            <v>IF8002</v>
          </cell>
          <cell r="J1165">
            <v>3200</v>
          </cell>
        </row>
        <row r="1166">
          <cell r="I1166" t="str">
            <v>IT8001</v>
          </cell>
          <cell r="J1166">
            <v>5300</v>
          </cell>
        </row>
        <row r="1167">
          <cell r="I1167" t="str">
            <v>IT8002</v>
          </cell>
          <cell r="J1167">
            <v>5300</v>
          </cell>
        </row>
        <row r="1168">
          <cell r="I1168" t="str">
            <v>IT8003</v>
          </cell>
          <cell r="J1168">
            <v>2600</v>
          </cell>
        </row>
        <row r="1169">
          <cell r="I1169" t="str">
            <v>IT0008L</v>
          </cell>
          <cell r="J1169">
            <v>57800</v>
          </cell>
        </row>
        <row r="1170">
          <cell r="I1170" t="str">
            <v>IT0008R</v>
          </cell>
          <cell r="J1170">
            <v>57800</v>
          </cell>
        </row>
        <row r="1171">
          <cell r="I1171" t="str">
            <v>IT0008</v>
          </cell>
          <cell r="J1171">
            <v>57800</v>
          </cell>
        </row>
        <row r="1172">
          <cell r="I1172" t="str">
            <v>IT0010L</v>
          </cell>
          <cell r="J1172">
            <v>71400</v>
          </cell>
        </row>
        <row r="1173">
          <cell r="I1173" t="str">
            <v>IT0010R</v>
          </cell>
          <cell r="J1173">
            <v>71400</v>
          </cell>
        </row>
        <row r="1174">
          <cell r="I1174" t="str">
            <v>IT0100</v>
          </cell>
          <cell r="J1174">
            <v>71400</v>
          </cell>
        </row>
        <row r="1175">
          <cell r="I1175" t="str">
            <v>IT0012L</v>
          </cell>
          <cell r="J1175">
            <v>80900</v>
          </cell>
        </row>
        <row r="1176">
          <cell r="I1176" t="str">
            <v>IT0012R</v>
          </cell>
          <cell r="J1176">
            <v>80900</v>
          </cell>
        </row>
        <row r="1177">
          <cell r="I1177" t="str">
            <v>IT0012</v>
          </cell>
          <cell r="J1177">
            <v>80900</v>
          </cell>
        </row>
        <row r="1178">
          <cell r="I1178" t="str">
            <v>IT0116</v>
          </cell>
          <cell r="J1178">
            <v>92400</v>
          </cell>
        </row>
        <row r="1179">
          <cell r="I1179" t="str">
            <v>IT0118</v>
          </cell>
          <cell r="J1179">
            <v>101900</v>
          </cell>
        </row>
        <row r="1180">
          <cell r="I1180" t="str">
            <v>IT0100L</v>
          </cell>
          <cell r="J1180">
            <v>36800</v>
          </cell>
        </row>
        <row r="1181">
          <cell r="I1181" t="str">
            <v>IT0100R</v>
          </cell>
          <cell r="J1181">
            <v>36800</v>
          </cell>
        </row>
        <row r="1182">
          <cell r="I1182" t="str">
            <v>IT5066</v>
          </cell>
          <cell r="J1182">
            <v>110300</v>
          </cell>
        </row>
        <row r="1183">
          <cell r="I1183" t="str">
            <v>IT5077</v>
          </cell>
          <cell r="J1183">
            <v>135500</v>
          </cell>
        </row>
        <row r="1184">
          <cell r="I1184" t="str">
            <v>IT912</v>
          </cell>
          <cell r="J1184">
            <v>108200</v>
          </cell>
        </row>
        <row r="1185">
          <cell r="I1185" t="str">
            <v>IT916</v>
          </cell>
          <cell r="J1185">
            <v>160700</v>
          </cell>
        </row>
        <row r="1186">
          <cell r="I1186" t="str">
            <v>IT966</v>
          </cell>
          <cell r="J1186">
            <v>161700</v>
          </cell>
        </row>
        <row r="1187">
          <cell r="I1187" t="str">
            <v>IT977</v>
          </cell>
          <cell r="J1187">
            <v>172200</v>
          </cell>
        </row>
        <row r="1188">
          <cell r="I1188" t="str">
            <v>IT926L</v>
          </cell>
          <cell r="J1188">
            <v>138600</v>
          </cell>
        </row>
        <row r="1189">
          <cell r="I1189" t="str">
            <v>IT926R</v>
          </cell>
          <cell r="J1189">
            <v>138600</v>
          </cell>
        </row>
        <row r="1190">
          <cell r="I1190" t="str">
            <v>IT927L</v>
          </cell>
          <cell r="J1190">
            <v>141800</v>
          </cell>
        </row>
        <row r="1191">
          <cell r="I1191" t="str">
            <v>IT927R</v>
          </cell>
          <cell r="J1191">
            <v>141800</v>
          </cell>
        </row>
        <row r="1192">
          <cell r="I1192" t="str">
            <v>IT912CL</v>
          </cell>
          <cell r="J1192">
            <v>126000</v>
          </cell>
        </row>
        <row r="1193">
          <cell r="I1193" t="str">
            <v>IT912CR</v>
          </cell>
          <cell r="J1193">
            <v>126000</v>
          </cell>
        </row>
        <row r="1194">
          <cell r="I1194" t="str">
            <v>IT918CL</v>
          </cell>
          <cell r="J1194">
            <v>176400</v>
          </cell>
        </row>
        <row r="1195">
          <cell r="I1195" t="str">
            <v>IT918CR</v>
          </cell>
          <cell r="J1195">
            <v>176400</v>
          </cell>
        </row>
        <row r="1196">
          <cell r="I1196" t="str">
            <v>IT912DL</v>
          </cell>
          <cell r="J1196">
            <v>126000</v>
          </cell>
        </row>
        <row r="1197">
          <cell r="I1197" t="str">
            <v>IT912DR</v>
          </cell>
          <cell r="J1197">
            <v>126000</v>
          </cell>
        </row>
        <row r="1198">
          <cell r="I1198" t="str">
            <v>IT918DR</v>
          </cell>
          <cell r="J1198">
            <v>176400</v>
          </cell>
        </row>
        <row r="1199">
          <cell r="I1199" t="str">
            <v>IT918DL</v>
          </cell>
          <cell r="J1199">
            <v>176400</v>
          </cell>
        </row>
        <row r="1200">
          <cell r="I1200" t="str">
            <v>IT2004</v>
          </cell>
          <cell r="J1200">
            <v>21000</v>
          </cell>
        </row>
        <row r="1201">
          <cell r="I1201" t="str">
            <v>IT2005</v>
          </cell>
          <cell r="J1201">
            <v>24200</v>
          </cell>
        </row>
        <row r="1202">
          <cell r="I1202" t="str">
            <v>IT2006</v>
          </cell>
          <cell r="J1202">
            <v>27300</v>
          </cell>
        </row>
        <row r="1203">
          <cell r="I1203" t="str">
            <v>IT2007</v>
          </cell>
          <cell r="J1203">
            <v>30500</v>
          </cell>
        </row>
        <row r="1204">
          <cell r="I1204" t="str">
            <v>IT2008</v>
          </cell>
          <cell r="J1204">
            <v>33600</v>
          </cell>
        </row>
        <row r="1205">
          <cell r="I1205" t="str">
            <v>IT2010</v>
          </cell>
          <cell r="J1205">
            <v>39900</v>
          </cell>
        </row>
        <row r="1206">
          <cell r="I1206" t="str">
            <v>IT2012</v>
          </cell>
          <cell r="J1206">
            <v>47300</v>
          </cell>
        </row>
        <row r="1207">
          <cell r="I1207" t="str">
            <v>IT2014</v>
          </cell>
          <cell r="J1207">
            <v>54600</v>
          </cell>
        </row>
        <row r="1208">
          <cell r="I1208" t="str">
            <v>IT2016</v>
          </cell>
          <cell r="J1208">
            <v>60900</v>
          </cell>
        </row>
        <row r="1209">
          <cell r="I1209" t="str">
            <v>IT2122</v>
          </cell>
          <cell r="J1209">
            <v>21000</v>
          </cell>
        </row>
        <row r="1210">
          <cell r="I1210" t="str">
            <v>IT2204</v>
          </cell>
          <cell r="J1210">
            <v>24200</v>
          </cell>
        </row>
        <row r="1211">
          <cell r="I1211" t="str">
            <v>IT2205</v>
          </cell>
          <cell r="J1211">
            <v>27300</v>
          </cell>
        </row>
        <row r="1212">
          <cell r="I1212" t="str">
            <v>IT2206</v>
          </cell>
          <cell r="J1212">
            <v>30500</v>
          </cell>
        </row>
        <row r="1213">
          <cell r="I1213" t="str">
            <v>IT2207</v>
          </cell>
          <cell r="J1213">
            <v>33600</v>
          </cell>
        </row>
        <row r="1214">
          <cell r="I1214" t="str">
            <v>IT2208</v>
          </cell>
          <cell r="J1214">
            <v>36800</v>
          </cell>
        </row>
        <row r="1215">
          <cell r="I1215" t="str">
            <v>IT2210</v>
          </cell>
          <cell r="J1215">
            <v>44100</v>
          </cell>
        </row>
        <row r="1216">
          <cell r="I1216" t="str">
            <v>IT2212</v>
          </cell>
          <cell r="J1216">
            <v>51500</v>
          </cell>
        </row>
        <row r="1217">
          <cell r="I1217" t="str">
            <v>IT3006</v>
          </cell>
          <cell r="J1217">
            <v>44100</v>
          </cell>
        </row>
        <row r="1218">
          <cell r="I1218" t="str">
            <v>IT3007</v>
          </cell>
          <cell r="J1218">
            <v>47300</v>
          </cell>
        </row>
        <row r="1219">
          <cell r="I1219" t="str">
            <v>IT3008</v>
          </cell>
          <cell r="J1219">
            <v>51500</v>
          </cell>
        </row>
        <row r="1220">
          <cell r="I1220" t="str">
            <v>IT3010</v>
          </cell>
          <cell r="J1220">
            <v>57800</v>
          </cell>
        </row>
        <row r="1221">
          <cell r="I1221" t="str">
            <v>IT3012</v>
          </cell>
          <cell r="J1221">
            <v>65100</v>
          </cell>
        </row>
        <row r="1222">
          <cell r="I1222" t="str">
            <v>IT3406</v>
          </cell>
          <cell r="J1222">
            <v>53600</v>
          </cell>
        </row>
        <row r="1223">
          <cell r="I1223" t="str">
            <v>IT3407</v>
          </cell>
          <cell r="J1223">
            <v>56700</v>
          </cell>
        </row>
        <row r="1224">
          <cell r="I1224" t="str">
            <v>IT3408</v>
          </cell>
          <cell r="J1224">
            <v>59900</v>
          </cell>
        </row>
        <row r="1225">
          <cell r="I1225" t="str">
            <v>IT3410</v>
          </cell>
          <cell r="J1225">
            <v>66200</v>
          </cell>
        </row>
        <row r="1226">
          <cell r="I1226" t="str">
            <v>IT3412</v>
          </cell>
          <cell r="J1226">
            <v>72500</v>
          </cell>
        </row>
        <row r="1227">
          <cell r="I1227" t="str">
            <v>IT3106</v>
          </cell>
          <cell r="J1227">
            <v>44100</v>
          </cell>
        </row>
        <row r="1228">
          <cell r="I1228" t="str">
            <v>IT3107</v>
          </cell>
          <cell r="J1228">
            <v>47300</v>
          </cell>
        </row>
        <row r="1229">
          <cell r="I1229" t="str">
            <v>IT3108</v>
          </cell>
          <cell r="J1229">
            <v>51500</v>
          </cell>
        </row>
        <row r="1230">
          <cell r="I1230" t="str">
            <v>IT3110</v>
          </cell>
          <cell r="J1230">
            <v>57800</v>
          </cell>
        </row>
        <row r="1231">
          <cell r="I1231" t="str">
            <v>IT3112</v>
          </cell>
          <cell r="J1231">
            <v>65100</v>
          </cell>
        </row>
        <row r="1232">
          <cell r="I1232" t="str">
            <v>IT3306</v>
          </cell>
          <cell r="J1232">
            <v>162800</v>
          </cell>
        </row>
        <row r="1233">
          <cell r="I1233" t="str">
            <v>IT3307</v>
          </cell>
          <cell r="J1233">
            <v>170100</v>
          </cell>
        </row>
        <row r="1234">
          <cell r="I1234" t="str">
            <v>IT3308</v>
          </cell>
          <cell r="J1234">
            <v>174300</v>
          </cell>
        </row>
        <row r="1235">
          <cell r="I1235" t="str">
            <v>IT3310</v>
          </cell>
          <cell r="J1235">
            <v>183800</v>
          </cell>
        </row>
        <row r="1236">
          <cell r="I1236" t="str">
            <v>IT3312</v>
          </cell>
          <cell r="J1236">
            <v>195300</v>
          </cell>
        </row>
        <row r="1237">
          <cell r="I1237" t="str">
            <v>IA0006</v>
          </cell>
          <cell r="J1237">
            <v>12600</v>
          </cell>
        </row>
        <row r="1238">
          <cell r="I1238" t="str">
            <v>IA0007</v>
          </cell>
          <cell r="J1238">
            <v>14200</v>
          </cell>
        </row>
        <row r="1239">
          <cell r="I1239" t="str">
            <v>IA0008</v>
          </cell>
          <cell r="J1239">
            <v>15800</v>
          </cell>
        </row>
        <row r="1240">
          <cell r="I1240" t="str">
            <v>IA0010</v>
          </cell>
          <cell r="J1240">
            <v>18900</v>
          </cell>
        </row>
        <row r="1241">
          <cell r="I1241" t="str">
            <v>IA0012</v>
          </cell>
          <cell r="J1241">
            <v>21000</v>
          </cell>
        </row>
        <row r="1242">
          <cell r="I1242" t="str">
            <v>IA9901</v>
          </cell>
          <cell r="J1242">
            <v>5800</v>
          </cell>
        </row>
        <row r="1243">
          <cell r="I1243" t="str">
            <v>IF060</v>
          </cell>
          <cell r="J1243">
            <v>102400</v>
          </cell>
        </row>
        <row r="1244">
          <cell r="I1244" t="str">
            <v>IF070</v>
          </cell>
          <cell r="J1244">
            <v>112900</v>
          </cell>
        </row>
        <row r="1245">
          <cell r="I1245" t="str">
            <v>IF080</v>
          </cell>
          <cell r="J1245">
            <v>123900</v>
          </cell>
        </row>
        <row r="1246">
          <cell r="I1246" t="str">
            <v>IF100</v>
          </cell>
          <cell r="J1246">
            <v>140700</v>
          </cell>
        </row>
        <row r="1247">
          <cell r="I1247" t="str">
            <v>IF120</v>
          </cell>
          <cell r="J1247">
            <v>157500</v>
          </cell>
        </row>
        <row r="1248">
          <cell r="I1248" t="str">
            <v>IF062</v>
          </cell>
          <cell r="J1248">
            <v>118100</v>
          </cell>
        </row>
        <row r="1249">
          <cell r="I1249" t="str">
            <v>IF072</v>
          </cell>
          <cell r="J1249">
            <v>128600</v>
          </cell>
        </row>
        <row r="1250">
          <cell r="I1250" t="str">
            <v>IF082</v>
          </cell>
          <cell r="J1250">
            <v>139700</v>
          </cell>
        </row>
        <row r="1251">
          <cell r="I1251" t="str">
            <v>IF102</v>
          </cell>
          <cell r="J1251">
            <v>159600</v>
          </cell>
        </row>
        <row r="1252">
          <cell r="I1252" t="str">
            <v>IF122</v>
          </cell>
          <cell r="J1252">
            <v>179600</v>
          </cell>
        </row>
        <row r="1253">
          <cell r="I1253" t="str">
            <v>IF064</v>
          </cell>
          <cell r="J1253">
            <v>136000</v>
          </cell>
        </row>
        <row r="1254">
          <cell r="I1254" t="str">
            <v>IF074</v>
          </cell>
          <cell r="J1254">
            <v>146500</v>
          </cell>
        </row>
        <row r="1255">
          <cell r="I1255" t="str">
            <v>IF084</v>
          </cell>
          <cell r="J1255">
            <v>157500</v>
          </cell>
        </row>
        <row r="1256">
          <cell r="I1256" t="str">
            <v>IF104</v>
          </cell>
          <cell r="J1256">
            <v>177500</v>
          </cell>
        </row>
        <row r="1257">
          <cell r="I1257" t="str">
            <v>IF124</v>
          </cell>
          <cell r="J1257">
            <v>197400</v>
          </cell>
        </row>
        <row r="1258">
          <cell r="I1258" t="str">
            <v>IF066</v>
          </cell>
          <cell r="J1258">
            <v>158000</v>
          </cell>
        </row>
        <row r="1259">
          <cell r="I1259" t="str">
            <v>IF076</v>
          </cell>
          <cell r="J1259">
            <v>171700</v>
          </cell>
        </row>
        <row r="1260">
          <cell r="I1260" t="str">
            <v>IF086</v>
          </cell>
          <cell r="J1260">
            <v>185900</v>
          </cell>
        </row>
        <row r="1261">
          <cell r="I1261" t="str">
            <v>IF106</v>
          </cell>
          <cell r="J1261">
            <v>212100</v>
          </cell>
        </row>
        <row r="1262">
          <cell r="I1262" t="str">
            <v>IF126</v>
          </cell>
          <cell r="J1262">
            <v>238400</v>
          </cell>
        </row>
        <row r="1263">
          <cell r="I1263" t="str">
            <v>IF068</v>
          </cell>
          <cell r="J1263">
            <v>174800</v>
          </cell>
        </row>
        <row r="1264">
          <cell r="I1264" t="str">
            <v>IF078</v>
          </cell>
          <cell r="J1264">
            <v>188500</v>
          </cell>
        </row>
        <row r="1265">
          <cell r="I1265" t="str">
            <v>IF088</v>
          </cell>
          <cell r="J1265">
            <v>202700</v>
          </cell>
        </row>
        <row r="1266">
          <cell r="I1266" t="str">
            <v>IF108</v>
          </cell>
          <cell r="J1266">
            <v>228900</v>
          </cell>
        </row>
        <row r="1267">
          <cell r="I1267" t="str">
            <v>IF128</v>
          </cell>
          <cell r="J1267">
            <v>255200</v>
          </cell>
        </row>
        <row r="1268">
          <cell r="I1268" t="str">
            <v>IF060T</v>
          </cell>
          <cell r="J1268">
            <v>96100</v>
          </cell>
        </row>
        <row r="1269">
          <cell r="I1269" t="str">
            <v>IF070T</v>
          </cell>
          <cell r="J1269">
            <v>106600</v>
          </cell>
        </row>
        <row r="1270">
          <cell r="I1270" t="str">
            <v>IF080T</v>
          </cell>
          <cell r="J1270">
            <v>117600</v>
          </cell>
        </row>
        <row r="1271">
          <cell r="I1271" t="str">
            <v>IF100T</v>
          </cell>
          <cell r="J1271">
            <v>132300</v>
          </cell>
        </row>
        <row r="1272">
          <cell r="I1272" t="str">
            <v>IF120T</v>
          </cell>
          <cell r="J1272">
            <v>149100</v>
          </cell>
        </row>
        <row r="1273">
          <cell r="I1273" t="str">
            <v>IF062T</v>
          </cell>
          <cell r="J1273">
            <v>111800</v>
          </cell>
        </row>
        <row r="1274">
          <cell r="I1274" t="str">
            <v>IF072T</v>
          </cell>
          <cell r="J1274">
            <v>122300</v>
          </cell>
        </row>
        <row r="1275">
          <cell r="I1275" t="str">
            <v>IF082T</v>
          </cell>
          <cell r="J1275">
            <v>133400</v>
          </cell>
        </row>
        <row r="1276">
          <cell r="I1276" t="str">
            <v>IF102T</v>
          </cell>
          <cell r="J1276">
            <v>151200</v>
          </cell>
        </row>
        <row r="1277">
          <cell r="I1277" t="str">
            <v>IF122T</v>
          </cell>
          <cell r="J1277">
            <v>171200</v>
          </cell>
        </row>
        <row r="1278">
          <cell r="I1278" t="str">
            <v>IF064T</v>
          </cell>
          <cell r="J1278">
            <v>129700</v>
          </cell>
        </row>
        <row r="1279">
          <cell r="I1279" t="str">
            <v>IF074T</v>
          </cell>
          <cell r="J1279">
            <v>140200</v>
          </cell>
        </row>
        <row r="1280">
          <cell r="I1280" t="str">
            <v>IF084T</v>
          </cell>
          <cell r="J1280">
            <v>151200</v>
          </cell>
        </row>
        <row r="1281">
          <cell r="I1281" t="str">
            <v>IF104T</v>
          </cell>
          <cell r="J1281">
            <v>169100</v>
          </cell>
        </row>
        <row r="1282">
          <cell r="I1282" t="str">
            <v>IF124T</v>
          </cell>
          <cell r="J1282">
            <v>189000</v>
          </cell>
        </row>
        <row r="1283">
          <cell r="I1283" t="str">
            <v>IF066T</v>
          </cell>
          <cell r="J1283">
            <v>151700</v>
          </cell>
        </row>
        <row r="1284">
          <cell r="I1284" t="str">
            <v>IF076T</v>
          </cell>
          <cell r="J1284">
            <v>165400</v>
          </cell>
        </row>
        <row r="1285">
          <cell r="I1285" t="str">
            <v>IF086T</v>
          </cell>
          <cell r="J1285">
            <v>179600</v>
          </cell>
        </row>
        <row r="1286">
          <cell r="I1286" t="str">
            <v>IF106T</v>
          </cell>
          <cell r="J1286">
            <v>302700</v>
          </cell>
        </row>
        <row r="1287">
          <cell r="I1287" t="str">
            <v>IF126T</v>
          </cell>
          <cell r="J1287">
            <v>230000</v>
          </cell>
        </row>
        <row r="1288">
          <cell r="I1288" t="str">
            <v>IF068T</v>
          </cell>
          <cell r="J1288">
            <v>168500</v>
          </cell>
        </row>
        <row r="1289">
          <cell r="I1289" t="str">
            <v>IF078T</v>
          </cell>
          <cell r="J1289">
            <v>182200</v>
          </cell>
        </row>
        <row r="1290">
          <cell r="I1290" t="str">
            <v>IF088T</v>
          </cell>
          <cell r="J1290">
            <v>196400</v>
          </cell>
        </row>
        <row r="1291">
          <cell r="I1291" t="str">
            <v>IF108T</v>
          </cell>
          <cell r="J1291">
            <v>220500</v>
          </cell>
        </row>
        <row r="1292">
          <cell r="I1292" t="str">
            <v>IF128T</v>
          </cell>
          <cell r="J1292">
            <v>246800</v>
          </cell>
        </row>
        <row r="1293">
          <cell r="I1293" t="str">
            <v>IF060W</v>
          </cell>
          <cell r="J1293">
            <v>99200</v>
          </cell>
        </row>
        <row r="1294">
          <cell r="I1294" t="str">
            <v>IF070W</v>
          </cell>
          <cell r="J1294">
            <v>109700</v>
          </cell>
        </row>
        <row r="1295">
          <cell r="I1295" t="str">
            <v>IF080W</v>
          </cell>
          <cell r="J1295">
            <v>120800</v>
          </cell>
        </row>
        <row r="1296">
          <cell r="I1296" t="str">
            <v>IF100W</v>
          </cell>
          <cell r="J1296">
            <v>136500</v>
          </cell>
        </row>
        <row r="1297">
          <cell r="I1297" t="str">
            <v>IF120W</v>
          </cell>
          <cell r="J1297">
            <v>153300</v>
          </cell>
        </row>
        <row r="1298">
          <cell r="I1298" t="str">
            <v>IF062W</v>
          </cell>
          <cell r="J1298">
            <v>115000</v>
          </cell>
        </row>
        <row r="1299">
          <cell r="I1299" t="str">
            <v>IF072W</v>
          </cell>
          <cell r="J1299">
            <v>125500</v>
          </cell>
        </row>
        <row r="1300">
          <cell r="I1300" t="str">
            <v>IF082W</v>
          </cell>
          <cell r="J1300">
            <v>136500</v>
          </cell>
        </row>
        <row r="1301">
          <cell r="I1301" t="str">
            <v>IF102W</v>
          </cell>
          <cell r="J1301">
            <v>155400</v>
          </cell>
        </row>
        <row r="1302">
          <cell r="I1302" t="str">
            <v>IF122W</v>
          </cell>
          <cell r="J1302">
            <v>175400</v>
          </cell>
        </row>
        <row r="1303">
          <cell r="I1303" t="str">
            <v>IF064W</v>
          </cell>
          <cell r="J1303">
            <v>132800</v>
          </cell>
        </row>
        <row r="1304">
          <cell r="I1304" t="str">
            <v>IF074W</v>
          </cell>
          <cell r="J1304">
            <v>143300</v>
          </cell>
        </row>
        <row r="1305">
          <cell r="I1305" t="str">
            <v>IF084W</v>
          </cell>
          <cell r="J1305">
            <v>154400</v>
          </cell>
        </row>
        <row r="1306">
          <cell r="I1306" t="str">
            <v>IF104W</v>
          </cell>
          <cell r="J1306">
            <v>173300</v>
          </cell>
        </row>
        <row r="1307">
          <cell r="I1307" t="str">
            <v>IF124W</v>
          </cell>
          <cell r="J1307">
            <v>193200</v>
          </cell>
        </row>
        <row r="1308">
          <cell r="I1308" t="str">
            <v>IF066W</v>
          </cell>
          <cell r="J1308">
            <v>154900</v>
          </cell>
        </row>
        <row r="1309">
          <cell r="I1309" t="str">
            <v>IF076W</v>
          </cell>
          <cell r="J1309">
            <v>168500</v>
          </cell>
        </row>
        <row r="1310">
          <cell r="I1310" t="str">
            <v>IF086W</v>
          </cell>
          <cell r="J1310">
            <v>182700</v>
          </cell>
        </row>
        <row r="1311">
          <cell r="I1311" t="str">
            <v>IF106W</v>
          </cell>
          <cell r="J1311">
            <v>207900</v>
          </cell>
        </row>
        <row r="1312">
          <cell r="I1312" t="str">
            <v>IF126W</v>
          </cell>
          <cell r="J1312">
            <v>234200</v>
          </cell>
        </row>
        <row r="1313">
          <cell r="I1313" t="str">
            <v>IF068W</v>
          </cell>
          <cell r="J1313">
            <v>171700</v>
          </cell>
        </row>
        <row r="1314">
          <cell r="I1314" t="str">
            <v>IF078W</v>
          </cell>
          <cell r="J1314">
            <v>185300</v>
          </cell>
        </row>
        <row r="1315">
          <cell r="I1315" t="str">
            <v>IF088W</v>
          </cell>
          <cell r="J1315">
            <v>199500</v>
          </cell>
        </row>
        <row r="1316">
          <cell r="I1316" t="str">
            <v>IF108W</v>
          </cell>
          <cell r="J1316">
            <v>224700</v>
          </cell>
        </row>
        <row r="1317">
          <cell r="I1317" t="str">
            <v>IF128W</v>
          </cell>
          <cell r="J1317">
            <v>251000</v>
          </cell>
        </row>
        <row r="1318">
          <cell r="I1318" t="str">
            <v>IF062G</v>
          </cell>
          <cell r="J1318">
            <v>116000</v>
          </cell>
        </row>
        <row r="1319">
          <cell r="I1319" t="str">
            <v>IF072G</v>
          </cell>
          <cell r="J1319">
            <v>130700</v>
          </cell>
        </row>
        <row r="1320">
          <cell r="I1320" t="str">
            <v>IF082G</v>
          </cell>
          <cell r="J1320">
            <v>148100</v>
          </cell>
        </row>
        <row r="1321">
          <cell r="I1321" t="str">
            <v>IF102G</v>
          </cell>
          <cell r="J1321">
            <v>176400</v>
          </cell>
        </row>
        <row r="1322">
          <cell r="I1322" t="str">
            <v>IF122G</v>
          </cell>
          <cell r="J1322">
            <v>204800</v>
          </cell>
        </row>
        <row r="1323">
          <cell r="I1323" t="str">
            <v>IF064G</v>
          </cell>
          <cell r="J1323">
            <v>138100</v>
          </cell>
        </row>
        <row r="1324">
          <cell r="I1324" t="str">
            <v>IF074G</v>
          </cell>
          <cell r="J1324">
            <v>152800</v>
          </cell>
        </row>
        <row r="1325">
          <cell r="I1325" t="str">
            <v>IF084G</v>
          </cell>
          <cell r="J1325">
            <v>170100</v>
          </cell>
        </row>
        <row r="1326">
          <cell r="I1326" t="str">
            <v>IF104G</v>
          </cell>
          <cell r="J1326">
            <v>198500</v>
          </cell>
        </row>
        <row r="1327">
          <cell r="I1327" t="str">
            <v>IF124G</v>
          </cell>
          <cell r="J1327">
            <v>226800</v>
          </cell>
        </row>
        <row r="1328">
          <cell r="I1328" t="str">
            <v>IF066G</v>
          </cell>
          <cell r="J1328">
            <v>152800</v>
          </cell>
        </row>
        <row r="1329">
          <cell r="I1329" t="str">
            <v>IF076G</v>
          </cell>
          <cell r="J1329">
            <v>172700</v>
          </cell>
        </row>
        <row r="1330">
          <cell r="I1330" t="str">
            <v>IF086G</v>
          </cell>
          <cell r="J1330">
            <v>196400</v>
          </cell>
        </row>
        <row r="1331">
          <cell r="I1331" t="str">
            <v>IF106G</v>
          </cell>
          <cell r="J1331">
            <v>235200</v>
          </cell>
        </row>
        <row r="1332">
          <cell r="I1332" t="str">
            <v>IF126G</v>
          </cell>
          <cell r="J1332">
            <v>274100</v>
          </cell>
        </row>
        <row r="1333">
          <cell r="I1333" t="str">
            <v>IF068G</v>
          </cell>
          <cell r="J1333">
            <v>173800</v>
          </cell>
        </row>
        <row r="1334">
          <cell r="I1334" t="str">
            <v>IF078G</v>
          </cell>
          <cell r="J1334">
            <v>193700</v>
          </cell>
        </row>
        <row r="1335">
          <cell r="I1335" t="str">
            <v>IF088G</v>
          </cell>
          <cell r="J1335">
            <v>217400</v>
          </cell>
        </row>
        <row r="1336">
          <cell r="I1336" t="str">
            <v>IF108G</v>
          </cell>
          <cell r="J1336">
            <v>256200</v>
          </cell>
        </row>
        <row r="1337">
          <cell r="I1337" t="str">
            <v>IF128G</v>
          </cell>
          <cell r="J1337">
            <v>295100</v>
          </cell>
        </row>
        <row r="1338">
          <cell r="I1338" t="str">
            <v>IF062H</v>
          </cell>
          <cell r="J1338">
            <v>115000</v>
          </cell>
        </row>
        <row r="1339">
          <cell r="I1339" t="str">
            <v>IF072H</v>
          </cell>
          <cell r="J1339">
            <v>127600</v>
          </cell>
        </row>
        <row r="1340">
          <cell r="I1340" t="str">
            <v>IF082H</v>
          </cell>
          <cell r="J1340">
            <v>141800</v>
          </cell>
        </row>
        <row r="1341">
          <cell r="I1341" t="str">
            <v>IF102H</v>
          </cell>
          <cell r="J1341">
            <v>165900</v>
          </cell>
        </row>
        <row r="1342">
          <cell r="I1342" t="str">
            <v>IF122H</v>
          </cell>
          <cell r="J1342">
            <v>190100</v>
          </cell>
        </row>
        <row r="1343">
          <cell r="I1343" t="str">
            <v>IF064H</v>
          </cell>
          <cell r="J1343">
            <v>137000</v>
          </cell>
        </row>
        <row r="1344">
          <cell r="I1344" t="str">
            <v>IF074H</v>
          </cell>
          <cell r="J1344">
            <v>149600</v>
          </cell>
        </row>
        <row r="1345">
          <cell r="I1345" t="str">
            <v>IF084H</v>
          </cell>
          <cell r="J1345">
            <v>163800</v>
          </cell>
        </row>
        <row r="1346">
          <cell r="I1346" t="str">
            <v>IF104H</v>
          </cell>
          <cell r="J1346">
            <v>188000</v>
          </cell>
        </row>
        <row r="1347">
          <cell r="I1347" t="str">
            <v>IF124H</v>
          </cell>
          <cell r="J1347">
            <v>212100</v>
          </cell>
        </row>
        <row r="1348">
          <cell r="I1348" t="str">
            <v>IF066H</v>
          </cell>
          <cell r="J1348">
            <v>154900</v>
          </cell>
        </row>
        <row r="1349">
          <cell r="I1349" t="str">
            <v>IF076H</v>
          </cell>
          <cell r="J1349">
            <v>170600</v>
          </cell>
        </row>
        <row r="1350">
          <cell r="I1350" t="str">
            <v>IF086H</v>
          </cell>
          <cell r="J1350">
            <v>188000</v>
          </cell>
        </row>
        <row r="1351">
          <cell r="I1351" t="str">
            <v>IF106H</v>
          </cell>
          <cell r="J1351">
            <v>218400</v>
          </cell>
        </row>
        <row r="1352">
          <cell r="I1352" t="str">
            <v>IF126H</v>
          </cell>
          <cell r="J1352">
            <v>248900</v>
          </cell>
        </row>
        <row r="1353">
          <cell r="I1353" t="str">
            <v>IF068H</v>
          </cell>
          <cell r="J1353">
            <v>175900</v>
          </cell>
        </row>
        <row r="1354">
          <cell r="I1354" t="str">
            <v>IF078H</v>
          </cell>
          <cell r="J1354">
            <v>191600</v>
          </cell>
        </row>
        <row r="1355">
          <cell r="I1355" t="str">
            <v>IF088H</v>
          </cell>
          <cell r="J1355">
            <v>209000</v>
          </cell>
        </row>
        <row r="1356">
          <cell r="I1356" t="str">
            <v>IF108H</v>
          </cell>
          <cell r="J1356">
            <v>239400</v>
          </cell>
        </row>
        <row r="1357">
          <cell r="I1357" t="str">
            <v>IF128H</v>
          </cell>
          <cell r="J1357">
            <v>269900</v>
          </cell>
        </row>
        <row r="1358">
          <cell r="I1358" t="str">
            <v>IF062B</v>
          </cell>
          <cell r="J1358">
            <v>128600</v>
          </cell>
        </row>
        <row r="1359">
          <cell r="I1359" t="str">
            <v>IF072B</v>
          </cell>
          <cell r="J1359">
            <v>140200</v>
          </cell>
        </row>
        <row r="1360">
          <cell r="I1360" t="str">
            <v>IF082B</v>
          </cell>
          <cell r="J1360">
            <v>152300</v>
          </cell>
        </row>
        <row r="1361">
          <cell r="I1361" t="str">
            <v>IF102B</v>
          </cell>
          <cell r="J1361">
            <v>176400</v>
          </cell>
        </row>
        <row r="1362">
          <cell r="I1362" t="str">
            <v>IF122B</v>
          </cell>
          <cell r="J1362">
            <v>200600</v>
          </cell>
        </row>
        <row r="1363">
          <cell r="I1363" t="str">
            <v>IF064B</v>
          </cell>
          <cell r="J1363">
            <v>148600</v>
          </cell>
        </row>
        <row r="1364">
          <cell r="I1364" t="str">
            <v>IF074B</v>
          </cell>
          <cell r="J1364">
            <v>162200</v>
          </cell>
        </row>
        <row r="1365">
          <cell r="I1365" t="str">
            <v>IF084B</v>
          </cell>
          <cell r="J1365">
            <v>176400</v>
          </cell>
        </row>
        <row r="1366">
          <cell r="I1366" t="str">
            <v>IF104B</v>
          </cell>
          <cell r="J1366">
            <v>202700</v>
          </cell>
        </row>
        <row r="1367">
          <cell r="I1367" t="str">
            <v>IF124B</v>
          </cell>
          <cell r="J1367">
            <v>228900</v>
          </cell>
        </row>
        <row r="1368">
          <cell r="I1368" t="str">
            <v>IF066B</v>
          </cell>
          <cell r="J1368">
            <v>168500</v>
          </cell>
        </row>
        <row r="1369">
          <cell r="I1369" t="str">
            <v>IF076B</v>
          </cell>
          <cell r="J1369">
            <v>183200</v>
          </cell>
        </row>
        <row r="1370">
          <cell r="I1370" t="str">
            <v>IF086B</v>
          </cell>
          <cell r="J1370">
            <v>198500</v>
          </cell>
        </row>
        <row r="1371">
          <cell r="I1371" t="str">
            <v>IF106B</v>
          </cell>
          <cell r="J1371">
            <v>228900</v>
          </cell>
        </row>
        <row r="1372">
          <cell r="I1372" t="str">
            <v>IF126B</v>
          </cell>
          <cell r="J1372">
            <v>259400</v>
          </cell>
        </row>
        <row r="1373">
          <cell r="I1373" t="str">
            <v>IF068B</v>
          </cell>
          <cell r="J1373">
            <v>187400</v>
          </cell>
        </row>
        <row r="1374">
          <cell r="I1374" t="str">
            <v>IF078B</v>
          </cell>
          <cell r="J1374">
            <v>204200</v>
          </cell>
        </row>
        <row r="1375">
          <cell r="I1375" t="str">
            <v>IF088B</v>
          </cell>
          <cell r="J1375">
            <v>221600</v>
          </cell>
        </row>
        <row r="1376">
          <cell r="I1376" t="str">
            <v>IF108B</v>
          </cell>
          <cell r="J1376">
            <v>254100</v>
          </cell>
        </row>
        <row r="1377">
          <cell r="I1377" t="str">
            <v>IF128B</v>
          </cell>
          <cell r="J1377">
            <v>286700</v>
          </cell>
        </row>
        <row r="1378">
          <cell r="I1378" t="str">
            <v>IF066HB</v>
          </cell>
          <cell r="J1378">
            <v>151700</v>
          </cell>
        </row>
        <row r="1379">
          <cell r="I1379" t="str">
            <v>IF076HB</v>
          </cell>
          <cell r="J1379">
            <v>169600</v>
          </cell>
        </row>
        <row r="1380">
          <cell r="I1380" t="str">
            <v>IF086HB</v>
          </cell>
          <cell r="J1380">
            <v>190100</v>
          </cell>
        </row>
        <row r="1381">
          <cell r="I1381" t="str">
            <v>IF106HB</v>
          </cell>
          <cell r="J1381">
            <v>224700</v>
          </cell>
        </row>
        <row r="1382">
          <cell r="I1382" t="str">
            <v>IF126HB</v>
          </cell>
          <cell r="J1382">
            <v>259400</v>
          </cell>
        </row>
        <row r="1383">
          <cell r="I1383" t="str">
            <v>IF068HB</v>
          </cell>
          <cell r="J1383">
            <v>172700</v>
          </cell>
        </row>
        <row r="1384">
          <cell r="I1384" t="str">
            <v>IF078HB</v>
          </cell>
          <cell r="J1384">
            <v>190600</v>
          </cell>
        </row>
        <row r="1385">
          <cell r="I1385" t="str">
            <v>IF088HB</v>
          </cell>
          <cell r="J1385">
            <v>211100</v>
          </cell>
        </row>
        <row r="1386">
          <cell r="I1386" t="str">
            <v>IF108HB</v>
          </cell>
          <cell r="J1386">
            <v>245700</v>
          </cell>
        </row>
        <row r="1387">
          <cell r="I1387" t="str">
            <v>IF128HB</v>
          </cell>
          <cell r="J1387">
            <v>280400</v>
          </cell>
        </row>
        <row r="1388">
          <cell r="I1388" t="str">
            <v>IF062D</v>
          </cell>
          <cell r="J1388">
            <v>123400</v>
          </cell>
        </row>
        <row r="1389">
          <cell r="I1389" t="str">
            <v>IF072D</v>
          </cell>
          <cell r="J1389">
            <v>134400</v>
          </cell>
        </row>
        <row r="1390">
          <cell r="I1390" t="str">
            <v>IF082D</v>
          </cell>
          <cell r="J1390">
            <v>146000</v>
          </cell>
        </row>
        <row r="1391">
          <cell r="I1391" t="str">
            <v>IF102D</v>
          </cell>
          <cell r="J1391">
            <v>168000</v>
          </cell>
        </row>
        <row r="1392">
          <cell r="I1392" t="str">
            <v>IF122D</v>
          </cell>
          <cell r="J1392">
            <v>190100</v>
          </cell>
        </row>
        <row r="1393">
          <cell r="I1393" t="str">
            <v>IF064D</v>
          </cell>
          <cell r="J1393">
            <v>142300</v>
          </cell>
        </row>
        <row r="1394">
          <cell r="I1394" t="str">
            <v>IF074D</v>
          </cell>
          <cell r="J1394">
            <v>154400</v>
          </cell>
        </row>
        <row r="1395">
          <cell r="I1395" t="str">
            <v>IF084D</v>
          </cell>
          <cell r="J1395">
            <v>167000</v>
          </cell>
        </row>
        <row r="1396">
          <cell r="I1396" t="str">
            <v>IF104D</v>
          </cell>
          <cell r="J1396">
            <v>190100</v>
          </cell>
        </row>
        <row r="1397">
          <cell r="I1397" t="str">
            <v>IF124D</v>
          </cell>
          <cell r="J1397">
            <v>213200</v>
          </cell>
        </row>
        <row r="1398">
          <cell r="I1398" t="str">
            <v>IF066D</v>
          </cell>
          <cell r="J1398">
            <v>163300</v>
          </cell>
        </row>
        <row r="1399">
          <cell r="I1399" t="str">
            <v>IF076D</v>
          </cell>
          <cell r="J1399">
            <v>177500</v>
          </cell>
        </row>
        <row r="1400">
          <cell r="I1400" t="str">
            <v>IF086D</v>
          </cell>
          <cell r="J1400">
            <v>192200</v>
          </cell>
        </row>
        <row r="1401">
          <cell r="I1401" t="str">
            <v>IF106D</v>
          </cell>
          <cell r="J1401">
            <v>220500</v>
          </cell>
        </row>
        <row r="1402">
          <cell r="I1402" t="str">
            <v>IF126D</v>
          </cell>
          <cell r="J1402">
            <v>248900</v>
          </cell>
        </row>
        <row r="1403">
          <cell r="I1403" t="str">
            <v>IF068D</v>
          </cell>
          <cell r="J1403">
            <v>181100</v>
          </cell>
        </row>
        <row r="1404">
          <cell r="I1404" t="str">
            <v>IF078D</v>
          </cell>
          <cell r="J1404">
            <v>196400</v>
          </cell>
        </row>
        <row r="1405">
          <cell r="I1405" t="str">
            <v>IF088D</v>
          </cell>
          <cell r="J1405">
            <v>212100</v>
          </cell>
        </row>
        <row r="1406">
          <cell r="I1406" t="str">
            <v>IF108D</v>
          </cell>
          <cell r="J1406">
            <v>241500</v>
          </cell>
        </row>
        <row r="1407">
          <cell r="I1407" t="str">
            <v>IF128D</v>
          </cell>
          <cell r="J1407">
            <v>270900</v>
          </cell>
        </row>
        <row r="1408">
          <cell r="I1408" t="str">
            <v>유리ED008</v>
          </cell>
          <cell r="J1408">
            <v>28000</v>
          </cell>
        </row>
        <row r="1409">
          <cell r="I1409" t="str">
            <v>유리ED012</v>
          </cell>
          <cell r="J1409">
            <v>32000</v>
          </cell>
        </row>
        <row r="1410">
          <cell r="I1410" t="str">
            <v>유리ED014</v>
          </cell>
          <cell r="J1410">
            <v>37000</v>
          </cell>
        </row>
        <row r="1411">
          <cell r="I1411" t="str">
            <v>유리ED016</v>
          </cell>
          <cell r="J1411">
            <v>43000</v>
          </cell>
        </row>
        <row r="1412">
          <cell r="I1412" t="str">
            <v>유리ED018</v>
          </cell>
          <cell r="J1412">
            <v>48000</v>
          </cell>
        </row>
        <row r="1413">
          <cell r="I1413" t="str">
            <v>유리ED018X</v>
          </cell>
          <cell r="J1413">
            <v>50000</v>
          </cell>
        </row>
        <row r="1414">
          <cell r="I1414" t="str">
            <v>유리ED0108</v>
          </cell>
          <cell r="J1414">
            <v>22000</v>
          </cell>
        </row>
        <row r="1415">
          <cell r="I1415" t="str">
            <v>유리ED0112</v>
          </cell>
          <cell r="J1415">
            <v>26000</v>
          </cell>
        </row>
        <row r="1416">
          <cell r="I1416" t="str">
            <v>유리ED0114</v>
          </cell>
          <cell r="J1416">
            <v>28000</v>
          </cell>
        </row>
        <row r="1417">
          <cell r="I1417" t="str">
            <v>유리ED0116</v>
          </cell>
          <cell r="J1417">
            <v>32000</v>
          </cell>
        </row>
        <row r="1418">
          <cell r="I1418" t="str">
            <v>유리ED401</v>
          </cell>
          <cell r="J1418">
            <v>20000</v>
          </cell>
        </row>
        <row r="1419">
          <cell r="I1419" t="str">
            <v>유리ED410</v>
          </cell>
          <cell r="J1419">
            <v>20000</v>
          </cell>
        </row>
        <row r="1420">
          <cell r="I1420" t="str">
            <v>유리ED412</v>
          </cell>
          <cell r="J1420">
            <v>22000</v>
          </cell>
        </row>
        <row r="1421">
          <cell r="I1421" t="str">
            <v>유리ED0706</v>
          </cell>
          <cell r="J1421">
            <v>22000</v>
          </cell>
        </row>
        <row r="1422">
          <cell r="I1422" t="str">
            <v>유리ED0708</v>
          </cell>
          <cell r="J1422">
            <v>27000</v>
          </cell>
        </row>
        <row r="1423">
          <cell r="I1423" t="str">
            <v>유리ED0806</v>
          </cell>
          <cell r="J1423">
            <v>15000</v>
          </cell>
        </row>
        <row r="1424">
          <cell r="I1424" t="str">
            <v>유리ED0808</v>
          </cell>
          <cell r="J1424">
            <v>18000</v>
          </cell>
        </row>
        <row r="1425">
          <cell r="I1425" t="str">
            <v>유리ED5466</v>
          </cell>
          <cell r="J1425">
            <v>22000</v>
          </cell>
        </row>
        <row r="1426">
          <cell r="I1426" t="str">
            <v>유리ED5488</v>
          </cell>
          <cell r="J1426">
            <v>25000</v>
          </cell>
        </row>
        <row r="1427">
          <cell r="I1427" t="str">
            <v>유리ED5966</v>
          </cell>
          <cell r="J1427">
            <v>22000</v>
          </cell>
        </row>
        <row r="1428">
          <cell r="I1428" t="str">
            <v>유리ED5988</v>
          </cell>
          <cell r="J1428">
            <v>25000</v>
          </cell>
        </row>
        <row r="1429">
          <cell r="I1429" t="str">
            <v>유리ED950</v>
          </cell>
          <cell r="J1429">
            <v>40000</v>
          </cell>
        </row>
        <row r="1430">
          <cell r="I1430" t="str">
            <v>유리ED912</v>
          </cell>
          <cell r="J1430">
            <v>28000</v>
          </cell>
        </row>
        <row r="1431">
          <cell r="I1431" t="str">
            <v>유리ED916</v>
          </cell>
          <cell r="J1431">
            <v>43000</v>
          </cell>
        </row>
        <row r="1432">
          <cell r="I1432" t="str">
            <v>유리EZ016</v>
          </cell>
          <cell r="J1432">
            <v>30000</v>
          </cell>
        </row>
        <row r="1433">
          <cell r="I1433" t="str">
            <v>유리TD008</v>
          </cell>
          <cell r="J1433">
            <v>30000</v>
          </cell>
        </row>
        <row r="1434">
          <cell r="I1434" t="str">
            <v>유리TD010</v>
          </cell>
          <cell r="J1434">
            <v>35000</v>
          </cell>
        </row>
        <row r="1435">
          <cell r="I1435" t="str">
            <v>유리TD012</v>
          </cell>
          <cell r="J1435">
            <v>37000</v>
          </cell>
        </row>
        <row r="1436">
          <cell r="I1436" t="str">
            <v>유리TD014</v>
          </cell>
          <cell r="J1436">
            <v>42000</v>
          </cell>
        </row>
        <row r="1437">
          <cell r="I1437" t="str">
            <v>유리TD016</v>
          </cell>
          <cell r="J1437">
            <v>47000</v>
          </cell>
        </row>
        <row r="1438">
          <cell r="I1438" t="str">
            <v>유리TD018</v>
          </cell>
          <cell r="J1438">
            <v>52000</v>
          </cell>
        </row>
        <row r="1439">
          <cell r="I1439" t="str">
            <v>유리TD108</v>
          </cell>
          <cell r="J1439">
            <v>23000</v>
          </cell>
        </row>
        <row r="1440">
          <cell r="I1440" t="str">
            <v>유리TD110</v>
          </cell>
          <cell r="J1440">
            <v>28000</v>
          </cell>
        </row>
        <row r="1441">
          <cell r="I1441" t="str">
            <v>유리TD112</v>
          </cell>
          <cell r="J1441">
            <v>30000</v>
          </cell>
        </row>
        <row r="1442">
          <cell r="I1442" t="str">
            <v>유리TD114</v>
          </cell>
          <cell r="J1442">
            <v>35000</v>
          </cell>
        </row>
        <row r="1443">
          <cell r="I1443" t="str">
            <v>유리TD116</v>
          </cell>
          <cell r="J1443">
            <v>40000</v>
          </cell>
        </row>
        <row r="1444">
          <cell r="I1444" t="str">
            <v>유리TD118</v>
          </cell>
          <cell r="J1444">
            <v>43000</v>
          </cell>
        </row>
        <row r="1445">
          <cell r="I1445" t="str">
            <v>유리TD912</v>
          </cell>
          <cell r="J1445">
            <v>27000</v>
          </cell>
        </row>
        <row r="1446">
          <cell r="I1446" t="str">
            <v>유리TD916</v>
          </cell>
          <cell r="J1446">
            <v>40000</v>
          </cell>
        </row>
        <row r="1447">
          <cell r="I1447" t="str">
            <v>유리TD990</v>
          </cell>
          <cell r="J1447">
            <v>42000</v>
          </cell>
        </row>
        <row r="1448">
          <cell r="I1448" t="str">
            <v>유리TD966</v>
          </cell>
          <cell r="J1448">
            <v>32000</v>
          </cell>
        </row>
        <row r="1449">
          <cell r="I1449" t="str">
            <v>유리TD988</v>
          </cell>
          <cell r="J1449">
            <v>43000</v>
          </cell>
        </row>
        <row r="1450">
          <cell r="I1450" t="str">
            <v>유리TD412</v>
          </cell>
          <cell r="J1450">
            <v>20000</v>
          </cell>
        </row>
        <row r="1451">
          <cell r="I1451" t="str">
            <v>유리TD508</v>
          </cell>
          <cell r="J1451">
            <v>46000</v>
          </cell>
        </row>
        <row r="1452">
          <cell r="I1452" t="str">
            <v>유리TD507</v>
          </cell>
          <cell r="J1452">
            <v>46000</v>
          </cell>
        </row>
        <row r="1453">
          <cell r="I1453" t="str">
            <v>유리TD518</v>
          </cell>
          <cell r="J1453">
            <v>35000</v>
          </cell>
        </row>
        <row r="1454">
          <cell r="I1454" t="str">
            <v>유리TD516</v>
          </cell>
          <cell r="J1454">
            <v>30000</v>
          </cell>
        </row>
        <row r="1455">
          <cell r="I1455" t="str">
            <v>유리NT0006</v>
          </cell>
          <cell r="J1455">
            <v>18000</v>
          </cell>
        </row>
        <row r="1456">
          <cell r="I1456" t="str">
            <v>유리NT0008</v>
          </cell>
          <cell r="J1456">
            <v>23000</v>
          </cell>
        </row>
        <row r="1457">
          <cell r="I1457" t="str">
            <v>유리NT0010</v>
          </cell>
          <cell r="J1457">
            <v>28000</v>
          </cell>
        </row>
        <row r="1458">
          <cell r="I1458" t="str">
            <v>유리NT0012</v>
          </cell>
          <cell r="J1458">
            <v>32000</v>
          </cell>
        </row>
        <row r="1459">
          <cell r="I1459" t="str">
            <v>유리NT0016</v>
          </cell>
          <cell r="J1459">
            <v>43000</v>
          </cell>
        </row>
        <row r="1460">
          <cell r="I1460" t="str">
            <v>유리NT0018</v>
          </cell>
          <cell r="J1460">
            <v>45000</v>
          </cell>
        </row>
        <row r="1461">
          <cell r="I1461" t="str">
            <v>유리NT0106</v>
          </cell>
          <cell r="J1461">
            <v>18000</v>
          </cell>
        </row>
        <row r="1462">
          <cell r="I1462" t="str">
            <v>유리NT0108</v>
          </cell>
          <cell r="J1462">
            <v>22000</v>
          </cell>
        </row>
        <row r="1463">
          <cell r="I1463" t="str">
            <v>유리NT0110</v>
          </cell>
          <cell r="J1463">
            <v>23000</v>
          </cell>
        </row>
        <row r="1464">
          <cell r="I1464" t="str">
            <v>유리NT0112</v>
          </cell>
          <cell r="J1464">
            <v>25000</v>
          </cell>
        </row>
        <row r="1465">
          <cell r="I1465" t="str">
            <v>유리NT0114</v>
          </cell>
          <cell r="J1465">
            <v>30000</v>
          </cell>
        </row>
        <row r="1466">
          <cell r="I1466" t="str">
            <v>유리NT0116</v>
          </cell>
          <cell r="J1466">
            <v>34000</v>
          </cell>
        </row>
        <row r="1467">
          <cell r="I1467" t="str">
            <v>유리NT0118</v>
          </cell>
          <cell r="J1467">
            <v>38000</v>
          </cell>
        </row>
        <row r="1468">
          <cell r="I1468" t="str">
            <v>유리NT966</v>
          </cell>
          <cell r="J1468">
            <v>40000</v>
          </cell>
        </row>
        <row r="1469">
          <cell r="I1469" t="str">
            <v>유리NT5566</v>
          </cell>
          <cell r="J1469">
            <v>47000</v>
          </cell>
        </row>
        <row r="1470">
          <cell r="I1470" t="str">
            <v>유리NT988</v>
          </cell>
          <cell r="J1470">
            <v>45000</v>
          </cell>
        </row>
        <row r="1471">
          <cell r="I1471" t="str">
            <v>유리NT912</v>
          </cell>
          <cell r="J1471">
            <v>28000</v>
          </cell>
        </row>
        <row r="1472">
          <cell r="I1472" t="str">
            <v>유리NT916</v>
          </cell>
          <cell r="J1472">
            <v>38000</v>
          </cell>
        </row>
        <row r="1473">
          <cell r="I1473" t="str">
            <v>유리NT918</v>
          </cell>
          <cell r="J1473">
            <v>45000</v>
          </cell>
        </row>
        <row r="1474">
          <cell r="I1474" t="str">
            <v>유리NT5586</v>
          </cell>
          <cell r="J1474">
            <v>50000</v>
          </cell>
        </row>
        <row r="1475">
          <cell r="I1475" t="str">
            <v>유리NT5588</v>
          </cell>
          <cell r="J1475">
            <v>52000</v>
          </cell>
        </row>
        <row r="1476">
          <cell r="I1476" t="str">
            <v>유리YD018</v>
          </cell>
          <cell r="J1476">
            <v>60000</v>
          </cell>
        </row>
        <row r="1477">
          <cell r="I1477" t="str">
            <v>유리YD412</v>
          </cell>
          <cell r="J1477">
            <v>25000</v>
          </cell>
        </row>
        <row r="1478">
          <cell r="I1478" t="str">
            <v>유리YD990</v>
          </cell>
          <cell r="J1478">
            <v>40000</v>
          </cell>
        </row>
        <row r="1479">
          <cell r="I1479" t="str">
            <v>유리CR009</v>
          </cell>
          <cell r="J1479">
            <v>27000</v>
          </cell>
        </row>
        <row r="1480">
          <cell r="I1480" t="str">
            <v>유리CR012</v>
          </cell>
          <cell r="J1480">
            <v>40000</v>
          </cell>
        </row>
        <row r="1481">
          <cell r="I1481" t="str">
            <v>유리CR018</v>
          </cell>
          <cell r="J1481">
            <v>48000</v>
          </cell>
        </row>
        <row r="1482">
          <cell r="I1482" t="str">
            <v>유리CR024</v>
          </cell>
          <cell r="J1482">
            <v>75000</v>
          </cell>
        </row>
        <row r="1483">
          <cell r="I1483" t="str">
            <v>유리SR009</v>
          </cell>
          <cell r="J1483">
            <v>25000</v>
          </cell>
        </row>
        <row r="1484">
          <cell r="I1484" t="str">
            <v>유리SR012</v>
          </cell>
          <cell r="J1484">
            <v>40000</v>
          </cell>
        </row>
        <row r="1485">
          <cell r="I1485" t="str">
            <v>유리SR018</v>
          </cell>
          <cell r="J1485">
            <v>46000</v>
          </cell>
        </row>
        <row r="1486">
          <cell r="I1486" t="str">
            <v>유리SR024S</v>
          </cell>
          <cell r="J1486">
            <v>62000</v>
          </cell>
        </row>
        <row r="1487">
          <cell r="I1487" t="str">
            <v>유리SR024</v>
          </cell>
          <cell r="J1487">
            <v>70000</v>
          </cell>
        </row>
        <row r="1488">
          <cell r="I1488" t="str">
            <v>유리SR032</v>
          </cell>
          <cell r="J1488">
            <v>85000</v>
          </cell>
        </row>
        <row r="1489">
          <cell r="I1489" t="str">
            <v>유리PD018</v>
          </cell>
          <cell r="J1489">
            <v>56000</v>
          </cell>
        </row>
        <row r="1490">
          <cell r="I1490" t="str">
            <v>유리PD021</v>
          </cell>
          <cell r="J1490">
            <v>72000</v>
          </cell>
        </row>
        <row r="1491">
          <cell r="I1491" t="str">
            <v>유리PD414</v>
          </cell>
          <cell r="J1491">
            <v>28000</v>
          </cell>
        </row>
        <row r="1492">
          <cell r="I1492" t="str">
            <v>유리EL0112</v>
          </cell>
          <cell r="J1492">
            <v>25000</v>
          </cell>
        </row>
        <row r="1493">
          <cell r="I1493" t="str">
            <v>유리EL0104</v>
          </cell>
          <cell r="J1493">
            <v>15000</v>
          </cell>
        </row>
        <row r="1494">
          <cell r="I1494" t="str">
            <v>유리CL0207</v>
          </cell>
          <cell r="J1494">
            <v>26000</v>
          </cell>
        </row>
        <row r="1495">
          <cell r="I1495" t="str">
            <v>유리CL0212</v>
          </cell>
          <cell r="J1495">
            <v>25000</v>
          </cell>
        </row>
        <row r="1496">
          <cell r="I1496" t="str">
            <v>유리CL0204</v>
          </cell>
          <cell r="J1496">
            <v>18000</v>
          </cell>
        </row>
        <row r="1497">
          <cell r="I1497" t="str">
            <v>유리LD021</v>
          </cell>
          <cell r="J1497">
            <v>70000</v>
          </cell>
        </row>
        <row r="1498">
          <cell r="I1498" t="str">
            <v>유리LD018</v>
          </cell>
          <cell r="J1498">
            <v>45000</v>
          </cell>
        </row>
        <row r="1499">
          <cell r="I1499" t="str">
            <v>유리LZ01</v>
          </cell>
          <cell r="J1499">
            <v>40000</v>
          </cell>
        </row>
        <row r="1500">
          <cell r="I1500" t="str">
            <v>유리LZ11</v>
          </cell>
          <cell r="J1500">
            <v>30000</v>
          </cell>
        </row>
        <row r="1501">
          <cell r="I1501" t="str">
            <v>유리LL016</v>
          </cell>
          <cell r="J1501">
            <v>45000</v>
          </cell>
        </row>
        <row r="1502">
          <cell r="I1502" t="str">
            <v>유리LL008</v>
          </cell>
          <cell r="J1502">
            <v>25000</v>
          </cell>
        </row>
        <row r="1503">
          <cell r="I1503" t="str">
            <v>유리LL0007</v>
          </cell>
          <cell r="J1503">
            <v>18000</v>
          </cell>
        </row>
        <row r="1504">
          <cell r="I1504" t="str">
            <v>유리CR1107</v>
          </cell>
          <cell r="J1504">
            <v>18000</v>
          </cell>
        </row>
        <row r="1505">
          <cell r="I1505" t="str">
            <v>유리CR1115</v>
          </cell>
          <cell r="J1505">
            <v>25000</v>
          </cell>
        </row>
        <row r="1506">
          <cell r="I1506" t="str">
            <v>유리CR1166</v>
          </cell>
          <cell r="J1506">
            <v>25000</v>
          </cell>
        </row>
        <row r="1507">
          <cell r="I1507" t="str">
            <v>유리CR1007</v>
          </cell>
          <cell r="J1507">
            <v>20000</v>
          </cell>
        </row>
        <row r="1508">
          <cell r="I1508" t="str">
            <v>유리CR1015</v>
          </cell>
          <cell r="J1508">
            <v>40000</v>
          </cell>
        </row>
        <row r="1509">
          <cell r="I1509" t="str">
            <v>유리CR1066</v>
          </cell>
          <cell r="J1509">
            <v>45000</v>
          </cell>
        </row>
        <row r="1510">
          <cell r="I1510" t="str">
            <v>유리CR3118</v>
          </cell>
          <cell r="J1510">
            <v>30000</v>
          </cell>
        </row>
        <row r="1511">
          <cell r="I1511" t="str">
            <v>유리SD008</v>
          </cell>
          <cell r="J1511">
            <v>23000</v>
          </cell>
        </row>
        <row r="1512">
          <cell r="I1512" t="str">
            <v>유리SD008L</v>
          </cell>
          <cell r="J1512">
            <v>23000</v>
          </cell>
        </row>
        <row r="1513">
          <cell r="I1513" t="str">
            <v>유리SD008R</v>
          </cell>
          <cell r="J1513">
            <v>23000</v>
          </cell>
        </row>
        <row r="1514">
          <cell r="I1514" t="str">
            <v>유리SD012</v>
          </cell>
          <cell r="J1514">
            <v>30000</v>
          </cell>
        </row>
        <row r="1515">
          <cell r="I1515" t="str">
            <v>유리SD012L</v>
          </cell>
          <cell r="J1515">
            <v>30000</v>
          </cell>
        </row>
        <row r="1516">
          <cell r="I1516" t="str">
            <v>유리SD012R</v>
          </cell>
          <cell r="J1516">
            <v>30000</v>
          </cell>
        </row>
        <row r="1517">
          <cell r="I1517" t="str">
            <v>유리SD014</v>
          </cell>
          <cell r="J1517">
            <v>40000</v>
          </cell>
        </row>
        <row r="1518">
          <cell r="I1518" t="str">
            <v>유리SD014L</v>
          </cell>
          <cell r="J1518">
            <v>40000</v>
          </cell>
        </row>
        <row r="1519">
          <cell r="I1519" t="str">
            <v>유리SD014R</v>
          </cell>
          <cell r="J1519">
            <v>40000</v>
          </cell>
        </row>
        <row r="1520">
          <cell r="I1520" t="str">
            <v>유리SD016</v>
          </cell>
          <cell r="J1520">
            <v>50000</v>
          </cell>
        </row>
        <row r="1521">
          <cell r="I1521" t="str">
            <v>유리SD016R</v>
          </cell>
          <cell r="J1521">
            <v>50000</v>
          </cell>
        </row>
        <row r="1522">
          <cell r="I1522" t="str">
            <v>유리SD016L</v>
          </cell>
          <cell r="J1522">
            <v>50000</v>
          </cell>
        </row>
        <row r="1523">
          <cell r="I1523" t="str">
            <v>유리SD316R</v>
          </cell>
          <cell r="J1523">
            <v>60000</v>
          </cell>
        </row>
        <row r="1524">
          <cell r="I1524" t="str">
            <v>유리SD316L</v>
          </cell>
          <cell r="J1524">
            <v>60000</v>
          </cell>
        </row>
        <row r="1525">
          <cell r="I1525" t="str">
            <v>유리SD507</v>
          </cell>
          <cell r="J1525">
            <v>40000</v>
          </cell>
        </row>
        <row r="1526">
          <cell r="I1526" t="str">
            <v>유리SD517</v>
          </cell>
          <cell r="J1526">
            <v>30000</v>
          </cell>
        </row>
        <row r="1527">
          <cell r="I1527" t="str">
            <v>유리SD547</v>
          </cell>
          <cell r="J1527">
            <v>18000</v>
          </cell>
        </row>
        <row r="1528">
          <cell r="I1528" t="str">
            <v>유리SD597</v>
          </cell>
          <cell r="J1528">
            <v>23000</v>
          </cell>
        </row>
        <row r="1529">
          <cell r="I1529" t="str">
            <v>유리SD406L</v>
          </cell>
          <cell r="J1529">
            <v>15000</v>
          </cell>
        </row>
        <row r="1530">
          <cell r="I1530" t="str">
            <v>유리SD406R</v>
          </cell>
          <cell r="J1530">
            <v>15000</v>
          </cell>
        </row>
        <row r="1531">
          <cell r="I1531" t="str">
            <v>유리SD912</v>
          </cell>
          <cell r="J1531">
            <v>23000</v>
          </cell>
        </row>
        <row r="1532">
          <cell r="I1532" t="str">
            <v>유리SD955</v>
          </cell>
          <cell r="J1532">
            <v>20000</v>
          </cell>
        </row>
        <row r="1533">
          <cell r="I1533" t="str">
            <v>유리SD977</v>
          </cell>
          <cell r="J1533">
            <v>34000</v>
          </cell>
        </row>
        <row r="1534">
          <cell r="I1534" t="str">
            <v>유리SD927L</v>
          </cell>
          <cell r="J1534">
            <v>40000</v>
          </cell>
        </row>
        <row r="1535">
          <cell r="I1535" t="str">
            <v>유리SD927R</v>
          </cell>
          <cell r="J1535">
            <v>40000</v>
          </cell>
        </row>
        <row r="1536">
          <cell r="I1536" t="str">
            <v>유리SD990</v>
          </cell>
          <cell r="J1536">
            <v>42000</v>
          </cell>
        </row>
        <row r="1537">
          <cell r="I1537" t="str">
            <v>유리SD0300</v>
          </cell>
          <cell r="J1537">
            <v>15000</v>
          </cell>
        </row>
        <row r="1538">
          <cell r="I1538" t="str">
            <v>유리SD662</v>
          </cell>
          <cell r="J1538">
            <v>18000</v>
          </cell>
        </row>
        <row r="1539">
          <cell r="I1539" t="str">
            <v>유리IT0008</v>
          </cell>
          <cell r="J1539">
            <v>24000</v>
          </cell>
        </row>
        <row r="1540">
          <cell r="I1540" t="str">
            <v>유리IT0008L</v>
          </cell>
          <cell r="J1540">
            <v>24000</v>
          </cell>
        </row>
        <row r="1541">
          <cell r="I1541" t="str">
            <v>유리IT0008R</v>
          </cell>
          <cell r="J1541">
            <v>24000</v>
          </cell>
        </row>
        <row r="1542">
          <cell r="I1542" t="str">
            <v>유리IT0010</v>
          </cell>
          <cell r="J1542">
            <v>30000</v>
          </cell>
        </row>
        <row r="1543">
          <cell r="I1543" t="str">
            <v>유리IT0010L</v>
          </cell>
          <cell r="J1543">
            <v>30000</v>
          </cell>
        </row>
        <row r="1544">
          <cell r="I1544" t="str">
            <v>유리IT0010R</v>
          </cell>
          <cell r="J1544">
            <v>30000</v>
          </cell>
        </row>
        <row r="1545">
          <cell r="I1545" t="str">
            <v>유리IT0012</v>
          </cell>
          <cell r="J1545">
            <v>32000</v>
          </cell>
        </row>
        <row r="1546">
          <cell r="I1546" t="str">
            <v>유리IT0012L</v>
          </cell>
          <cell r="J1546">
            <v>32000</v>
          </cell>
        </row>
        <row r="1547">
          <cell r="I1547" t="str">
            <v>유리IT0012R</v>
          </cell>
          <cell r="J1547">
            <v>32000</v>
          </cell>
        </row>
        <row r="1548">
          <cell r="I1548" t="str">
            <v>유리IT0116</v>
          </cell>
          <cell r="J1548">
            <v>38000</v>
          </cell>
        </row>
        <row r="1549">
          <cell r="I1549" t="str">
            <v>유리IT0118</v>
          </cell>
          <cell r="J1549">
            <v>40000</v>
          </cell>
        </row>
        <row r="1550">
          <cell r="I1550" t="str">
            <v>유리IT5066</v>
          </cell>
          <cell r="J1550">
            <v>42000</v>
          </cell>
        </row>
        <row r="1551">
          <cell r="I1551" t="str">
            <v>유리IT5077</v>
          </cell>
          <cell r="J1551">
            <v>45000</v>
          </cell>
        </row>
        <row r="1552">
          <cell r="I1552" t="str">
            <v>유리IT912</v>
          </cell>
          <cell r="J1552">
            <v>27000</v>
          </cell>
        </row>
        <row r="1553">
          <cell r="I1553" t="str">
            <v>유리IT916</v>
          </cell>
          <cell r="J1553">
            <v>43000</v>
          </cell>
        </row>
        <row r="1554">
          <cell r="I1554" t="str">
            <v>유리IT966</v>
          </cell>
          <cell r="J1554">
            <v>28000</v>
          </cell>
        </row>
        <row r="1555">
          <cell r="I1555" t="str">
            <v>유리IT977</v>
          </cell>
          <cell r="J1555">
            <v>43000</v>
          </cell>
        </row>
        <row r="1556">
          <cell r="I1556" t="str">
            <v>유리IT926L</v>
          </cell>
          <cell r="J1556">
            <v>43000</v>
          </cell>
        </row>
        <row r="1557">
          <cell r="I1557" t="str">
            <v>유리IT926R</v>
          </cell>
          <cell r="J1557">
            <v>43000</v>
          </cell>
        </row>
        <row r="1558">
          <cell r="I1558" t="str">
            <v>유리IT927L</v>
          </cell>
          <cell r="J1558">
            <v>43000</v>
          </cell>
        </row>
        <row r="1559">
          <cell r="I1559" t="str">
            <v>유리IT927R</v>
          </cell>
          <cell r="J1559">
            <v>43000</v>
          </cell>
        </row>
        <row r="1560">
          <cell r="I1560" t="str">
            <v>유리IT912DL</v>
          </cell>
          <cell r="J1560">
            <v>38000</v>
          </cell>
        </row>
        <row r="1561">
          <cell r="I1561" t="str">
            <v>유리IT912DR</v>
          </cell>
          <cell r="J1561">
            <v>38000</v>
          </cell>
        </row>
        <row r="1562">
          <cell r="I1562" t="str">
            <v>유리IT918DL</v>
          </cell>
          <cell r="J1562">
            <v>43000</v>
          </cell>
        </row>
        <row r="1563">
          <cell r="I1563" t="str">
            <v>유리IT918DR</v>
          </cell>
          <cell r="J1563">
            <v>43000</v>
          </cell>
        </row>
        <row r="1564">
          <cell r="I1564" t="str">
            <v>유리IT912CL</v>
          </cell>
          <cell r="J1564">
            <v>38000</v>
          </cell>
        </row>
        <row r="1565">
          <cell r="I1565" t="str">
            <v>유리IT912CR</v>
          </cell>
          <cell r="J1565">
            <v>38000</v>
          </cell>
        </row>
        <row r="1566">
          <cell r="I1566" t="str">
            <v>유리IT918CL</v>
          </cell>
          <cell r="J1566">
            <v>43000</v>
          </cell>
        </row>
        <row r="1567">
          <cell r="I1567" t="str">
            <v>유리IT918CR</v>
          </cell>
          <cell r="J1567">
            <v>43000</v>
          </cell>
        </row>
        <row r="1568">
          <cell r="I1568" t="str">
            <v>유리IT2004</v>
          </cell>
          <cell r="J1568">
            <v>15000</v>
          </cell>
        </row>
        <row r="1569">
          <cell r="I1569" t="str">
            <v>유리IT2005</v>
          </cell>
          <cell r="J1569">
            <v>15000</v>
          </cell>
        </row>
        <row r="1570">
          <cell r="I1570" t="str">
            <v>유리IT2006</v>
          </cell>
          <cell r="J1570">
            <v>15000</v>
          </cell>
        </row>
        <row r="1571">
          <cell r="I1571" t="str">
            <v>유리IT2007</v>
          </cell>
          <cell r="J1571">
            <v>17000</v>
          </cell>
        </row>
        <row r="1572">
          <cell r="I1572" t="str">
            <v>유리IT2008</v>
          </cell>
          <cell r="J1572">
            <v>20000</v>
          </cell>
        </row>
        <row r="1573">
          <cell r="I1573" t="str">
            <v>유리IT2010</v>
          </cell>
          <cell r="J1573">
            <v>20000</v>
          </cell>
        </row>
        <row r="1574">
          <cell r="I1574" t="str">
            <v>유리IT2012</v>
          </cell>
          <cell r="J1574">
            <v>22000</v>
          </cell>
        </row>
        <row r="1575">
          <cell r="I1575" t="str">
            <v>유리IT2014</v>
          </cell>
          <cell r="J1575">
            <v>25000</v>
          </cell>
        </row>
        <row r="1576">
          <cell r="I1576" t="str">
            <v>유리IT2016</v>
          </cell>
          <cell r="J1576">
            <v>28000</v>
          </cell>
        </row>
        <row r="1577">
          <cell r="I1577" t="str">
            <v>유리IT2122</v>
          </cell>
          <cell r="J1577">
            <v>15000</v>
          </cell>
        </row>
        <row r="1578">
          <cell r="I1578" t="str">
            <v>유리IT2204</v>
          </cell>
          <cell r="J1578">
            <v>15000</v>
          </cell>
        </row>
        <row r="1579">
          <cell r="I1579" t="str">
            <v>유리IT2205</v>
          </cell>
          <cell r="J1579">
            <v>15000</v>
          </cell>
        </row>
        <row r="1580">
          <cell r="I1580" t="str">
            <v>유리IT2206</v>
          </cell>
          <cell r="J1580">
            <v>18000</v>
          </cell>
        </row>
        <row r="1581">
          <cell r="I1581" t="str">
            <v>유리IT2207</v>
          </cell>
          <cell r="J1581">
            <v>20000</v>
          </cell>
        </row>
        <row r="1582">
          <cell r="I1582" t="str">
            <v>유리IT2208</v>
          </cell>
          <cell r="J1582">
            <v>22000</v>
          </cell>
        </row>
        <row r="1583">
          <cell r="I1583" t="str">
            <v>유리IT2210</v>
          </cell>
          <cell r="J1583">
            <v>22000</v>
          </cell>
        </row>
        <row r="1584">
          <cell r="I1584" t="str">
            <v>유리IT2212</v>
          </cell>
          <cell r="J1584">
            <v>25000</v>
          </cell>
        </row>
        <row r="1585">
          <cell r="I1585" t="str">
            <v>유리PL0904</v>
          </cell>
          <cell r="J1585">
            <v>18000</v>
          </cell>
        </row>
        <row r="1586">
          <cell r="I1586" t="str">
            <v>유리PL0908</v>
          </cell>
          <cell r="J1586">
            <v>28000</v>
          </cell>
        </row>
        <row r="1587">
          <cell r="I1587" t="str">
            <v>유리PL0912</v>
          </cell>
          <cell r="J1587">
            <v>30000</v>
          </cell>
        </row>
        <row r="1588">
          <cell r="I1588" t="str">
            <v>유리PL0914</v>
          </cell>
          <cell r="J1588">
            <v>34000</v>
          </cell>
        </row>
        <row r="1589">
          <cell r="I1589" t="str">
            <v>유리CR2008</v>
          </cell>
          <cell r="J1589">
            <v>28000</v>
          </cell>
        </row>
        <row r="1590">
          <cell r="I1590" t="str">
            <v>유리CR2590</v>
          </cell>
          <cell r="J1590">
            <v>28000</v>
          </cell>
        </row>
        <row r="1591">
          <cell r="I1591" t="str">
            <v>유리CR2016</v>
          </cell>
          <cell r="J1591">
            <v>42000</v>
          </cell>
        </row>
        <row r="1592">
          <cell r="I1592" t="str">
            <v>유리CC1083</v>
          </cell>
          <cell r="J1592">
            <v>18000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차액보증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기초공"/>
      <sheetName val="기둥(원형)"/>
      <sheetName val="BID"/>
      <sheetName val="내역서"/>
      <sheetName val="단가조건"/>
      <sheetName val="Sheet3"/>
      <sheetName val="부대대비"/>
      <sheetName val="냉연집계"/>
      <sheetName val="입출재고현황 (2)"/>
      <sheetName val="TEL"/>
      <sheetName val="공사개요"/>
      <sheetName val="대비"/>
      <sheetName val="견적서"/>
      <sheetName val="물가"/>
      <sheetName val="공사비집계"/>
      <sheetName val="공사내역"/>
      <sheetName val="type-F"/>
      <sheetName val="98지급계획"/>
      <sheetName val="일위대가목차"/>
      <sheetName val="design criteria"/>
      <sheetName val="working load at the btm ft."/>
      <sheetName val="plan&amp;section of foundation"/>
      <sheetName val="member design"/>
      <sheetName val="첨부파일"/>
      <sheetName val="데이타"/>
      <sheetName val="DATA"/>
      <sheetName val="수량산출서"/>
      <sheetName val="Sheet1"/>
      <sheetName val="가격조사서"/>
      <sheetName val="설 계"/>
      <sheetName val="Macro1"/>
      <sheetName val="RAHMEN"/>
      <sheetName val="Total"/>
      <sheetName val="조명시설"/>
      <sheetName val="영업.일"/>
      <sheetName val="일위대가"/>
      <sheetName val="8공구투찰내역서"/>
      <sheetName val="Sheet2"/>
      <sheetName val="Customer Databas"/>
      <sheetName val="인사자료총집계"/>
      <sheetName val="hvac내역서(제어동)"/>
      <sheetName val="예산변경사항"/>
      <sheetName val="산출기준(파견전산실)"/>
      <sheetName val="본부소개"/>
      <sheetName val="코드표"/>
      <sheetName val="지급자재"/>
      <sheetName val="경비2내역"/>
      <sheetName val="DATE"/>
      <sheetName val="청천내"/>
      <sheetName val="2000.05"/>
      <sheetName val="단위중기"/>
      <sheetName val="2.대외공문"/>
      <sheetName val="BSD (2)"/>
      <sheetName val="BSD _2_"/>
      <sheetName val="M1"/>
      <sheetName val="실행철강하도"/>
      <sheetName val="BOQ건축"/>
      <sheetName val="토목주소"/>
      <sheetName val="프랜트면허"/>
      <sheetName val="품종별-이름"/>
      <sheetName val="설계조건"/>
      <sheetName val="단면검토"/>
      <sheetName val="soil bearing check"/>
      <sheetName val="기계내역"/>
      <sheetName val="단가조사"/>
      <sheetName val="담장산출"/>
      <sheetName val="1.설계조건"/>
      <sheetName val="6.OUTPUT"/>
      <sheetName val="전기일위대가"/>
      <sheetName val="말뚝지지력산정"/>
      <sheetName val="계약내역서"/>
      <sheetName val="출력표"/>
      <sheetName val="터파기및재료"/>
      <sheetName val="단면가정"/>
      <sheetName val="Proposal"/>
      <sheetName val="가정급수관"/>
      <sheetName val="11"/>
      <sheetName val="집계표"/>
      <sheetName val="설비내역서"/>
      <sheetName val="건축내역서"/>
      <sheetName val="전기내역서"/>
      <sheetName val="공사비예산서(토목분)"/>
      <sheetName val="Budget 2004(DW)"/>
      <sheetName val="첨"/>
      <sheetName val="9-1차이내역"/>
      <sheetName val="PROJECT BRIEF(EX.NEW)"/>
      <sheetName val="수량산출"/>
      <sheetName val="내역"/>
      <sheetName val="음료실행"/>
      <sheetName val="재무가정"/>
      <sheetName val="을"/>
      <sheetName val="말뚝물량"/>
      <sheetName val="협조전"/>
      <sheetName val="1.우편집중내역서"/>
      <sheetName val="정보매체A동"/>
      <sheetName val="설계명세서"/>
      <sheetName val="ITB COST"/>
      <sheetName val="1단계"/>
      <sheetName val="노임이"/>
      <sheetName val="보도경계블럭"/>
      <sheetName val="Sheet4"/>
      <sheetName val="예산M12A"/>
      <sheetName val="hvac(제어동)"/>
      <sheetName val="정부노임단가"/>
      <sheetName val="총괄"/>
      <sheetName val="EKOG10건축"/>
      <sheetName val="전체"/>
      <sheetName val="#REF"/>
      <sheetName val="표지"/>
      <sheetName val="EACT10"/>
      <sheetName val="노원열병합  건축공사기성내역서"/>
      <sheetName val="현장"/>
      <sheetName val="시멘트"/>
      <sheetName val="조명율표"/>
      <sheetName val="FRT_O"/>
      <sheetName val="FAB_I"/>
      <sheetName val="구미4단2"/>
      <sheetName val="보일러"/>
      <sheetName val="결과조달"/>
      <sheetName val="배수통관(좌)"/>
      <sheetName val="포장복구집계"/>
      <sheetName val="적용환율"/>
      <sheetName val="PUMP"/>
      <sheetName val="접속 SLAB,BRACKET 설계"/>
      <sheetName val="안정검토"/>
      <sheetName val="전기"/>
      <sheetName val="ABUT수량-A1"/>
      <sheetName val="1련박스"/>
      <sheetName val="견적조건"/>
      <sheetName val="기성내역서표지"/>
      <sheetName val="6호기"/>
      <sheetName val="12용지"/>
      <sheetName val="Main"/>
      <sheetName val="토적"/>
      <sheetName val="날개벽(좌,우=45도,75도)"/>
      <sheetName val="건축원가계산서"/>
      <sheetName val="날개벽"/>
      <sheetName val="통합"/>
      <sheetName val="간접재료비산출표-27-30"/>
      <sheetName val="Budget 2005(DW)"/>
      <sheetName val="내역서(총)"/>
      <sheetName val="Y-WORK"/>
      <sheetName val="사용성검토"/>
      <sheetName val="숙소"/>
      <sheetName val="CAPVC"/>
      <sheetName val="2000년1차"/>
      <sheetName val="간접경상비"/>
      <sheetName val="MOTOR"/>
      <sheetName val="일위목록"/>
      <sheetName val="공통가설"/>
      <sheetName val="TB-내역서"/>
      <sheetName val="교각1"/>
      <sheetName val="포장공"/>
      <sheetName val="토공"/>
      <sheetName val="기계"/>
      <sheetName val="토공(완충)"/>
      <sheetName val="UNIT"/>
      <sheetName val="6PILE  (돌출)"/>
      <sheetName val="깨기"/>
      <sheetName val="COVER"/>
      <sheetName val="대대터널 설계서"/>
      <sheetName val="I.설계조건"/>
      <sheetName val="연결임시"/>
      <sheetName val="2002상반기노임기준"/>
      <sheetName val="일위대가(계측기설치)"/>
      <sheetName val="부대내역"/>
      <sheetName val="토사(PE)"/>
      <sheetName val="단면치수"/>
      <sheetName val="CODE"/>
      <sheetName val="노임단가"/>
      <sheetName val="SIL98"/>
      <sheetName val="TEST1"/>
      <sheetName val="설계예산"/>
      <sheetName val="토공계산서(부체도로)"/>
      <sheetName val="토목내역"/>
      <sheetName val="CTEMCOST"/>
      <sheetName val="영업소실적"/>
      <sheetName val="eq_data"/>
      <sheetName val="가시설단위수량"/>
      <sheetName val="자재단가비교표"/>
      <sheetName val="보온자재단가표"/>
      <sheetName val="조경"/>
      <sheetName val="Front"/>
      <sheetName val="wall"/>
      <sheetName val="DESCRIPTION"/>
      <sheetName val="공사개요설명서"/>
      <sheetName val="예산M5A"/>
      <sheetName val="VENDOR LIST"/>
      <sheetName val="공통비"/>
      <sheetName val="Piping(Methanol)"/>
      <sheetName val="견적가 검토"/>
      <sheetName val="FUND"/>
      <sheetName val="건축내역"/>
      <sheetName val="J"/>
      <sheetName val="진행 DATA (2)"/>
      <sheetName val="MAT_N048"/>
      <sheetName val="소업1교"/>
      <sheetName val="골조시행"/>
      <sheetName val="세부내역"/>
      <sheetName val="대로근거"/>
      <sheetName val="중로근거"/>
      <sheetName val="현금"/>
      <sheetName val=" 견적서"/>
      <sheetName val="6-2차"/>
      <sheetName val="첨부1"/>
      <sheetName val="공틀공사"/>
      <sheetName val="공통(20-91)"/>
      <sheetName val="도"/>
      <sheetName val="재집"/>
      <sheetName val="직재"/>
      <sheetName val="퇴비산출근거"/>
      <sheetName val="99노임기준"/>
      <sheetName val="분석"/>
      <sheetName val="일위대가표"/>
      <sheetName val="BREAKDOWN(철거설치)"/>
      <sheetName val="분류작업"/>
      <sheetName val="1.설계기준"/>
      <sheetName val="설계"/>
      <sheetName val="내역표지"/>
      <sheetName val="교량전기"/>
      <sheetName val="FB25JN"/>
      <sheetName val="한강운반비"/>
      <sheetName val="옹벽"/>
      <sheetName val="5사남"/>
      <sheetName val="danga"/>
      <sheetName val="ilch"/>
      <sheetName val="내역(입찰)"/>
      <sheetName val="1-1"/>
      <sheetName val="전체도급"/>
      <sheetName val="AP1"/>
      <sheetName val="96수출"/>
      <sheetName val="FAB별"/>
      <sheetName val="경비_원본"/>
      <sheetName val="하도급기성_(2)"/>
      <sheetName val="하도급단가산출_(2)"/>
      <sheetName val="설_계"/>
      <sheetName val="입출재고현황_(2)"/>
      <sheetName val="design_criteria"/>
      <sheetName val="working_load_at_the_btm_ft_"/>
      <sheetName val="plan&amp;section_of_foundation"/>
      <sheetName val="member_design"/>
      <sheetName val="3차토목내역"/>
      <sheetName val="인건비"/>
      <sheetName val="갑지1"/>
      <sheetName val="갑지(추정)"/>
      <sheetName val="기초일위"/>
      <sheetName val="시설일위"/>
      <sheetName val="조명일위"/>
      <sheetName val="단면 (2)"/>
      <sheetName val="combi(wall)"/>
      <sheetName val="맨홀수량산출"/>
      <sheetName val="가감수량"/>
      <sheetName val="가로등기초"/>
      <sheetName val="재1"/>
      <sheetName val="소운반"/>
      <sheetName val="CAL"/>
      <sheetName val="공내역"/>
      <sheetName val="INPUT"/>
      <sheetName val="설비원가"/>
      <sheetName val="소비자가"/>
      <sheetName val="직노"/>
      <sheetName val="전신환매도율"/>
      <sheetName val="바닥판"/>
      <sheetName val="입력DATA"/>
      <sheetName val="1호맨홀토공"/>
      <sheetName val="변경내역대비표(2)"/>
      <sheetName val="1. 설계조건 2.단면가정 3. 하중계산"/>
      <sheetName val="DATA 입력란"/>
      <sheetName val="관리비"/>
      <sheetName val="일집"/>
      <sheetName val="일위"/>
      <sheetName val="환률"/>
      <sheetName val="안정계산"/>
      <sheetName val="FOB발"/>
      <sheetName val="품종코드"/>
      <sheetName val="기초자료"/>
      <sheetName val="견적집계표"/>
      <sheetName val="손익(10월)"/>
      <sheetName val="항목"/>
      <sheetName val="정렬"/>
      <sheetName val="투찰금액"/>
      <sheetName val="산출근거"/>
      <sheetName val="8.PILE  (돌출)"/>
      <sheetName val="입력값"/>
      <sheetName val="간선계산"/>
      <sheetName val="도대하도변경최종정산조경"/>
      <sheetName val="원가계산서구조조정"/>
      <sheetName val="J直材4"/>
      <sheetName val="입력"/>
      <sheetName val="주식"/>
      <sheetName val="Discount Group"/>
      <sheetName val="물량표"/>
      <sheetName val="WORK"/>
      <sheetName val="근고 블록 유형별 수량"/>
      <sheetName val="공종별 집계"/>
      <sheetName val="UR2-Calculation"/>
      <sheetName val="마산월령동골조물량변경"/>
      <sheetName val="당진생산팀"/>
      <sheetName val="대차대조표"/>
      <sheetName val="3본사"/>
      <sheetName val="조도계산서 (도서)"/>
      <sheetName val="예가표"/>
      <sheetName val="바.한일양산"/>
      <sheetName val="물가자료"/>
      <sheetName val="산출내역서집계표"/>
      <sheetName val="수목표준대가"/>
      <sheetName val="정읍농소"/>
      <sheetName val="내역서 "/>
      <sheetName val="설계내역서"/>
      <sheetName val="woo(mac)"/>
      <sheetName val="OD"/>
      <sheetName val="총괄표"/>
      <sheetName val="수량산출서 갑지"/>
      <sheetName val="A-4"/>
      <sheetName val="토목"/>
      <sheetName val="건축공사"/>
      <sheetName val="Macro(전선)"/>
      <sheetName val="요율"/>
      <sheetName val="소방"/>
      <sheetName val="산출"/>
      <sheetName val="개요"/>
      <sheetName val="진주방향"/>
      <sheetName val="통계연보"/>
      <sheetName val="Sheet5"/>
      <sheetName val="기본"/>
      <sheetName val="계약내력"/>
      <sheetName val="부재예실"/>
      <sheetName val="SUMMARY(S)"/>
      <sheetName val="Material Specification"/>
      <sheetName val="날개벽수량표"/>
      <sheetName val="금액내역서"/>
      <sheetName val="F4-F7"/>
      <sheetName val="실행내역"/>
      <sheetName val="6공구(당초)"/>
      <sheetName val="토적1"/>
      <sheetName val="인건비 "/>
      <sheetName val="실행"/>
      <sheetName val="1_설계조건"/>
      <sheetName val="6_OUTPUT"/>
      <sheetName val="영업_일"/>
      <sheetName val="1_우편집중내역서"/>
      <sheetName val="BSD_(2)"/>
      <sheetName val="ITB_COST"/>
      <sheetName val="Customer_Databas"/>
      <sheetName val="2000_05"/>
      <sheetName val="2_대외공문"/>
      <sheetName val="BSD__2_"/>
      <sheetName val="APT내역"/>
      <sheetName val="DATA1"/>
      <sheetName val="SLAB&quot;1&quot;"/>
      <sheetName val="COPING"/>
      <sheetName val="단가조사서"/>
      <sheetName val="유출부"/>
      <sheetName val="A"/>
      <sheetName val="단가표"/>
      <sheetName val="노무비단가"/>
      <sheetName val="갑지"/>
      <sheetName val="crude.SLAB RE-bar"/>
      <sheetName val="건축"/>
      <sheetName val="공문"/>
      <sheetName val="ERECTION"/>
      <sheetName val="POL설치공정"/>
      <sheetName val="공정양식"/>
      <sheetName val="내역서2안"/>
      <sheetName val="건축(충일분)"/>
      <sheetName val="노무단가"/>
      <sheetName val="3BL공동구 수량"/>
      <sheetName val="Sheet1 (2)"/>
      <sheetName val="삼성전기"/>
      <sheetName val="전기공사"/>
      <sheetName val="계산근거"/>
      <sheetName val="건축공사 집계표"/>
      <sheetName val="골조"/>
      <sheetName val="123"/>
      <sheetName val="자료"/>
      <sheetName val="대림경상68억"/>
      <sheetName val="수로교총재료집계"/>
      <sheetName val="중기(목록)"/>
      <sheetName val="일위대가(목록)"/>
      <sheetName val="산근(목록)"/>
      <sheetName val="노무비"/>
      <sheetName val="재료비"/>
      <sheetName val="경비"/>
      <sheetName val="차수"/>
      <sheetName val="TABLE"/>
      <sheetName val="KMT물량"/>
      <sheetName val="일위대가표(DEEP)"/>
      <sheetName val="2F 회의실견적(5_14 일대)"/>
      <sheetName val="페이징 배관배선"/>
      <sheetName val="기기리스트"/>
      <sheetName val="SG"/>
      <sheetName val="부표총괄"/>
      <sheetName val="품셈1-17"/>
      <sheetName val="sheets"/>
      <sheetName val="오억미만"/>
      <sheetName val="간접비"/>
      <sheetName val="노임"/>
      <sheetName val="배수공 시멘트 및 골재량 산출"/>
      <sheetName val="NS"/>
      <sheetName val="1근거"/>
      <sheetName val="직접기초설계"/>
      <sheetName val="모델링"/>
      <sheetName val="자재단가"/>
      <sheetName val="내역(전체)"/>
      <sheetName val="방식총괄"/>
      <sheetName val="Ⅴ-2.공종별내역"/>
      <sheetName val="기본DATA"/>
      <sheetName val="ITEM"/>
      <sheetName val="000000"/>
      <sheetName val="전기BOX내역서"/>
      <sheetName val="투자양식"/>
      <sheetName val="원형1호맨홀토공수량"/>
      <sheetName val="수량명세서"/>
      <sheetName val="손익분석"/>
      <sheetName val="soil_bearing_check"/>
      <sheetName val="노원열병합__건축공사기성내역서"/>
      <sheetName val="실정보고내역서"/>
      <sheetName val="대전21토목내역서"/>
      <sheetName val="중기사용료"/>
      <sheetName val="본장"/>
      <sheetName val="VOR"/>
      <sheetName val="방송(체육관)"/>
      <sheetName val="당진1,2호기전선관설치및접지4차공사내역서-을지"/>
      <sheetName val="노임,재료비"/>
      <sheetName val="교통시설 표지판"/>
      <sheetName val="가로등내역서"/>
      <sheetName val="초기화면"/>
      <sheetName val="이름정의"/>
      <sheetName val="저판(버림100)"/>
      <sheetName val="원가계산서(건축)"/>
      <sheetName val="케이블및전선관규격표"/>
      <sheetName val="부대공자재집계표"/>
      <sheetName val="자재표"/>
      <sheetName val="횡날개수집"/>
      <sheetName val="#34 CIVL_Original"/>
      <sheetName val="TOEC"/>
      <sheetName val="INDIRECT"/>
      <sheetName val="calculation-1"/>
      <sheetName val="MCC제원"/>
      <sheetName val="c_balju"/>
      <sheetName val="상가지급현황"/>
      <sheetName val="유림골조"/>
      <sheetName val="4)유동표"/>
      <sheetName val="별표집계"/>
      <sheetName val="플랜트 설치"/>
      <sheetName val="수목데이타 "/>
      <sheetName val="Ext. Stone-P"/>
      <sheetName val="일위_파일"/>
      <sheetName val="여과지동"/>
      <sheetName val="3차준공"/>
      <sheetName val="45,46"/>
      <sheetName val="가공비"/>
      <sheetName val="준검 내역서"/>
      <sheetName val="하중계산"/>
      <sheetName val="증감대비"/>
      <sheetName val="기본입력표"/>
      <sheetName val="서울산업대(토)"/>
      <sheetName val="예산내역서"/>
      <sheetName val="설계예산서"/>
      <sheetName val="총계"/>
      <sheetName val="수문일1"/>
      <sheetName val="자단"/>
      <sheetName val="인공산출"/>
      <sheetName val="1.관로"/>
      <sheetName val="11.자재단가"/>
      <sheetName val="표  지"/>
      <sheetName val="좌측"/>
      <sheetName val="날개벽(시점좌측)"/>
      <sheetName val="CAT_5"/>
      <sheetName val="SLAB근거-1"/>
      <sheetName val="3.공통공사대비"/>
      <sheetName val="예산서"/>
      <sheetName val="AABS내역"/>
      <sheetName val="역T형"/>
      <sheetName val="하조서"/>
      <sheetName val="변화치수"/>
      <sheetName val="TYPE-A"/>
      <sheetName val="96까지"/>
      <sheetName val="97년"/>
      <sheetName val="98이후"/>
      <sheetName val="설산1.나"/>
      <sheetName val="본사S"/>
      <sheetName val="흄관기초"/>
      <sheetName val="GAEYO"/>
      <sheetName val="설계예시"/>
      <sheetName val="물량표S"/>
      <sheetName val="실행견적"/>
      <sheetName val="시설물"/>
      <sheetName val="총집계표"/>
      <sheetName val="교각계산"/>
      <sheetName val="REINF."/>
      <sheetName val="CHECK1"/>
      <sheetName val="토 적 표"/>
      <sheetName val="투찰"/>
      <sheetName val="참조"/>
      <sheetName val="P&amp;L01-02GR"/>
      <sheetName val="약품설비"/>
      <sheetName val="2000전체분"/>
      <sheetName val="적용기준"/>
      <sheetName val="빈"/>
      <sheetName val="기초목"/>
      <sheetName val="비용"/>
      <sheetName val="1월"/>
      <sheetName val="VXXXXXXX"/>
      <sheetName val="#3E1_GCR"/>
      <sheetName val="직접비"/>
      <sheetName val="dtxl"/>
      <sheetName val="자판실행"/>
      <sheetName val="신규일위대가"/>
      <sheetName val="3.하중산정4.지지력"/>
      <sheetName val="일위(설)"/>
      <sheetName val="일위대가목록"/>
      <sheetName val="견적내역서"/>
      <sheetName val="계수시트"/>
      <sheetName val="원가계산서"/>
      <sheetName val="설계서"/>
      <sheetName val="9811"/>
      <sheetName val="9509"/>
      <sheetName val="과거교육훈련비"/>
      <sheetName val="Breakdown"/>
      <sheetName val="변경비교-을"/>
      <sheetName val="일위대가표 (2)"/>
      <sheetName val="TAIHAN"/>
      <sheetName val="AILC004"/>
      <sheetName val="Sheet14"/>
      <sheetName val="Sheet13"/>
      <sheetName val="T13(P68~72,78)"/>
      <sheetName val="금액집계"/>
      <sheetName val="2000년 임금추정"/>
      <sheetName val="PO-BOQ"/>
      <sheetName val="신우"/>
      <sheetName val="설계개요"/>
      <sheetName val="토공정보"/>
      <sheetName val="기성내역서"/>
      <sheetName val="수량 산출서(당초)"/>
      <sheetName val="1"/>
      <sheetName val="unitpric"/>
      <sheetName val="지주목시비량산출서"/>
      <sheetName val="구분자"/>
      <sheetName val="36+45-113-18+19+20I"/>
      <sheetName val="측구터파기공수량집계"/>
      <sheetName val="구조물터파기수량집계"/>
      <sheetName val="외자배분"/>
      <sheetName val="건축집계표"/>
      <sheetName val="내역서(당초변경)"/>
      <sheetName val="구성비"/>
      <sheetName val="INPUT(덕도방향-시점)"/>
      <sheetName val="단가비교"/>
      <sheetName val="h-013211-2"/>
      <sheetName val="깨기집계"/>
      <sheetName val="3련 BOX"/>
      <sheetName val="냉천부속동"/>
      <sheetName val="98수문일위"/>
      <sheetName val="추가예산"/>
      <sheetName val="예정공정표(도급)"/>
      <sheetName val="unit 4"/>
      <sheetName val="내역을"/>
      <sheetName val="재료집계"/>
      <sheetName val="LinerWt"/>
      <sheetName val="일위대가(1)"/>
      <sheetName val="TYPE별집계"/>
      <sheetName val="과천MAIN"/>
      <sheetName val="guard(mac)"/>
      <sheetName val="o현장경비"/>
      <sheetName val="대전(세창동)"/>
      <sheetName val="하도급기성_(2)1"/>
      <sheetName val="하도급단가산출_(2)1"/>
      <sheetName val="입출재고현황_(2)1"/>
      <sheetName val="설_계1"/>
      <sheetName val="design_criteria1"/>
      <sheetName val="working_load_at_the_btm_ft_1"/>
      <sheetName val="plan&amp;section_of_foundation1"/>
      <sheetName val="member_design1"/>
      <sheetName val="6PILE__(돌출)"/>
      <sheetName val="Budget_2004(DW)"/>
      <sheetName val="I_설계조건"/>
      <sheetName val="단면_(2)"/>
      <sheetName val="대대터널_설계서"/>
      <sheetName val="VENDOR_LIST"/>
      <sheetName val="견적가_검토"/>
      <sheetName val="PROJECT_BRIEF(EX_NEW)"/>
      <sheetName val="접속_SLAB,BRACKET_설계"/>
      <sheetName val="_견적서"/>
      <sheetName val="LOADS"/>
      <sheetName val="MM"/>
      <sheetName val="내역(2000년)"/>
      <sheetName val="단가"/>
      <sheetName val="회사기본자료"/>
      <sheetName val="2.하자처리현황(CS)"/>
      <sheetName val="총 원가계산"/>
      <sheetName val="CAUDIT"/>
      <sheetName val="품의"/>
      <sheetName val="CLAUSE"/>
      <sheetName val="횡배수관토공수량"/>
      <sheetName val="토공(우물통,기타) "/>
      <sheetName val="터널조도"/>
      <sheetName val="실행내역서 "/>
      <sheetName val="Pengalaman Per"/>
      <sheetName val="FIRE FIGHTING"/>
      <sheetName val="단중표"/>
      <sheetName val="목차"/>
      <sheetName val="업무분장"/>
      <sheetName val="보고서"/>
      <sheetName val="주관사업"/>
      <sheetName val="20관리비율"/>
      <sheetName val="전 기"/>
      <sheetName val="Sheet15"/>
      <sheetName val="보통예금"/>
      <sheetName val="국내총괄"/>
      <sheetName val="배수내역 (2)"/>
      <sheetName val="9GNG운반"/>
      <sheetName val="갑지(비계타입)"/>
      <sheetName val="기성2"/>
      <sheetName val="작성"/>
      <sheetName val="수원공공사비"/>
      <sheetName val="F-Assump"/>
      <sheetName val="산출근거1"/>
      <sheetName val="2.단면가정"/>
      <sheetName val="4.말뚝설계"/>
      <sheetName val="N賃率-職"/>
      <sheetName val="원형맨홀수량"/>
      <sheetName val="준공조서갑지"/>
      <sheetName val="ins"/>
      <sheetName val="기초설계"/>
      <sheetName val="라멘"/>
      <sheetName val="라멘수량"/>
      <sheetName val="공조기휀"/>
      <sheetName val="물량"/>
      <sheetName val="960318-1"/>
      <sheetName val="산출내역서"/>
      <sheetName val="평가데이터"/>
      <sheetName val="전체현황"/>
      <sheetName val="2003.4.1."/>
      <sheetName val="토적계산"/>
      <sheetName val="신규품셈목차"/>
      <sheetName val="시중노임단가"/>
      <sheetName val="JUCKEYK"/>
      <sheetName val="외주비"/>
      <sheetName val="설비"/>
      <sheetName val="견적3"/>
      <sheetName val="토공사"/>
      <sheetName val="6.일위대가"/>
      <sheetName val="토량1-1"/>
      <sheetName val="도급정산"/>
      <sheetName val="경산"/>
      <sheetName val="Galaxy 소비자가격표"/>
      <sheetName val="_산근2_"/>
      <sheetName val="_산근4_"/>
      <sheetName val="_산근5_"/>
      <sheetName val="DI1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Sheet10"/>
      <sheetName val="견적대비표"/>
      <sheetName val="주소(한문)"/>
      <sheetName val="NEYOK"/>
      <sheetName val="설비2차"/>
      <sheetName val="중동공구"/>
      <sheetName val="2-3.V.D일위"/>
      <sheetName val="1차 내역서"/>
      <sheetName val="직접재료비"/>
      <sheetName val="옹벽1"/>
      <sheetName val="CRUDE RE-bar"/>
      <sheetName val="날개벽(TYPE3)"/>
      <sheetName val="SLAB"/>
      <sheetName val="약품공급2"/>
      <sheetName val="가시설(TYPE-A)"/>
      <sheetName val="1호맨홀가감수량"/>
      <sheetName val="1-1평균터파기고(1)"/>
      <sheetName val="1호맨홀수량산출"/>
      <sheetName val="간지"/>
      <sheetName val="기안"/>
      <sheetName val="유화"/>
      <sheetName val="토공집계"/>
      <sheetName val="기둥(하중)"/>
      <sheetName val="서울대규장각(가시설흙막이)"/>
      <sheetName val="간접"/>
      <sheetName val="총괄내역서"/>
      <sheetName val="매크로"/>
      <sheetName val="외주가공"/>
      <sheetName val="취수탑"/>
      <sheetName val="BEND LOSS"/>
      <sheetName val="기계내역서"/>
      <sheetName val="1.설계설명서"/>
      <sheetName val="Load Total"/>
      <sheetName val="시행후면적"/>
      <sheetName val="중간부"/>
      <sheetName val="개소별수량산출"/>
      <sheetName val="가도공"/>
      <sheetName val="static.cal"/>
      <sheetName val="Sheet9"/>
      <sheetName val="교통대책내역"/>
      <sheetName val="장외반출및폐기물 "/>
      <sheetName val="준공평가"/>
      <sheetName val="crude_SLAB_RE-bar"/>
      <sheetName val="설직재-1"/>
      <sheetName val="제-노임"/>
      <sheetName val="I一般比"/>
      <sheetName val="운반"/>
      <sheetName val="품셈TABLE"/>
      <sheetName val="부하계산서"/>
      <sheetName val="집수정수량총집계"/>
      <sheetName val="단면 Ȩ_x0000_栀"/>
      <sheetName val="base"/>
      <sheetName val="빙설"/>
      <sheetName val="Basic Input"/>
      <sheetName val="Notes "/>
      <sheetName val="Bank charge"/>
      <sheetName val="Notes_"/>
      <sheetName val="Bank_charge"/>
      <sheetName val="콤보박스와 리스트박스의 연결"/>
      <sheetName val="SKETCH"/>
      <sheetName val="견적총괄표"/>
      <sheetName val="PROCESS"/>
      <sheetName val="사통"/>
      <sheetName val="설계내역(2001)"/>
      <sheetName val="내역서(기성청구)"/>
      <sheetName val="3.현장배치"/>
      <sheetName val="현장배치"/>
      <sheetName val="역T형교대-2수량"/>
      <sheetName val="이토변실(A3-LINE)"/>
      <sheetName val="품셈"/>
      <sheetName val="현황산출서"/>
      <sheetName val="반중력식옹벽3.5"/>
      <sheetName val="금_x0000__x0000__x0005_"/>
      <sheetName val="70%"/>
      <sheetName val="골재산출"/>
      <sheetName val="COVER-P"/>
      <sheetName val="AHU집계"/>
      <sheetName val="공조기"/>
      <sheetName val="PIPE"/>
      <sheetName val="견적대비"/>
      <sheetName val="gvl"/>
      <sheetName val="우수"/>
      <sheetName val="성남여성복지내역"/>
      <sheetName val="단위중량"/>
      <sheetName val="식재인부"/>
      <sheetName val="교대(A1)"/>
      <sheetName val="정산입력"/>
      <sheetName val="기별수량산출서"/>
      <sheetName val="설계서(7)"/>
      <sheetName val="견적의뢰"/>
      <sheetName val="inter"/>
      <sheetName val="EQUIP-H"/>
      <sheetName val="건축-물가변동"/>
      <sheetName val="기계설비-물가변동"/>
      <sheetName val="토공총괄표"/>
      <sheetName val="인천제철"/>
      <sheetName val="FAX"/>
      <sheetName val="연습"/>
      <sheetName val="보험료"/>
      <sheetName val="부전지"/>
      <sheetName val="규격"/>
      <sheetName val="기초코드"/>
      <sheetName val="대운산출"/>
      <sheetName val="Regenerator  Concrete Structure"/>
      <sheetName val="예산M2"/>
      <sheetName val="기초대가"/>
      <sheetName val="예산"/>
      <sheetName val="평택고렴산업단지(토목견적).xlsx"/>
      <sheetName val="10월"/>
      <sheetName val="2공구산출내역"/>
      <sheetName val="HP1AMLIST"/>
      <sheetName val="분양가"/>
      <sheetName val="대가단최종"/>
      <sheetName val="분양금할인"/>
      <sheetName val="공사비산출내역"/>
      <sheetName val="ML"/>
      <sheetName val="SUMMARY"/>
      <sheetName val="PAINT"/>
      <sheetName val="실행대비"/>
      <sheetName val="강북라우터"/>
      <sheetName val="일위대가(가설)"/>
      <sheetName val="cost9702"/>
      <sheetName val="업체별기성내역"/>
      <sheetName val="단면"/>
      <sheetName val="국영"/>
      <sheetName val="품의서"/>
      <sheetName val="A3.공사비 검토"/>
      <sheetName val="C3.토목_옹벽"/>
      <sheetName val="3.건축(현장안)"/>
      <sheetName val="2.냉난방설비공사"/>
      <sheetName val="배수내역"/>
      <sheetName val="패널"/>
      <sheetName val="BOX규격및 설계조건입력"/>
      <sheetName val="서식"/>
      <sheetName val="장비비"/>
      <sheetName val="화전내"/>
      <sheetName val="고창방향"/>
      <sheetName val="관급자재"/>
      <sheetName val="내역(토목2)11-7"/>
      <sheetName val="16-1"/>
      <sheetName val="목표세부명세"/>
      <sheetName val="마산방향"/>
      <sheetName val="마산방향철근집계"/>
      <sheetName val="기초"/>
      <sheetName val="램머"/>
      <sheetName val="기계경비(시간당)"/>
      <sheetName val="구조물공1"/>
      <sheetName val="배수및구조물공1"/>
      <sheetName val="영업.일1"/>
      <sheetName val="본부장"/>
      <sheetName val="콘크리트타설집계표"/>
      <sheetName val="적용건축"/>
      <sheetName val="P.M 별"/>
      <sheetName val="COST"/>
      <sheetName val="대목"/>
      <sheetName val="의왕내역"/>
      <sheetName val="단"/>
      <sheetName val="수정시산표"/>
      <sheetName val="매출채권 및 담보비율 변동"/>
      <sheetName val="기초단가"/>
      <sheetName val="견적"/>
      <sheetName val="시설물기초"/>
      <sheetName val="해외(원화)"/>
      <sheetName val="을지"/>
      <sheetName val="CON'C"/>
      <sheetName val="공통가설공사"/>
      <sheetName val="BOX전기내역"/>
      <sheetName val="수량산출내역1115"/>
      <sheetName val="일반공사"/>
      <sheetName val="소일위대가코드표"/>
      <sheetName val="단가비교표"/>
      <sheetName val="도급FORM"/>
      <sheetName val="코드"/>
      <sheetName val="일위대가(건축)"/>
      <sheetName val="부재리스트"/>
      <sheetName val="철거산출근거"/>
      <sheetName val="적정심사"/>
      <sheetName val="2.건축"/>
      <sheetName val="전기변내역"/>
      <sheetName val="자료입력"/>
      <sheetName val="기자재비"/>
      <sheetName val="별표 "/>
      <sheetName val="단가조정"/>
      <sheetName val="돈암사업"/>
      <sheetName val="일위대가(출입)"/>
      <sheetName val="단가산출서"/>
      <sheetName val="장비사양"/>
      <sheetName val="식재일위대가"/>
      <sheetName val="비교1"/>
      <sheetName val="완성차 미수금"/>
      <sheetName val="Mc1"/>
      <sheetName val="외주"/>
      <sheetName val="개산공사비"/>
      <sheetName val="PSCbeam설계"/>
      <sheetName val="배수장토목공사비"/>
      <sheetName val="APT"/>
      <sheetName val="인건-측정"/>
      <sheetName val="부분별수량산출(조합기초)"/>
      <sheetName val="CR CODE"/>
      <sheetName val="부서CODE"/>
      <sheetName val="THEME CODE"/>
      <sheetName val="설계예산2"/>
      <sheetName val="구리토평1전기"/>
      <sheetName val="신대방33(적용)"/>
      <sheetName val="구의33고"/>
      <sheetName val="구조물공"/>
      <sheetName val="배수공"/>
      <sheetName val="목차 및 표지"/>
      <sheetName val="SILICATE"/>
      <sheetName val="기종별"/>
      <sheetName val="외형규모"/>
      <sheetName val="과거실적"/>
      <sheetName val="보고계획"/>
      <sheetName val="보고실적"/>
      <sheetName val="손익"/>
      <sheetName val="Sheet7"/>
      <sheetName val="Sheet8"/>
      <sheetName val="Sheet11"/>
      <sheetName val="Sheet12"/>
      <sheetName val="Sheet16"/>
      <sheetName val="단가일람표"/>
      <sheetName val="물량내역서"/>
      <sheetName val="PI"/>
      <sheetName val="현장관리비"/>
      <sheetName val="database"/>
      <sheetName val="현장경비"/>
      <sheetName val="단가목록"/>
      <sheetName val="조도"/>
      <sheetName val="옥내아파트(전기)"/>
      <sheetName val="견적시담(송포2공구)"/>
      <sheetName val=" 자재물류센터 증축공사 중 철근콘크리트 공사.xlsx"/>
      <sheetName val="부서별(배부후)_계획"/>
      <sheetName val="정산내역서"/>
      <sheetName val="소요자재"/>
      <sheetName val="Setting"/>
      <sheetName val="시행예산"/>
      <sheetName val="접속슬래브"/>
      <sheetName val="찍기"/>
      <sheetName val="SANBAISU"/>
      <sheetName val="FD"/>
      <sheetName val="LD"/>
      <sheetName val="감가상각"/>
      <sheetName val="EE-PROP"/>
      <sheetName val="CON포장수량"/>
      <sheetName val="ACUNIT"/>
      <sheetName val="CONUNIT"/>
      <sheetName val="변수2"/>
      <sheetName val="저항"/>
      <sheetName val="1기성검사원"/>
      <sheetName val="기성검사원"/>
      <sheetName val="2기성산출범위요약서"/>
      <sheetName val="단가표 (2)"/>
      <sheetName val="물가시세"/>
      <sheetName val="설계변경총괄표(계산식)"/>
      <sheetName val="실행간접비용"/>
      <sheetName val="갑지(요약)"/>
      <sheetName val="식재가격"/>
      <sheetName val="식재총괄"/>
      <sheetName val="수량집계"/>
      <sheetName val="99총공사내역서"/>
      <sheetName val="전담운영PM"/>
      <sheetName val="단  가  대  비  표"/>
      <sheetName val="일  위  대  가  목  록"/>
      <sheetName val="도급원가"/>
      <sheetName val="물가대비표"/>
      <sheetName val="용산1(해보)"/>
      <sheetName val="집계"/>
      <sheetName val="제품별단가"/>
      <sheetName val="제품별절단길이-0628"/>
      <sheetName val="토목공종세부"/>
      <sheetName val="200"/>
      <sheetName val="ELECTRIC"/>
      <sheetName val="투찰목록"/>
      <sheetName val="96보완계획7.12"/>
      <sheetName val="전력"/>
      <sheetName val="단가산출"/>
      <sheetName val="96노임기준"/>
      <sheetName val="내역서(기계)"/>
      <sheetName val="7.자동제어공사"/>
      <sheetName val="안전시설내역서"/>
      <sheetName val="단가대비표"/>
      <sheetName val="공정코드"/>
      <sheetName val="DATA 입력부"/>
      <sheetName val="기초일위대가"/>
      <sheetName val="부지현황"/>
      <sheetName val="목록"/>
      <sheetName val="파스콘"/>
      <sheetName val="목창호재견적"/>
      <sheetName val="바닥재"/>
      <sheetName val="도면CHECK"/>
      <sheetName val="사진첩"/>
      <sheetName val="출장정리"/>
      <sheetName val="골조-101"/>
      <sheetName val="골조-102"/>
      <sheetName val="골조-103"/>
      <sheetName val="골조-105"/>
      <sheetName val="바닥면정리"/>
      <sheetName val="창호-101"/>
      <sheetName val="창호-102&amp;104"/>
      <sheetName val="창호-103"/>
      <sheetName val="창호-105"/>
      <sheetName val="창호-TOT"/>
      <sheetName val="창호-부속동"/>
      <sheetName val="파일길이"/>
      <sheetName val="xxxxxx"/>
      <sheetName val="가실행정리"/>
      <sheetName val="시운전연료비"/>
      <sheetName val="1차설계변경내역"/>
      <sheetName val="지질조사"/>
      <sheetName val="설계기준"/>
      <sheetName val="내역1"/>
      <sheetName val="역T형교대(말뚝기초)"/>
      <sheetName val="정공공사"/>
      <sheetName val="중기조종사 단위단가"/>
      <sheetName val="인제내역"/>
      <sheetName val="장비"/>
      <sheetName val="산근1"/>
      <sheetName val="노무"/>
      <sheetName val="자재"/>
      <sheetName val="BOM-Form A.1.III"/>
      <sheetName val="CB"/>
      <sheetName val="결재갑지"/>
      <sheetName val="연돌일위집계"/>
      <sheetName val="두정2차"/>
      <sheetName val="투찰추정"/>
      <sheetName val="등록업체(031124)"/>
      <sheetName val="내역서(전기)"/>
      <sheetName val="시추주상도"/>
      <sheetName val="경비내역(을)-1"/>
      <sheetName val="통장출금액"/>
      <sheetName val="누계12"/>
      <sheetName val="예산명세서"/>
      <sheetName val="변압기 및 발전기 용량"/>
      <sheetName val="실행,원가 최종예상"/>
      <sheetName val="단가기준"/>
      <sheetName val="기본계획"/>
      <sheetName val="간지(전기공사)"/>
      <sheetName val="동해title"/>
      <sheetName val="동수"/>
      <sheetName val="인원계획-미화"/>
      <sheetName val="공통단가"/>
      <sheetName val="운반비"/>
      <sheetName val="2000양배"/>
      <sheetName val="설변물량"/>
      <sheetName val="보할공정"/>
      <sheetName val="남양주댠가표"/>
      <sheetName val="굴화내역"/>
      <sheetName val="전선 및 전선관"/>
      <sheetName val="기계설비"/>
      <sheetName val="공용정보"/>
      <sheetName val="예산대비표(현장작성)"/>
      <sheetName val="자탐수량산출서"/>
      <sheetName val="산근목록"/>
      <sheetName val="가설공사"/>
      <sheetName val="TCA"/>
      <sheetName val="시설물일위"/>
      <sheetName val="목표"/>
      <sheetName val="영업-1"/>
      <sheetName val="LEGEND"/>
      <sheetName val="수입"/>
      <sheetName val="손익계산서"/>
      <sheetName val="용역원가명세서"/>
      <sheetName val="현금흐름표"/>
      <sheetName val="1-1-1-1"/>
      <sheetName val="외화금융(97-03)"/>
      <sheetName val="Convert"/>
      <sheetName val="본사감가상각대장(비품)"/>
      <sheetName val="상여 (2)"/>
      <sheetName val="KA011205"/>
      <sheetName val="당기추가완료"/>
      <sheetName val="선급비용"/>
      <sheetName val="대차"/>
      <sheetName val="자산가치"/>
      <sheetName val="POL6차-PIPING"/>
      <sheetName val="생산매출 (4)"/>
      <sheetName val="1_설계조건1"/>
      <sheetName val="6_OUTPUT1"/>
      <sheetName val="Customer_Databas1"/>
      <sheetName val="영업_일1"/>
      <sheetName val="2000_051"/>
      <sheetName val="2_대외공문1"/>
      <sheetName val="BSD_(2)1"/>
      <sheetName val="BSD__2_1"/>
      <sheetName val="1_우편집중내역서1"/>
      <sheetName val="ITB_COST1"/>
      <sheetName val="2-3_V_D일위"/>
      <sheetName val="1차_내역서"/>
      <sheetName val="Ⅴ-2_공종별내역"/>
      <sheetName val="Budget_2005(DW)"/>
      <sheetName val="근고_블록_유형별_수량"/>
      <sheetName val="공종별_집계"/>
      <sheetName val="1_설계기준"/>
      <sheetName val="인건비_"/>
      <sheetName val="1__설계조건_2_단면가정_3__하중계산"/>
      <sheetName val="DATA_입력란"/>
      <sheetName val="Ext__Stone-P"/>
      <sheetName val="수목데이타_"/>
      <sheetName val="Material_Specification"/>
      <sheetName val="Sheet1_(2)"/>
      <sheetName val="8_PILE__(돌출)"/>
      <sheetName val="내역서_"/>
      <sheetName val="진행_DATA_(2)"/>
      <sheetName val="건축공사_집계표"/>
      <sheetName val="2_하자처리현황(CS)"/>
      <sheetName val="총_원가계산"/>
      <sheetName val="Discount_Group"/>
      <sheetName val="바_한일양산"/>
      <sheetName val="수지예산"/>
      <sheetName val="UNSTEADY"/>
      <sheetName val="2.고용보험료산출근거"/>
      <sheetName val="단위세대"/>
      <sheetName val="원가"/>
      <sheetName val="인원현황"/>
      <sheetName val="PRO_A"/>
      <sheetName val="PRO"/>
      <sheetName val="잡재료비"/>
      <sheetName val="수량집계표"/>
      <sheetName val="사급분 설계내역서"/>
      <sheetName val="단관비계수량"/>
      <sheetName val="수로BOX(시점부)"/>
      <sheetName val="7.PILE  (돌출)"/>
      <sheetName val="사방수량"/>
      <sheetName val="원가서"/>
      <sheetName val="증감내역서"/>
      <sheetName val="DATE2001"/>
      <sheetName val="공사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 refreshError="1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/>
      <sheetData sheetId="777" refreshError="1"/>
      <sheetData sheetId="778"/>
      <sheetData sheetId="779" refreshError="1"/>
      <sheetData sheetId="780"/>
      <sheetData sheetId="78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/>
      <sheetData sheetId="914"/>
      <sheetData sheetId="915"/>
      <sheetData sheetId="916"/>
      <sheetData sheetId="917"/>
      <sheetData sheetId="918"/>
      <sheetData sheetId="919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/>
      <sheetData sheetId="994"/>
      <sheetData sheetId="995"/>
      <sheetData sheetId="996"/>
      <sheetData sheetId="997" refreshError="1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"/>
      <sheetName val="MCC순서"/>
      <sheetName val="기계 부하표"/>
      <sheetName val="부하표LIST"/>
      <sheetName val="TR용량"/>
      <sheetName val="CABLE SIZE CALCULATION SHEET"/>
      <sheetName val="CABLECALC"/>
      <sheetName val="IMPEADENCE MAP "/>
      <sheetName val="IMPEADENCE "/>
      <sheetName val="MCCCALC"/>
      <sheetName val="LOPCALC"/>
      <sheetName val="Macro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F 회의실견적(5_14 일대)"/>
      <sheetName val="정부노임단가"/>
      <sheetName val="예산서"/>
      <sheetName val="아산의전"/>
      <sheetName val="변화치수"/>
      <sheetName val="설계명세서"/>
      <sheetName val="직노"/>
      <sheetName val="민속촌메뉴"/>
      <sheetName val="20관리비율"/>
      <sheetName val="일위대가목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COPING"/>
      <sheetName val="3.하중산정4.지지력"/>
      <sheetName val="TABLE"/>
      <sheetName val="전기"/>
      <sheetName val="연령현황"/>
      <sheetName val="토공(완충)"/>
      <sheetName val="input"/>
      <sheetName val="1-1"/>
      <sheetName val="Sheet5"/>
      <sheetName val="현장"/>
      <sheetName val=" 견적서"/>
      <sheetName val="총괄-1"/>
      <sheetName val="SORCE1"/>
      <sheetName val="가시설단위수량"/>
      <sheetName val="원형맨홀수량"/>
      <sheetName val="수량3"/>
      <sheetName val="차액보증"/>
      <sheetName val="투찰"/>
      <sheetName val="교각1"/>
      <sheetName val="96수출"/>
      <sheetName val="공사비명세서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가공비"/>
      <sheetName val="작성"/>
      <sheetName val="산출내역"/>
      <sheetName val="ABUT수량-A1"/>
      <sheetName val="노임단가"/>
      <sheetName val="품목"/>
      <sheetName val="N賃率-職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총괄"/>
      <sheetName val="토목품셈"/>
      <sheetName val="기초공"/>
      <sheetName val="2.가정단면"/>
      <sheetName val="설계"/>
      <sheetName val="RING WALL"/>
      <sheetName val="DATA1"/>
      <sheetName val="Sheet1"/>
      <sheetName val="TYPE-A"/>
      <sheetName val="설계명세서"/>
      <sheetName val="하중계산"/>
      <sheetName val="우각부보강"/>
      <sheetName val="부재력정리"/>
      <sheetName val="제원.설계조건"/>
      <sheetName val="마산방향철근집계"/>
      <sheetName val="진주방향"/>
      <sheetName val="마산방향"/>
      <sheetName val="단가"/>
      <sheetName val="2F_회의실견적(5_14_일대)"/>
      <sheetName val="3BL공동구_수량"/>
      <sheetName val="D-3503"/>
      <sheetName val="전기품산출"/>
      <sheetName val="깨기"/>
      <sheetName val="주경기-오배수"/>
      <sheetName val="간노_콘"/>
      <sheetName val="자재단가비교표"/>
      <sheetName val="woo(mac)"/>
      <sheetName val="입찰안"/>
      <sheetName val="기계내역"/>
      <sheetName val="CIVIL"/>
      <sheetName val="단면검토"/>
      <sheetName val="전압강하계산"/>
      <sheetName val="노단"/>
      <sheetName val="경산"/>
      <sheetName val="공사비"/>
      <sheetName val="6.수량산출서(설치공사)"/>
      <sheetName val="기별(종합)"/>
      <sheetName val="Sheet2"/>
      <sheetName val="기계경비"/>
      <sheetName val="인건비(환율)"/>
      <sheetName val="간선계산"/>
      <sheetName val="내역1"/>
      <sheetName val="건축내역"/>
      <sheetName val="CAT_5"/>
      <sheetName val="방송노임"/>
      <sheetName val="단가산출2"/>
      <sheetName val="단가표 "/>
      <sheetName val="TEL"/>
      <sheetName val="수량산출"/>
      <sheetName val="공구원가계산"/>
      <sheetName val="부속동"/>
      <sheetName val="방송일위대가"/>
      <sheetName val="SILICATE"/>
      <sheetName val="guard(mac)"/>
      <sheetName val="06-BATCH "/>
      <sheetName val="백암비스타내역"/>
      <sheetName val="내역서2안"/>
      <sheetName val="월선수금"/>
      <sheetName val="Tables"/>
      <sheetName val="금액내역서"/>
      <sheetName val="영업.일1"/>
      <sheetName val="광혁기성"/>
      <sheetName val="DATA(BAC)"/>
      <sheetName val="FRT_O"/>
      <sheetName val="FAB_I"/>
      <sheetName val="국별인원"/>
      <sheetName val="전기일위대가"/>
      <sheetName val="단가표"/>
      <sheetName val="단가조사"/>
      <sheetName val="세부내역"/>
      <sheetName val="일위대가목록"/>
      <sheetName val="정렬"/>
      <sheetName val="DATE"/>
      <sheetName val="제품"/>
      <sheetName val="식재품셈"/>
      <sheetName val="지장물C"/>
      <sheetName val="원가계산서"/>
      <sheetName val="type-F"/>
      <sheetName val="일위"/>
      <sheetName val="P.M 별"/>
      <sheetName val="Customer Databas"/>
      <sheetName val="b_balju"/>
      <sheetName val="와동25-3(변경)"/>
      <sheetName val="SLAB"/>
      <sheetName val="금액집계"/>
      <sheetName val="공주-교대(A1)"/>
      <sheetName val="ITB COST"/>
      <sheetName val="공통가설공사"/>
      <sheetName val="BEND LOSS"/>
      <sheetName val="집1"/>
      <sheetName val="남양시작동자105노65기1.3화1.2"/>
      <sheetName val="CPM챠트"/>
      <sheetName val="단가조사서"/>
      <sheetName val="1.우편집중내역서"/>
      <sheetName val="내역서(갑)"/>
      <sheetName val="기초자료"/>
      <sheetName val="견적집계표"/>
      <sheetName val="L형옹벽(key)"/>
      <sheetName val="허용전류-IEC"/>
      <sheetName val="허용전류-IEC DATA"/>
      <sheetName val="상호참고자료"/>
      <sheetName val="11.우각부 보강"/>
      <sheetName val="플랜트 설치"/>
      <sheetName val="옹벽"/>
      <sheetName val="기흥하도용"/>
      <sheetName val="단면(RW1)"/>
      <sheetName val="BSD (2)"/>
      <sheetName val="WORK"/>
      <sheetName val="A"/>
      <sheetName val="경비2내역"/>
      <sheetName val="배수장공사비명세서"/>
      <sheetName val="1단계"/>
      <sheetName val="소비자가"/>
      <sheetName val="입찰보고"/>
      <sheetName val="A-4"/>
      <sheetName val="관람석제출"/>
      <sheetName val="현장관리비내역서"/>
      <sheetName val="cross beam"/>
      <sheetName val="산출근거"/>
      <sheetName val="안정검토"/>
      <sheetName val="슬래브"/>
      <sheetName val="SANTOGO"/>
      <sheetName val="SANBAISU"/>
      <sheetName val="현장관리비집계표"/>
      <sheetName val="중기사용료산출근거"/>
      <sheetName val="단가 및 재료비"/>
      <sheetName val="기계경비일람"/>
      <sheetName val="비교표"/>
      <sheetName val="배수관공"/>
      <sheetName val="실행내역"/>
      <sheetName val="KMT물량"/>
      <sheetName val="목표세부명세"/>
      <sheetName val="공문"/>
      <sheetName val="전장품(관리용)"/>
      <sheetName val="97년추정손익계산서"/>
      <sheetName val="케이블"/>
      <sheetName val="기둥"/>
      <sheetName val="저판(버림100)"/>
      <sheetName val="내역서-CCTV"/>
      <sheetName val="인테리어세부내역"/>
      <sheetName val="피엘"/>
      <sheetName val="공종집계"/>
      <sheetName val="ETC"/>
      <sheetName val="2공구산출내역"/>
      <sheetName val="Macro1"/>
      <sheetName val="설직재-1"/>
      <sheetName val="제직재"/>
      <sheetName val="제-노임"/>
      <sheetName val="부하"/>
      <sheetName val="960318-1"/>
      <sheetName val="단중표"/>
      <sheetName val="날개벽"/>
      <sheetName val="CONCRETE"/>
      <sheetName val="EACT10"/>
      <sheetName val="자재"/>
      <sheetName val="삼성전기"/>
      <sheetName val="Sheet1 (2)"/>
      <sheetName val="2.냉난방설비공사"/>
      <sheetName val="민속촌메뉴"/>
      <sheetName val="C-직노1"/>
      <sheetName val="보차도경계석"/>
      <sheetName val="설계명세서(선로)"/>
      <sheetName val="보도경계블럭"/>
      <sheetName val="특2호하천산근"/>
      <sheetName val="특2호부관하천산근"/>
      <sheetName val="산근(PE,300)"/>
      <sheetName val="기초1"/>
      <sheetName val="토사(PE)"/>
      <sheetName val="공사요율"/>
      <sheetName val="적용기준"/>
      <sheetName val="물가자료"/>
      <sheetName val="11.자재단가"/>
      <sheetName val="_산근2_"/>
      <sheetName val="_산근4_"/>
      <sheetName val="_산근5_"/>
      <sheetName val="XL4Poppy"/>
      <sheetName val="원형1호맨홀토공수량"/>
      <sheetName val="조명시설"/>
      <sheetName val="B부대공"/>
      <sheetName val="배수공"/>
      <sheetName val="원가"/>
      <sheetName val="실행"/>
      <sheetName val="대전21토목내역서"/>
      <sheetName val="조명율표"/>
      <sheetName val="말뚝지지력산정"/>
      <sheetName val="치수표"/>
      <sheetName val="FAB별"/>
      <sheetName val="도장수량(하1)"/>
      <sheetName val="주형"/>
      <sheetName val="대전월평내역"/>
      <sheetName val="을지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ITEM"/>
      <sheetName val="일 위 대 가 표"/>
      <sheetName val="6PILE  (돌출)"/>
      <sheetName val="4.2유효폭의 계산"/>
      <sheetName val="총계"/>
      <sheetName val="단면 (2)"/>
      <sheetName val="계산근거"/>
      <sheetName val="단가견적조사표"/>
      <sheetName val="수량산출서"/>
      <sheetName val="방음벽기초-수량"/>
      <sheetName val="COPING-1"/>
      <sheetName val="역T형교대-2수량"/>
      <sheetName val="토공(우물통,기타) "/>
      <sheetName val="1.설계조건"/>
      <sheetName val="갑지(추정)"/>
      <sheetName val="실행내역 "/>
      <sheetName val="출력X"/>
      <sheetName val="도급"/>
      <sheetName val="폐토수익화 "/>
      <sheetName val="종합일지"/>
      <sheetName val="금액"/>
      <sheetName val="1을"/>
      <sheetName val="copy"/>
      <sheetName val="서식"/>
      <sheetName val="FACTOR"/>
      <sheetName val="공사비 내역 (가)"/>
      <sheetName val="공사비내역서"/>
      <sheetName val="마감물량3"/>
      <sheetName val="빙장비사양"/>
      <sheetName val="장비사양"/>
      <sheetName val="월별수입"/>
      <sheetName val="샘플표지"/>
      <sheetName val="감시제어"/>
      <sheetName val="목차임시"/>
      <sheetName val="견적대비"/>
      <sheetName val="시설물일위"/>
      <sheetName val="계수시트"/>
      <sheetName val="단가대비표"/>
      <sheetName val="CABdata"/>
      <sheetName val="일반수량집계표"/>
      <sheetName val="횡분배정리(DB)"/>
      <sheetName val="직재"/>
      <sheetName val="ASP"/>
      <sheetName val="BLOCK(1)"/>
      <sheetName val="대,유,램"/>
      <sheetName val="단가산출1"/>
      <sheetName val="Sheet3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별표"/>
      <sheetName val="wall"/>
      <sheetName val="내역(입찰)"/>
      <sheetName val="별표집계"/>
      <sheetName val="식재인부"/>
      <sheetName val="견적대비표"/>
      <sheetName val="말뚝물량"/>
      <sheetName val="부표총괄"/>
      <sheetName val="품셈1-17"/>
      <sheetName val="사급자재"/>
      <sheetName val="특별교실"/>
      <sheetName val="Mc1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단"/>
      <sheetName val="단가일람"/>
      <sheetName val="송라터널총괄"/>
      <sheetName val="PRE"/>
      <sheetName val="PLCAL"/>
      <sheetName val="경비_원본"/>
      <sheetName val="설비내역서"/>
      <sheetName val="건축내역서"/>
      <sheetName val="전기내역서"/>
      <sheetName val="전체"/>
      <sheetName val="근고 블록 유형별 수량"/>
      <sheetName val="2000.05"/>
      <sheetName val="내역서form"/>
      <sheetName val="항목별"/>
      <sheetName val="합천내역"/>
      <sheetName val="내외국인총괄"/>
      <sheetName val="주관사업"/>
      <sheetName val="Sheet6"/>
      <sheetName val="지중자재단가"/>
      <sheetName val="UserData"/>
      <sheetName val="11.단가비교표_"/>
      <sheetName val="16.기계경비산출내역_"/>
      <sheetName val="리터팬내장형"/>
      <sheetName val="0"/>
      <sheetName val="가압장(토목)"/>
      <sheetName val="단면치수"/>
      <sheetName val="기본"/>
      <sheetName val="CABLE SIZE-3"/>
      <sheetName val="06 일위대가목록"/>
      <sheetName val="토공대가"/>
      <sheetName val="구조대가"/>
      <sheetName val="포설대가1"/>
      <sheetName val="부대대가"/>
      <sheetName val="공통자료"/>
      <sheetName val="참조"/>
      <sheetName val="모래운반"/>
      <sheetName val="타공종이기"/>
      <sheetName val="대전-교대(A1-A2)"/>
      <sheetName val="수량산출내역1115"/>
      <sheetName val="공사비증감"/>
      <sheetName val="입출재고현황 (2)"/>
      <sheetName val="토공연장"/>
      <sheetName val="배"/>
      <sheetName val="5지구단위"/>
      <sheetName val="각종양식"/>
      <sheetName val="터파기및재료"/>
      <sheetName val="골재산출"/>
      <sheetName val="자재대"/>
      <sheetName val="설비"/>
      <sheetName val="협조전"/>
      <sheetName val="세부내역(직접인건비)"/>
      <sheetName val="F-Assump"/>
      <sheetName val="흄관기초"/>
      <sheetName val="점수계산1-2"/>
      <sheetName val="재집"/>
      <sheetName val="dg"/>
      <sheetName val="IMPEADENCE MAP 취수장"/>
      <sheetName val="PAINT"/>
      <sheetName val="손익분석"/>
      <sheetName val="인건-측정"/>
      <sheetName val="차수"/>
      <sheetName val="인건비"/>
      <sheetName val="자재단가"/>
      <sheetName val="기타 정보통신공사"/>
      <sheetName val="원가입력"/>
      <sheetName val="CAL."/>
      <sheetName val="건설노임"/>
      <sheetName val="집수정"/>
      <sheetName val="토공총괄표"/>
      <sheetName val="교각1(좌)"/>
      <sheetName val="소모"/>
      <sheetName val="재료집계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버스운행안내"/>
      <sheetName val="예방접종계획"/>
      <sheetName val="근태계획서"/>
      <sheetName val="계단수량집계"/>
      <sheetName val="Macro(전선)"/>
      <sheetName val="기둥(하중)"/>
      <sheetName val="간접재료비산출표-27-30"/>
      <sheetName val="약품공급2"/>
      <sheetName val="개요"/>
      <sheetName val="심사계산"/>
      <sheetName val="심사물량"/>
      <sheetName val="갑지"/>
      <sheetName val="재1"/>
      <sheetName val="MATRLDATA"/>
      <sheetName val="견적"/>
      <sheetName val="Baby일위대가"/>
      <sheetName val="공종별 집계"/>
      <sheetName val="석축단"/>
      <sheetName val="법면수집"/>
      <sheetName val="석축설면"/>
      <sheetName val="법면단"/>
      <sheetName val="LABTOTAL"/>
      <sheetName val="견"/>
      <sheetName val="DESIGN"/>
      <sheetName val="파일의이용"/>
      <sheetName val="1공구 건정토건 토공"/>
      <sheetName val="예산M12A"/>
      <sheetName val="준검 내역서"/>
      <sheetName val="매장-시행견적"/>
      <sheetName val="조직"/>
      <sheetName val="수리결과"/>
      <sheetName val="BS Prior"/>
      <sheetName val="Threshold Table"/>
      <sheetName val="sum"/>
      <sheetName val="재료-CODE"/>
      <sheetName val="내역_FILE"/>
      <sheetName val="9.2단가산출서"/>
      <sheetName val="손료"/>
      <sheetName val="archi(본사)"/>
      <sheetName val="이토변실제원"/>
      <sheetName val="가정단면"/>
      <sheetName val="관리비"/>
      <sheetName val="Parts"/>
      <sheetName val="Menu A"/>
      <sheetName val="98수문일위"/>
      <sheetName val="Proposal"/>
      <sheetName val="plan&amp;section of foundation"/>
      <sheetName val="전신환매도율"/>
    </sheetNames>
    <sheetDataSet>
      <sheetData sheetId="0">
        <row r="3">
          <cell r="A3" t="str">
            <v>t0001</v>
          </cell>
        </row>
      </sheetData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RMIL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공사표지"/>
      <sheetName val="품산출서"/>
      <sheetName val="물가비교표"/>
      <sheetName val="설계명세서"/>
      <sheetName val="터파기량집계"/>
      <sheetName val="터파기(차도)"/>
      <sheetName val="핸드홀맨홀부표"/>
      <sheetName val="작업부산물"/>
      <sheetName val="공사비예산서"/>
      <sheetName val="공사설명서"/>
      <sheetName val="공사계획서"/>
      <sheetName val="수량산출서"/>
      <sheetName val="Sheet11"/>
      <sheetName val="Sheet12"/>
      <sheetName val="Sheet14"/>
      <sheetName val="Sheet15"/>
      <sheetName val="Sheet16"/>
      <sheetName val="Module4"/>
      <sheetName val="Module5"/>
      <sheetName val="실행철강하도"/>
      <sheetName val="data"/>
      <sheetName val="남부산SS"/>
      <sheetName val="Sheet1"/>
      <sheetName val="부하계산서"/>
      <sheetName val="조도계산서 (도서)"/>
      <sheetName val="일위대가"/>
      <sheetName val="단가비교표"/>
    </sheetNames>
    <definedNames>
      <definedName name="KYNGSAD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표지"/>
      <sheetName val="미금OPGW"/>
      <sheetName val="MOTOR"/>
      <sheetName val="ITEM"/>
      <sheetName val="일위대가-1"/>
      <sheetName val="데이타"/>
      <sheetName val="DATA"/>
    </sheetNames>
    <definedNames>
      <definedName name="KYNGSAY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입력(0126)"/>
      <sheetName val="LOAD(금회)"/>
      <sheetName val="전선관"/>
      <sheetName val="원본"/>
      <sheetName val="케이블"/>
      <sheetName val="원본간선"/>
      <sheetName val="2동력수량(할증40CD삭제)"/>
      <sheetName val="1동력수량"/>
      <sheetName val="Sheet2"/>
      <sheetName val="sdata"/>
      <sheetName val="Sheet1"/>
      <sheetName val="DATA"/>
      <sheetName val="DATA1"/>
      <sheetName val="Condui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>
        <row r="2">
          <cell r="A2">
            <v>101</v>
          </cell>
          <cell r="B2" t="str">
            <v>4sq</v>
          </cell>
        </row>
        <row r="3">
          <cell r="A3">
            <v>102</v>
          </cell>
          <cell r="B3" t="str">
            <v>6sq</v>
          </cell>
        </row>
        <row r="4">
          <cell r="A4">
            <v>103</v>
          </cell>
          <cell r="B4" t="str">
            <v>10sq</v>
          </cell>
        </row>
        <row r="5">
          <cell r="A5">
            <v>104</v>
          </cell>
          <cell r="B5" t="str">
            <v>16sq</v>
          </cell>
        </row>
        <row r="6">
          <cell r="A6">
            <v>105</v>
          </cell>
          <cell r="B6" t="str">
            <v>25sq</v>
          </cell>
        </row>
        <row r="7">
          <cell r="A7">
            <v>106</v>
          </cell>
          <cell r="B7" t="str">
            <v>35sq</v>
          </cell>
        </row>
        <row r="8">
          <cell r="A8">
            <v>4</v>
          </cell>
          <cell r="B8" t="str">
            <v>0.6/1kV FCV 4sq-3C</v>
          </cell>
        </row>
        <row r="9">
          <cell r="A9">
            <v>5</v>
          </cell>
          <cell r="B9" t="str">
            <v>0.6/1kV FCV 6sq-3C</v>
          </cell>
        </row>
        <row r="10">
          <cell r="A10">
            <v>6</v>
          </cell>
          <cell r="B10" t="str">
            <v>0.6/1kV FCV 10sq-3C</v>
          </cell>
        </row>
        <row r="11">
          <cell r="A11">
            <v>7</v>
          </cell>
          <cell r="B11" t="str">
            <v>0.6/1kV FCV 16sq-3C</v>
          </cell>
        </row>
        <row r="12">
          <cell r="A12">
            <v>8</v>
          </cell>
          <cell r="B12" t="str">
            <v>0.6/1kV FCV 35sq-3C</v>
          </cell>
        </row>
        <row r="13">
          <cell r="A13">
            <v>9</v>
          </cell>
          <cell r="B13" t="str">
            <v>0.6/1kV FCV 6sq-4C</v>
          </cell>
        </row>
        <row r="14">
          <cell r="A14">
            <v>10</v>
          </cell>
          <cell r="B14" t="str">
            <v>0.6/1kV FCV 16sq-4C</v>
          </cell>
        </row>
        <row r="15">
          <cell r="A15">
            <v>11</v>
          </cell>
          <cell r="B15" t="str">
            <v>0.6/1kV FCV 25sq-4C</v>
          </cell>
        </row>
        <row r="16">
          <cell r="A16">
            <v>12</v>
          </cell>
          <cell r="B16" t="str">
            <v>0.6/1kV FCV 35sq-4C</v>
          </cell>
        </row>
        <row r="17">
          <cell r="A17">
            <v>13</v>
          </cell>
          <cell r="B17" t="str">
            <v>0.6/1kV FCV 35sq-3C</v>
          </cell>
        </row>
        <row r="18">
          <cell r="A18">
            <v>14</v>
          </cell>
          <cell r="B18" t="str">
            <v>0.6/1kV FCV 4sq-4C</v>
          </cell>
        </row>
        <row r="19">
          <cell r="A19">
            <v>15</v>
          </cell>
          <cell r="B19" t="str">
            <v>0.6/1kV FCV 14sq-3C</v>
          </cell>
        </row>
        <row r="20">
          <cell r="A20">
            <v>16</v>
          </cell>
          <cell r="B20" t="str">
            <v>0.6/1kV FCV 50sq-4C</v>
          </cell>
        </row>
        <row r="21">
          <cell r="A21">
            <v>17</v>
          </cell>
          <cell r="B21" t="str">
            <v>0.6/1kV FCV 22sq-3C</v>
          </cell>
        </row>
        <row r="22">
          <cell r="A22">
            <v>18</v>
          </cell>
          <cell r="B22" t="str">
            <v>0.6/1kV FCV 22sq-4C</v>
          </cell>
        </row>
        <row r="23">
          <cell r="A23">
            <v>19</v>
          </cell>
          <cell r="B23" t="str">
            <v>0.6/1kV FCV 38sq-3Cx2</v>
          </cell>
        </row>
        <row r="24">
          <cell r="A24">
            <v>20</v>
          </cell>
          <cell r="B24" t="str">
            <v>0.6/1kV FCV 38sq-4C</v>
          </cell>
        </row>
        <row r="25">
          <cell r="A25">
            <v>21</v>
          </cell>
          <cell r="B25" t="str">
            <v>6/10kV FCV 35sq-3C</v>
          </cell>
        </row>
        <row r="26">
          <cell r="A26">
            <v>22</v>
          </cell>
          <cell r="B26" t="str">
            <v>6/10kV FCV 300sq-1CX3</v>
          </cell>
        </row>
        <row r="27">
          <cell r="A27">
            <v>23</v>
          </cell>
          <cell r="B27" t="str">
            <v>FR8 4sq-4C</v>
          </cell>
        </row>
        <row r="28">
          <cell r="A28">
            <v>24</v>
          </cell>
          <cell r="B28" t="str">
            <v>FCVV 1.5sq-5C</v>
          </cell>
        </row>
        <row r="29">
          <cell r="A29">
            <v>25</v>
          </cell>
          <cell r="B29" t="str">
            <v>FCVV 1.5sq-24C</v>
          </cell>
        </row>
        <row r="30">
          <cell r="A30">
            <v>26</v>
          </cell>
          <cell r="B30" t="str">
            <v>FCVV 2.0sq-19C</v>
          </cell>
        </row>
        <row r="31">
          <cell r="A31">
            <v>27</v>
          </cell>
          <cell r="B31" t="str">
            <v>FCVV 2.0sq-24C</v>
          </cell>
        </row>
        <row r="32">
          <cell r="A32">
            <v>28</v>
          </cell>
          <cell r="B32" t="str">
            <v>FCVV 2.0sq-30C</v>
          </cell>
        </row>
        <row r="33">
          <cell r="A33">
            <v>41</v>
          </cell>
          <cell r="B33" t="str">
            <v>30D</v>
          </cell>
        </row>
        <row r="34">
          <cell r="A34">
            <v>42</v>
          </cell>
          <cell r="B34" t="str">
            <v>40D</v>
          </cell>
        </row>
        <row r="35">
          <cell r="A35">
            <v>43</v>
          </cell>
          <cell r="B35" t="str">
            <v>50D</v>
          </cell>
        </row>
        <row r="36">
          <cell r="A36">
            <v>44</v>
          </cell>
          <cell r="B36" t="str">
            <v>65D</v>
          </cell>
        </row>
        <row r="37">
          <cell r="A37">
            <v>45</v>
          </cell>
          <cell r="B37" t="str">
            <v>80D</v>
          </cell>
        </row>
        <row r="38">
          <cell r="A38">
            <v>46</v>
          </cell>
          <cell r="B38" t="str">
            <v>100D</v>
          </cell>
        </row>
        <row r="39">
          <cell r="A39">
            <v>47</v>
          </cell>
          <cell r="B39" t="str">
            <v>150D</v>
          </cell>
        </row>
        <row r="40">
          <cell r="A40">
            <v>48</v>
          </cell>
          <cell r="B40" t="str">
            <v>200D</v>
          </cell>
        </row>
        <row r="41">
          <cell r="A41">
            <v>29</v>
          </cell>
          <cell r="B41" t="str">
            <v>22C</v>
          </cell>
        </row>
        <row r="42">
          <cell r="A42">
            <v>30</v>
          </cell>
          <cell r="B42" t="str">
            <v>28C</v>
          </cell>
        </row>
        <row r="43">
          <cell r="A43">
            <v>31</v>
          </cell>
          <cell r="B43" t="str">
            <v>36C</v>
          </cell>
        </row>
        <row r="44">
          <cell r="A44">
            <v>32</v>
          </cell>
          <cell r="B44" t="str">
            <v>42C</v>
          </cell>
        </row>
        <row r="45">
          <cell r="A45">
            <v>33</v>
          </cell>
          <cell r="B45" t="str">
            <v>54C</v>
          </cell>
        </row>
        <row r="46">
          <cell r="A46">
            <v>34</v>
          </cell>
          <cell r="B46" t="str">
            <v>70C</v>
          </cell>
        </row>
        <row r="47">
          <cell r="A47">
            <v>35</v>
          </cell>
          <cell r="B47" t="str">
            <v>82C</v>
          </cell>
        </row>
        <row r="48">
          <cell r="A48">
            <v>36</v>
          </cell>
          <cell r="B48" t="str">
            <v>104C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설계설명서"/>
      <sheetName val="공정예정표"/>
      <sheetName val="산출내역서"/>
      <sheetName val="제조원가계산서"/>
      <sheetName val="공사원가계산서"/>
      <sheetName val="순공사비내역서"/>
      <sheetName val="일위대가집계표"/>
      <sheetName val="일위대가표(제조)"/>
      <sheetName val="일위대가표"/>
      <sheetName val="수량계산서"/>
      <sheetName val="노임단가"/>
      <sheetName val="물가대비표"/>
      <sheetName val="지시계설치도면"/>
      <sheetName val="도면"/>
      <sheetName val="견적서"/>
      <sheetName val="설계설명서 (2)"/>
      <sheetName val="공사개요"/>
      <sheetName val="내역서-2005.11.16"/>
      <sheetName val="일위대가(원본)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정공정표"/>
      <sheetName val="총괄집계표"/>
      <sheetName val="산출내역서"/>
      <sheetName val="제조구매설치 산출내역서"/>
      <sheetName val="제조구매설치 원가계산서"/>
      <sheetName val="공사원가계산서"/>
      <sheetName val="순공사비내역서"/>
      <sheetName val="일위대가집계표"/>
      <sheetName val="일위대가표"/>
      <sheetName val="제조구매단가산출서"/>
      <sheetName val="단가대비표"/>
      <sheetName val="수량계산서(공사부분)"/>
      <sheetName val="수량계산서(제조부분)"/>
      <sheetName val="직영비산출"/>
      <sheetName val="서산가압장 제조구매(최종)"/>
      <sheetName val="발신정보"/>
      <sheetName val="Macro(전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7"/>
      <sheetName val="LOPCALC"/>
      <sheetName val="MCC순서"/>
      <sheetName val="기계 부하표"/>
      <sheetName val="부하표LIST"/>
      <sheetName val="TR용량"/>
      <sheetName val="TR용량 (1)"/>
      <sheetName val="TR용량 (2)"/>
      <sheetName val="CABLE SIZE CALCULATION SHEET"/>
      <sheetName val="CABLECALC"/>
      <sheetName val="IMPEADENCE MAP "/>
      <sheetName val="IMPEADENCE "/>
      <sheetName val="MCCCALC"/>
      <sheetName val="TR용량 (3)"/>
      <sheetName val="------LOPCALC-----"/>
      <sheetName val="Macro2"/>
      <sheetName val="TABLE"/>
      <sheetName val="IO-LIST"/>
      <sheetName val="IO-TOT"/>
      <sheetName val="DATA"/>
      <sheetName val="DATA1"/>
      <sheetName val="CABLE"/>
      <sheetName val="MOTOR"/>
      <sheetName val="계측기기 LIST"/>
      <sheetName val="Sheet1 (2)"/>
      <sheetName val="Sheet8"/>
      <sheetName val="Sheet9"/>
      <sheetName val="Sheet10"/>
      <sheetName val="Macro1"/>
    </sheetNames>
    <sheetDataSet>
      <sheetData sheetId="0"/>
      <sheetData sheetId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</sheetNames>
    <definedNames>
      <definedName name="Macro1"/>
      <definedName name="Macro11"/>
      <definedName name="Macro3"/>
      <definedName name="Macro4"/>
    </definedNames>
    <sheetDataSet>
      <sheetData sheetId="0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ES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B3" t="str">
            <v>계장공</v>
          </cell>
          <cell r="E3" t="str">
            <v>인</v>
          </cell>
          <cell r="H3">
            <v>61657</v>
          </cell>
        </row>
        <row r="4">
          <cell r="B4" t="str">
            <v>고압케이블공</v>
          </cell>
          <cell r="E4" t="str">
            <v>인</v>
          </cell>
          <cell r="H4">
            <v>72597</v>
          </cell>
        </row>
        <row r="5">
          <cell r="B5" t="str">
            <v>기계설치공</v>
          </cell>
          <cell r="E5" t="str">
            <v>인</v>
          </cell>
          <cell r="H5">
            <v>58636</v>
          </cell>
        </row>
        <row r="6">
          <cell r="B6" t="str">
            <v>기계운전사</v>
          </cell>
          <cell r="E6" t="str">
            <v>인</v>
          </cell>
          <cell r="H6">
            <v>48780</v>
          </cell>
        </row>
        <row r="7">
          <cell r="B7" t="str">
            <v>내선전공</v>
          </cell>
          <cell r="E7" t="str">
            <v>인</v>
          </cell>
          <cell r="H7">
            <v>50851</v>
          </cell>
        </row>
        <row r="8">
          <cell r="B8" t="str">
            <v>도장공</v>
          </cell>
          <cell r="E8" t="str">
            <v>인</v>
          </cell>
          <cell r="H8">
            <v>60159</v>
          </cell>
        </row>
        <row r="9">
          <cell r="B9" t="str">
            <v>목도공</v>
          </cell>
          <cell r="E9" t="str">
            <v>인</v>
          </cell>
          <cell r="H9">
            <v>57859</v>
          </cell>
        </row>
        <row r="10">
          <cell r="B10" t="str">
            <v>무선설비기사1급</v>
          </cell>
          <cell r="E10" t="str">
            <v>인</v>
          </cell>
          <cell r="H10">
            <v>92125</v>
          </cell>
        </row>
        <row r="11">
          <cell r="B11" t="str">
            <v>무선안테나공</v>
          </cell>
          <cell r="E11" t="str">
            <v>인</v>
          </cell>
          <cell r="H11">
            <v>104700</v>
          </cell>
        </row>
        <row r="12">
          <cell r="B12" t="str">
            <v>배관공</v>
          </cell>
          <cell r="E12" t="str">
            <v>인</v>
          </cell>
          <cell r="H12">
            <v>51160</v>
          </cell>
        </row>
        <row r="13">
          <cell r="B13" t="str">
            <v>배전전공</v>
          </cell>
          <cell r="E13" t="str">
            <v>인</v>
          </cell>
          <cell r="H13">
            <v>152246</v>
          </cell>
        </row>
        <row r="14">
          <cell r="B14" t="str">
            <v>보통인부</v>
          </cell>
          <cell r="E14" t="str">
            <v>인</v>
          </cell>
          <cell r="H14">
            <v>34005</v>
          </cell>
        </row>
        <row r="15">
          <cell r="B15" t="str">
            <v>비계공</v>
          </cell>
          <cell r="E15" t="str">
            <v>인</v>
          </cell>
          <cell r="H15">
            <v>74682</v>
          </cell>
        </row>
        <row r="16">
          <cell r="B16" t="str">
            <v>용접공</v>
          </cell>
          <cell r="E16" t="str">
            <v>인</v>
          </cell>
          <cell r="H16">
            <v>60956</v>
          </cell>
        </row>
        <row r="17">
          <cell r="B17" t="str">
            <v>저압케이블공</v>
          </cell>
          <cell r="E17" t="str">
            <v>인</v>
          </cell>
          <cell r="H17">
            <v>61271</v>
          </cell>
        </row>
        <row r="18">
          <cell r="B18" t="str">
            <v>전기공사기사1급</v>
          </cell>
          <cell r="E18" t="str">
            <v>인</v>
          </cell>
          <cell r="H18">
            <v>58218</v>
          </cell>
        </row>
        <row r="19">
          <cell r="B19" t="str">
            <v>전기공사기사2급</v>
          </cell>
          <cell r="E19" t="str">
            <v>인</v>
          </cell>
          <cell r="H19">
            <v>57405</v>
          </cell>
        </row>
        <row r="20">
          <cell r="B20" t="str">
            <v>중기운전기사</v>
          </cell>
          <cell r="E20" t="str">
            <v>인</v>
          </cell>
          <cell r="H20">
            <v>52815</v>
          </cell>
        </row>
        <row r="21">
          <cell r="B21" t="str">
            <v>중기운전조수</v>
          </cell>
          <cell r="E21" t="str">
            <v>인</v>
          </cell>
          <cell r="H21">
            <v>44504</v>
          </cell>
        </row>
        <row r="22">
          <cell r="B22" t="str">
            <v>중기조장</v>
          </cell>
          <cell r="E22" t="str">
            <v>인</v>
          </cell>
          <cell r="H22">
            <v>59043</v>
          </cell>
        </row>
        <row r="23">
          <cell r="B23" t="str">
            <v>차량운전사</v>
          </cell>
          <cell r="E23" t="str">
            <v>인</v>
          </cell>
          <cell r="H23">
            <v>47888</v>
          </cell>
        </row>
        <row r="24">
          <cell r="B24" t="str">
            <v>철공</v>
          </cell>
          <cell r="E24" t="str">
            <v>인</v>
          </cell>
          <cell r="H24">
            <v>66194</v>
          </cell>
        </row>
        <row r="25">
          <cell r="B25" t="str">
            <v>철근공</v>
          </cell>
          <cell r="E25" t="str">
            <v>인</v>
          </cell>
          <cell r="H25">
            <v>69452</v>
          </cell>
        </row>
        <row r="26">
          <cell r="B26" t="str">
            <v>측량사</v>
          </cell>
          <cell r="E26" t="str">
            <v>인</v>
          </cell>
          <cell r="H26">
            <v>56005</v>
          </cell>
        </row>
        <row r="27">
          <cell r="B27" t="str">
            <v>측량조수</v>
          </cell>
          <cell r="E27" t="str">
            <v>인</v>
          </cell>
          <cell r="H27">
            <v>35962</v>
          </cell>
        </row>
        <row r="28">
          <cell r="B28" t="str">
            <v>콘크리트공</v>
          </cell>
          <cell r="E28" t="str">
            <v>인</v>
          </cell>
          <cell r="H28">
            <v>61538</v>
          </cell>
        </row>
        <row r="29">
          <cell r="B29" t="str">
            <v>통신기사1급</v>
          </cell>
          <cell r="E29" t="str">
            <v>인</v>
          </cell>
          <cell r="H29">
            <v>92125</v>
          </cell>
        </row>
        <row r="30">
          <cell r="B30" t="str">
            <v>통신기사2급</v>
          </cell>
          <cell r="E30" t="str">
            <v>인</v>
          </cell>
          <cell r="H30">
            <v>79144</v>
          </cell>
        </row>
        <row r="31">
          <cell r="B31" t="str">
            <v>통신내선공</v>
          </cell>
          <cell r="E31" t="str">
            <v>인</v>
          </cell>
          <cell r="H31">
            <v>63196</v>
          </cell>
        </row>
        <row r="32">
          <cell r="B32" t="str">
            <v>통신설비공</v>
          </cell>
          <cell r="E32" t="str">
            <v>인</v>
          </cell>
          <cell r="H32">
            <v>66382</v>
          </cell>
        </row>
        <row r="33">
          <cell r="B33" t="str">
            <v>통신외선공</v>
          </cell>
          <cell r="E33" t="str">
            <v>인</v>
          </cell>
          <cell r="H33">
            <v>76579</v>
          </cell>
        </row>
        <row r="34">
          <cell r="B34" t="str">
            <v>통신케이블공</v>
          </cell>
          <cell r="E34" t="str">
            <v>인</v>
          </cell>
          <cell r="H34">
            <v>78241</v>
          </cell>
        </row>
        <row r="35">
          <cell r="B35" t="str">
            <v>특고케이블공</v>
          </cell>
          <cell r="E35" t="str">
            <v>인</v>
          </cell>
          <cell r="H35">
            <v>74036</v>
          </cell>
        </row>
        <row r="36">
          <cell r="B36" t="str">
            <v>특별인부</v>
          </cell>
          <cell r="E36" t="str">
            <v>인</v>
          </cell>
          <cell r="H36">
            <v>53828</v>
          </cell>
        </row>
        <row r="37">
          <cell r="B37" t="str">
            <v>프랜트전공</v>
          </cell>
          <cell r="E37" t="str">
            <v>인</v>
          </cell>
          <cell r="H37">
            <v>60807</v>
          </cell>
        </row>
        <row r="38">
          <cell r="B38" t="str">
            <v>형틀목공</v>
          </cell>
          <cell r="E38" t="str">
            <v>인</v>
          </cell>
          <cell r="H38">
            <v>65580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내역서"/>
      <sheetName val="일위대가목록"/>
      <sheetName val="일위대가_호표"/>
      <sheetName val="일위대가_산근"/>
      <sheetName val="일위대가_산근_1"/>
      <sheetName val="일위대가_산근_2"/>
      <sheetName val="일위대가_산근_3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노임</v>
          </cell>
        </row>
        <row r="2">
          <cell r="A2" t="str">
            <v>명    칭</v>
          </cell>
          <cell r="B2" t="str">
            <v>규    격</v>
          </cell>
          <cell r="C2" t="str">
            <v>단 위</v>
          </cell>
          <cell r="D2" t="str">
            <v>단    가</v>
          </cell>
          <cell r="E2" t="str">
            <v>비 고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ATA"/>
      <sheetName val="Sheet3"/>
    </sheetNames>
    <sheetDataSet>
      <sheetData sheetId="0"/>
      <sheetData sheetId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.동력공사"/>
      <sheetName val="3.제어공사"/>
      <sheetName val="Sheet1"/>
    </sheetNames>
    <sheetDataSet>
      <sheetData sheetId="0">
        <row r="1">
          <cell r="A1" t="str">
            <v>1.동력공사</v>
          </cell>
        </row>
        <row r="2">
          <cell r="A2" t="str">
            <v>품명및규격</v>
          </cell>
          <cell r="B2" t="str">
            <v>수량산출근거</v>
          </cell>
          <cell r="C2" t="str">
            <v>전선관(아연도)</v>
          </cell>
          <cell r="G2" t="str">
            <v>ELP전선관</v>
          </cell>
          <cell r="J2" t="str">
            <v>KOFLEX전선관</v>
          </cell>
          <cell r="N2" t="str">
            <v>노말밴드(아연도)</v>
          </cell>
          <cell r="Q2" t="str">
            <v xml:space="preserve">600V CV-CABLE </v>
          </cell>
          <cell r="AD2" t="str">
            <v>전선(GV)</v>
          </cell>
          <cell r="AH2" t="str">
            <v>PULL BOX</v>
          </cell>
          <cell r="AJ2" t="str">
            <v>CABLE TRAY</v>
          </cell>
          <cell r="AM2" t="str">
            <v>HOR.TEE</v>
          </cell>
          <cell r="AO2" t="str">
            <v>HOR.ELBOW</v>
          </cell>
          <cell r="AQ2" t="str">
            <v>COVER</v>
          </cell>
          <cell r="AR2" t="str">
            <v>브라켓</v>
          </cell>
          <cell r="AT2" t="str">
            <v>본딩</v>
          </cell>
          <cell r="AU2" t="str">
            <v>C-찬넬</v>
          </cell>
          <cell r="AV2" t="str">
            <v>접지공사</v>
          </cell>
          <cell r="AY2" t="str">
            <v>접지단자함</v>
          </cell>
          <cell r="AZ2" t="str">
            <v>맨홀</v>
          </cell>
          <cell r="BA2" t="str">
            <v>핸드홀</v>
          </cell>
          <cell r="BB2" t="str">
            <v>터파기</v>
          </cell>
          <cell r="BC2" t="str">
            <v>되메우기</v>
          </cell>
        </row>
        <row r="3">
          <cell r="C3" t="str">
            <v>22C</v>
          </cell>
          <cell r="D3" t="str">
            <v>28C</v>
          </cell>
          <cell r="E3" t="str">
            <v>36C</v>
          </cell>
          <cell r="F3" t="str">
            <v>42C</v>
          </cell>
          <cell r="G3" t="str">
            <v>40C</v>
          </cell>
          <cell r="H3" t="str">
            <v>65C</v>
          </cell>
          <cell r="I3" t="str">
            <v>100C</v>
          </cell>
          <cell r="J3" t="str">
            <v>22C</v>
          </cell>
          <cell r="K3" t="str">
            <v>28C</v>
          </cell>
          <cell r="L3" t="str">
            <v>36C</v>
          </cell>
          <cell r="M3" t="str">
            <v>42C</v>
          </cell>
          <cell r="N3" t="str">
            <v>28C</v>
          </cell>
          <cell r="O3" t="str">
            <v>36C</v>
          </cell>
          <cell r="P3" t="str">
            <v>42C</v>
          </cell>
          <cell r="Q3" t="str">
            <v>100/1C</v>
          </cell>
          <cell r="R3" t="str">
            <v>22/1C</v>
          </cell>
          <cell r="S3" t="str">
            <v>5.5/2C</v>
          </cell>
          <cell r="T3" t="str">
            <v>3.5/3C</v>
          </cell>
          <cell r="U3" t="str">
            <v>5.5/3C</v>
          </cell>
          <cell r="V3" t="str">
            <v>8/3C</v>
          </cell>
          <cell r="W3" t="str">
            <v>14/3C</v>
          </cell>
          <cell r="X3" t="str">
            <v>22/3C</v>
          </cell>
          <cell r="Y3" t="str">
            <v>3.5/4C</v>
          </cell>
          <cell r="Z3" t="str">
            <v>5.5/4C</v>
          </cell>
          <cell r="AA3" t="str">
            <v>8/4C</v>
          </cell>
          <cell r="AB3" t="str">
            <v>14/4C</v>
          </cell>
          <cell r="AC3" t="str">
            <v>22/4C</v>
          </cell>
          <cell r="AD3">
            <v>2</v>
          </cell>
          <cell r="AE3">
            <v>3.5</v>
          </cell>
          <cell r="AF3">
            <v>5.5</v>
          </cell>
          <cell r="AG3">
            <v>38</v>
          </cell>
          <cell r="AH3" t="str">
            <v>150x150</v>
          </cell>
          <cell r="AI3" t="str">
            <v>200x200</v>
          </cell>
          <cell r="AJ3">
            <v>200</v>
          </cell>
          <cell r="AK3">
            <v>300</v>
          </cell>
          <cell r="AL3">
            <v>450</v>
          </cell>
          <cell r="AM3">
            <v>300</v>
          </cell>
          <cell r="AN3">
            <v>450</v>
          </cell>
          <cell r="AO3">
            <v>300</v>
          </cell>
          <cell r="AP3">
            <v>450</v>
          </cell>
          <cell r="AQ3">
            <v>450</v>
          </cell>
          <cell r="AR3">
            <v>300</v>
          </cell>
          <cell r="AS3">
            <v>450</v>
          </cell>
          <cell r="AT3" t="str">
            <v>점퍼</v>
          </cell>
          <cell r="AU3" t="str">
            <v>41*25*2.6t</v>
          </cell>
          <cell r="AV3" t="str">
            <v>3종</v>
          </cell>
          <cell r="AW3" t="str">
            <v>특3종</v>
          </cell>
          <cell r="AX3" t="str">
            <v>TEST</v>
          </cell>
          <cell r="AY3" t="str">
            <v>3P</v>
          </cell>
          <cell r="AZ3" t="str">
            <v>1500x1500</v>
          </cell>
          <cell r="BA3" t="str">
            <v>600x900</v>
          </cell>
        </row>
      </sheetData>
      <sheetData sheetId="1"/>
      <sheetData sheetId="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집계"/>
      <sheetName val="경비계산"/>
      <sheetName val="경비배부율"/>
      <sheetName val="경비조정"/>
      <sheetName val="가구부문경비집계"/>
      <sheetName val="가구부문부서별배부액"/>
      <sheetName val="경비배부액집계"/>
      <sheetName val="공통비배부액"/>
      <sheetName val="배부율산출"/>
      <sheetName val="월별경비집계"/>
      <sheetName val="월별경비내역"/>
      <sheetName val="작업시간명세표(한양)"/>
      <sheetName val="일반관리비비율산출표"/>
      <sheetName val="일반관리및이윤율"/>
      <sheetName val="손익계산서(한양)"/>
      <sheetName val="제조원가명세서(한양)"/>
      <sheetName val="일위대가"/>
      <sheetName val="단가비교표"/>
      <sheetName val="노임단가"/>
      <sheetName val="일반문틀 설치"/>
      <sheetName val="샌딩 에폭시 도장"/>
      <sheetName val="스텐문틀설치"/>
      <sheetName val="일위대가표"/>
      <sheetName val="공사원가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(전기)"/>
      <sheetName val="Ⅰ.설계설명"/>
      <sheetName val="Ⅲ.예정공정(전기)"/>
      <sheetName val="1.전문"/>
      <sheetName val="2.총괄집계표(전기)"/>
      <sheetName val="3.산출내역서(전기)"/>
      <sheetName val="5.원가계산서(전기)"/>
      <sheetName val="원가내역서합계금액"/>
      <sheetName val="4.원가기자재내역서(전기)"/>
      <sheetName val="6.일위대가 집계표(전기)"/>
      <sheetName val="6.일위대가표(전기)"/>
      <sheetName val="6.별지"/>
      <sheetName val="7.전기요금(전기)"/>
      <sheetName val="7.한전수탁(전기)"/>
      <sheetName val="7.사용전검사수수료(전기)"/>
      <sheetName val="8.단가조사서(전기)"/>
      <sheetName val="Ⅴ.댐 가설-전기"/>
      <sheetName val="Ⅵ.댐 영구-전기"/>
      <sheetName val="Ⅶ.댐 물문화관영구-전기"/>
      <sheetName val="Ⅷ.경관조명"/>
      <sheetName val="Ⅸ. 댐체조명"/>
      <sheetName val="노무비(전기)뽑지마세요"/>
      <sheetName val="유지관리비"/>
      <sheetName val="한전수탁비"/>
      <sheetName val="사용전검사비"/>
      <sheetName val="안전관리대행비"/>
      <sheetName val="전기통신요금계산"/>
      <sheetName val="한전수탁비(설비동)"/>
      <sheetName val="한전수탁비(공원 및 경관조명)"/>
      <sheetName val="한전수탁비(원격지)"/>
      <sheetName val="--여기까지출력--"/>
      <sheetName val="산출근거(공사용가시설)"/>
      <sheetName val="전력요금표(2009년6월)"/>
      <sheetName val="계약전력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D1" t="str">
            <v>일   위   대   가   (별   지)</v>
          </cell>
        </row>
        <row r="2">
          <cell r="C2">
            <v>1</v>
          </cell>
          <cell r="D2" t="str">
            <v>별지</v>
          </cell>
          <cell r="E2" t="str">
            <v>:</v>
          </cell>
          <cell r="F2" t="str">
            <v>제</v>
          </cell>
          <cell r="G2">
            <v>1</v>
          </cell>
          <cell r="H2" t="str">
            <v>호표</v>
          </cell>
        </row>
        <row r="3">
          <cell r="B3">
            <v>1</v>
          </cell>
          <cell r="C3" t="str">
            <v>11-2, 11-3</v>
          </cell>
          <cell r="D3" t="str">
            <v>공종</v>
          </cell>
          <cell r="E3" t="str">
            <v>:</v>
          </cell>
          <cell r="F3" t="str">
            <v>굴삭기</v>
          </cell>
          <cell r="K3" t="str">
            <v>유압식백호우</v>
          </cell>
          <cell r="P3" t="str">
            <v>노무비</v>
          </cell>
          <cell r="Q3" t="str">
            <v>재료비</v>
          </cell>
          <cell r="R3" t="str">
            <v>경비</v>
          </cell>
          <cell r="T3" t="str">
            <v>합계</v>
          </cell>
        </row>
        <row r="4">
          <cell r="B4" t="str">
            <v>별지1호표</v>
          </cell>
          <cell r="D4" t="str">
            <v>단위</v>
          </cell>
          <cell r="E4" t="str">
            <v>:</v>
          </cell>
          <cell r="F4" t="str">
            <v>HR당</v>
          </cell>
          <cell r="K4" t="str">
            <v>설치</v>
          </cell>
          <cell r="O4" t="str">
            <v>설치</v>
          </cell>
          <cell r="P4">
            <v>43498</v>
          </cell>
          <cell r="Q4">
            <v>26594</v>
          </cell>
          <cell r="R4">
            <v>128880</v>
          </cell>
          <cell r="T4">
            <v>198972</v>
          </cell>
          <cell r="V4" t="str">
            <v>/Q</v>
          </cell>
        </row>
        <row r="5">
          <cell r="D5" t="str">
            <v>공종코드</v>
          </cell>
          <cell r="E5" t="str">
            <v>:</v>
          </cell>
          <cell r="F5" t="str">
            <v>-</v>
          </cell>
        </row>
        <row r="6">
          <cell r="B6" t="str">
            <v/>
          </cell>
          <cell r="C6">
            <v>1</v>
          </cell>
          <cell r="D6" t="str">
            <v>(토목품셈</v>
          </cell>
          <cell r="G6" t="str">
            <v>11-2, 11-3항 적용)</v>
          </cell>
        </row>
        <row r="7">
          <cell r="D7" t="str">
            <v>품  명</v>
          </cell>
          <cell r="K7" t="str">
            <v>규  격</v>
          </cell>
          <cell r="M7" t="str">
            <v>수량</v>
          </cell>
          <cell r="N7" t="str">
            <v>단위</v>
          </cell>
          <cell r="O7" t="str">
            <v>노  무  비</v>
          </cell>
          <cell r="Q7" t="str">
            <v>재  료  비</v>
          </cell>
          <cell r="S7" t="str">
            <v>경  비</v>
          </cell>
          <cell r="U7" t="str">
            <v>비  고</v>
          </cell>
        </row>
        <row r="8">
          <cell r="O8" t="str">
            <v>단가</v>
          </cell>
          <cell r="P8" t="str">
            <v>금액</v>
          </cell>
          <cell r="Q8" t="str">
            <v>단가</v>
          </cell>
          <cell r="R8" t="str">
            <v>금액</v>
          </cell>
          <cell r="S8" t="str">
            <v>단가</v>
          </cell>
          <cell r="T8" t="str">
            <v>금액</v>
          </cell>
        </row>
        <row r="9">
          <cell r="D9" t="str">
            <v>가</v>
          </cell>
          <cell r="E9" t="str">
            <v>재료비(설치)</v>
          </cell>
          <cell r="N9" t="str">
            <v>HR</v>
          </cell>
        </row>
        <row r="10">
          <cell r="E10" t="str">
            <v>주연료</v>
          </cell>
          <cell r="K10" t="str">
            <v>저유황</v>
          </cell>
          <cell r="M10">
            <v>17.7</v>
          </cell>
          <cell r="N10" t="str">
            <v>ℓ</v>
          </cell>
          <cell r="Q10">
            <v>1202</v>
          </cell>
          <cell r="R10">
            <v>21275</v>
          </cell>
          <cell r="U10" t="str">
            <v>-</v>
          </cell>
        </row>
        <row r="11">
          <cell r="E11" t="str">
            <v>잡품</v>
          </cell>
          <cell r="K11" t="str">
            <v>주연료의 25%</v>
          </cell>
          <cell r="M11">
            <v>1</v>
          </cell>
          <cell r="N11" t="str">
            <v>식</v>
          </cell>
          <cell r="Q11">
            <v>5319</v>
          </cell>
          <cell r="R11">
            <v>5319</v>
          </cell>
        </row>
        <row r="13">
          <cell r="D13" t="str">
            <v>나</v>
          </cell>
          <cell r="E13" t="str">
            <v>노무비(설치)</v>
          </cell>
        </row>
        <row r="14">
          <cell r="E14" t="str">
            <v>중기운전기사</v>
          </cell>
          <cell r="M14">
            <v>0.20833333333333331</v>
          </cell>
          <cell r="N14" t="str">
            <v>인</v>
          </cell>
          <cell r="O14">
            <v>77606</v>
          </cell>
          <cell r="P14">
            <v>16167</v>
          </cell>
        </row>
        <row r="15">
          <cell r="E15" t="str">
            <v>중기운전조수</v>
          </cell>
          <cell r="M15">
            <v>0.20833333333333331</v>
          </cell>
          <cell r="N15" t="str">
            <v>인</v>
          </cell>
          <cell r="O15">
            <v>51211</v>
          </cell>
          <cell r="P15">
            <v>10668</v>
          </cell>
        </row>
        <row r="16">
          <cell r="E16" t="str">
            <v>중기조장</v>
          </cell>
          <cell r="M16">
            <v>0.20833333333333331</v>
          </cell>
          <cell r="N16" t="str">
            <v>인</v>
          </cell>
          <cell r="O16">
            <v>79984</v>
          </cell>
          <cell r="P16">
            <v>16663</v>
          </cell>
        </row>
        <row r="18">
          <cell r="D18" t="str">
            <v>다</v>
          </cell>
          <cell r="E18" t="str">
            <v>경비(설치)</v>
          </cell>
        </row>
        <row r="19">
          <cell r="E19" t="str">
            <v>굴삭기(유압식백우호)</v>
          </cell>
          <cell r="M19">
            <v>0.21479999999999999</v>
          </cell>
          <cell r="N19" t="str">
            <v>천원</v>
          </cell>
          <cell r="S19">
            <v>600000</v>
          </cell>
          <cell r="T19">
            <v>128880</v>
          </cell>
        </row>
        <row r="20">
          <cell r="E20" t="str">
            <v>* 중기운전기사</v>
          </cell>
          <cell r="K20" t="str">
            <v>(인/일*인/일*인일)*노임</v>
          </cell>
        </row>
        <row r="21">
          <cell r="K21" t="str">
            <v>(1/8*16/12*25/20)*77,606=16,168</v>
          </cell>
        </row>
        <row r="22">
          <cell r="E22" t="str">
            <v>* 중기운전조수</v>
          </cell>
          <cell r="K22" t="str">
            <v>(인/일*인/일*인일)*노임</v>
          </cell>
        </row>
        <row r="23">
          <cell r="K23" t="str">
            <v>(1/8*16/12*25/20)*50,268=10,472</v>
          </cell>
        </row>
        <row r="24">
          <cell r="E24" t="str">
            <v>* 중기조장</v>
          </cell>
          <cell r="K24" t="str">
            <v>(인/일*인/일*인일)*노임</v>
          </cell>
        </row>
        <row r="25">
          <cell r="K25" t="str">
            <v>(1/8*16/12*25/20)*82,890=17,268</v>
          </cell>
        </row>
        <row r="30">
          <cell r="D30" t="str">
            <v>계</v>
          </cell>
          <cell r="P30">
            <v>43498</v>
          </cell>
          <cell r="R30">
            <v>26594</v>
          </cell>
          <cell r="T30">
            <v>128880</v>
          </cell>
        </row>
        <row r="31">
          <cell r="D31" t="str">
            <v>일   위   대   가   (별   지)</v>
          </cell>
        </row>
        <row r="32">
          <cell r="C32">
            <v>2</v>
          </cell>
          <cell r="D32" t="str">
            <v>호표</v>
          </cell>
          <cell r="E32" t="str">
            <v>:</v>
          </cell>
          <cell r="F32" t="str">
            <v>제</v>
          </cell>
          <cell r="G32">
            <v>2</v>
          </cell>
          <cell r="H32" t="str">
            <v>호표</v>
          </cell>
        </row>
        <row r="33">
          <cell r="B33">
            <v>2</v>
          </cell>
          <cell r="C33" t="str">
            <v>11-2, 11-3</v>
          </cell>
          <cell r="D33" t="str">
            <v>공종</v>
          </cell>
          <cell r="E33" t="str">
            <v>:</v>
          </cell>
          <cell r="F33" t="str">
            <v>불도우저</v>
          </cell>
          <cell r="K33" t="str">
            <v>유압식백호우</v>
          </cell>
          <cell r="P33" t="str">
            <v>노무비</v>
          </cell>
          <cell r="Q33" t="str">
            <v>재료비</v>
          </cell>
          <cell r="R33" t="str">
            <v>경비</v>
          </cell>
          <cell r="T33" t="str">
            <v>합계</v>
          </cell>
        </row>
        <row r="34">
          <cell r="B34" t="str">
            <v>별지2호표</v>
          </cell>
          <cell r="D34" t="str">
            <v>단위</v>
          </cell>
          <cell r="E34" t="str">
            <v>:</v>
          </cell>
          <cell r="F34" t="str">
            <v>HR당</v>
          </cell>
          <cell r="K34" t="str">
            <v>설치</v>
          </cell>
          <cell r="O34" t="str">
            <v>설치</v>
          </cell>
          <cell r="P34">
            <v>43498</v>
          </cell>
          <cell r="Q34">
            <v>36331</v>
          </cell>
          <cell r="R34">
            <v>54988</v>
          </cell>
          <cell r="T34">
            <v>134817</v>
          </cell>
          <cell r="V34" t="str">
            <v>/Q</v>
          </cell>
        </row>
        <row r="35">
          <cell r="D35" t="str">
            <v>공종코드</v>
          </cell>
          <cell r="E35" t="str">
            <v>:</v>
          </cell>
          <cell r="F35" t="str">
            <v>-</v>
          </cell>
        </row>
        <row r="36">
          <cell r="B36" t="str">
            <v/>
          </cell>
          <cell r="C36">
            <v>1</v>
          </cell>
          <cell r="D36" t="str">
            <v>(토목품셈</v>
          </cell>
          <cell r="G36" t="str">
            <v>11-2, 11-3항 적용)</v>
          </cell>
        </row>
        <row r="37">
          <cell r="D37" t="str">
            <v>품  명</v>
          </cell>
          <cell r="K37" t="str">
            <v>규  격</v>
          </cell>
          <cell r="M37" t="str">
            <v>수량</v>
          </cell>
          <cell r="N37" t="str">
            <v>단위</v>
          </cell>
          <cell r="O37" t="str">
            <v>노  무  비</v>
          </cell>
          <cell r="Q37" t="str">
            <v>재  료  비</v>
          </cell>
          <cell r="S37" t="str">
            <v>경  비</v>
          </cell>
          <cell r="U37" t="str">
            <v>비  고</v>
          </cell>
        </row>
        <row r="38">
          <cell r="O38" t="str">
            <v>단가</v>
          </cell>
          <cell r="P38" t="str">
            <v>금액</v>
          </cell>
          <cell r="Q38" t="str">
            <v>단가</v>
          </cell>
          <cell r="R38" t="str">
            <v>금액</v>
          </cell>
          <cell r="S38" t="str">
            <v>단가</v>
          </cell>
          <cell r="T38" t="str">
            <v>금액</v>
          </cell>
        </row>
        <row r="39">
          <cell r="D39" t="str">
            <v>가</v>
          </cell>
          <cell r="E39" t="str">
            <v>재료비(설치)</v>
          </cell>
          <cell r="N39" t="str">
            <v>HR</v>
          </cell>
        </row>
        <row r="40">
          <cell r="E40" t="str">
            <v>주연료</v>
          </cell>
          <cell r="K40" t="str">
            <v>저유황</v>
          </cell>
          <cell r="M40">
            <v>23.8</v>
          </cell>
          <cell r="N40" t="str">
            <v>ℓ</v>
          </cell>
          <cell r="Q40">
            <v>1202</v>
          </cell>
          <cell r="R40">
            <v>28607</v>
          </cell>
          <cell r="U40" t="str">
            <v>-</v>
          </cell>
        </row>
        <row r="41">
          <cell r="E41" t="str">
            <v>잡품</v>
          </cell>
          <cell r="K41" t="str">
            <v>주연료의 27%</v>
          </cell>
          <cell r="M41">
            <v>1</v>
          </cell>
          <cell r="N41" t="str">
            <v>식</v>
          </cell>
          <cell r="Q41">
            <v>7724</v>
          </cell>
          <cell r="R41">
            <v>7724</v>
          </cell>
        </row>
        <row r="43">
          <cell r="D43" t="str">
            <v>나</v>
          </cell>
          <cell r="E43" t="str">
            <v>노무비(설치)</v>
          </cell>
        </row>
        <row r="44">
          <cell r="E44" t="str">
            <v>중기운전기사</v>
          </cell>
          <cell r="M44">
            <v>0.20833333333333331</v>
          </cell>
          <cell r="N44" t="str">
            <v>인</v>
          </cell>
          <cell r="O44">
            <v>77606</v>
          </cell>
          <cell r="P44">
            <v>16167</v>
          </cell>
        </row>
        <row r="45">
          <cell r="E45" t="str">
            <v>중기운전조수</v>
          </cell>
          <cell r="M45">
            <v>0.20833333333333331</v>
          </cell>
          <cell r="N45" t="str">
            <v>인</v>
          </cell>
          <cell r="O45">
            <v>51211</v>
          </cell>
          <cell r="P45">
            <v>10668</v>
          </cell>
        </row>
        <row r="46">
          <cell r="E46" t="str">
            <v>중기조장</v>
          </cell>
          <cell r="M46">
            <v>0.20833333333333331</v>
          </cell>
          <cell r="N46" t="str">
            <v>인</v>
          </cell>
          <cell r="O46">
            <v>79984</v>
          </cell>
          <cell r="P46">
            <v>16663</v>
          </cell>
        </row>
        <row r="48">
          <cell r="D48" t="str">
            <v>다</v>
          </cell>
          <cell r="E48" t="str">
            <v>경비(설치)</v>
          </cell>
        </row>
        <row r="49">
          <cell r="E49" t="str">
            <v>불도우저 19TON</v>
          </cell>
          <cell r="M49">
            <v>0.21479999999999999</v>
          </cell>
          <cell r="N49" t="str">
            <v>천원</v>
          </cell>
          <cell r="S49">
            <v>256000</v>
          </cell>
          <cell r="T49">
            <v>54988</v>
          </cell>
        </row>
        <row r="50">
          <cell r="E50" t="str">
            <v>* 중기운전기사</v>
          </cell>
          <cell r="K50" t="str">
            <v>(인/일*인/일*인일)*노임</v>
          </cell>
        </row>
        <row r="51">
          <cell r="K51" t="str">
            <v>(1/8*16/12*25/20)*77,604=16,167</v>
          </cell>
        </row>
        <row r="52">
          <cell r="E52" t="str">
            <v>* 중기운전조수</v>
          </cell>
          <cell r="K52" t="str">
            <v>(인/일*인/일*인일)*노임</v>
          </cell>
        </row>
        <row r="53">
          <cell r="K53" t="str">
            <v>(1/8*16/12*25/20)*50,268=10,472</v>
          </cell>
        </row>
        <row r="54">
          <cell r="E54" t="str">
            <v>* 중기조장</v>
          </cell>
          <cell r="K54" t="str">
            <v>(인/일*인/일*인일)*노임</v>
          </cell>
        </row>
        <row r="55">
          <cell r="K55" t="str">
            <v>(1/8*16/12*25/20)*82,890=17,268</v>
          </cell>
        </row>
        <row r="60">
          <cell r="D60" t="str">
            <v>계</v>
          </cell>
          <cell r="P60">
            <v>43498</v>
          </cell>
          <cell r="R60">
            <v>36331</v>
          </cell>
          <cell r="T60">
            <v>54988</v>
          </cell>
        </row>
        <row r="61">
          <cell r="B61">
            <v>1</v>
          </cell>
          <cell r="D61" t="str">
            <v>일   위   대   가   (별   지)</v>
          </cell>
        </row>
        <row r="62">
          <cell r="C62">
            <v>3</v>
          </cell>
          <cell r="D62" t="str">
            <v>호표</v>
          </cell>
          <cell r="E62" t="str">
            <v>:</v>
          </cell>
          <cell r="F62" t="str">
            <v>제</v>
          </cell>
          <cell r="G62">
            <v>3</v>
          </cell>
          <cell r="H62" t="str">
            <v>호표</v>
          </cell>
        </row>
        <row r="63">
          <cell r="B63">
            <v>3</v>
          </cell>
          <cell r="C63" t="str">
            <v>11-2, 11-3</v>
          </cell>
          <cell r="D63" t="str">
            <v>공종</v>
          </cell>
          <cell r="E63" t="str">
            <v>:</v>
          </cell>
          <cell r="F63" t="str">
            <v>오가크레인 2.9TON</v>
          </cell>
          <cell r="P63" t="str">
            <v>노무비</v>
          </cell>
          <cell r="Q63" t="str">
            <v>재료비</v>
          </cell>
          <cell r="R63" t="str">
            <v>경비</v>
          </cell>
          <cell r="T63" t="str">
            <v>합계</v>
          </cell>
        </row>
        <row r="64">
          <cell r="B64" t="str">
            <v>별지3호표</v>
          </cell>
          <cell r="D64" t="str">
            <v>단위</v>
          </cell>
          <cell r="E64" t="str">
            <v>:</v>
          </cell>
          <cell r="F64" t="str">
            <v>HR당</v>
          </cell>
          <cell r="K64" t="str">
            <v>설치</v>
          </cell>
          <cell r="O64" t="str">
            <v>설치</v>
          </cell>
          <cell r="P64">
            <v>26835</v>
          </cell>
          <cell r="Q64">
            <v>10118</v>
          </cell>
          <cell r="R64">
            <v>26506</v>
          </cell>
          <cell r="T64">
            <v>63459</v>
          </cell>
          <cell r="V64" t="str">
            <v>/Q</v>
          </cell>
        </row>
        <row r="65">
          <cell r="D65" t="str">
            <v>공종코드</v>
          </cell>
          <cell r="E65" t="str">
            <v>:</v>
          </cell>
          <cell r="F65" t="str">
            <v>-</v>
          </cell>
        </row>
        <row r="66">
          <cell r="B66" t="str">
            <v/>
          </cell>
          <cell r="C66">
            <v>1</v>
          </cell>
          <cell r="D66" t="str">
            <v>(토목품셈</v>
          </cell>
          <cell r="G66" t="str">
            <v>11-2, 11-3항 적용)</v>
          </cell>
        </row>
        <row r="67">
          <cell r="D67" t="str">
            <v>품  명</v>
          </cell>
          <cell r="K67" t="str">
            <v>규  격</v>
          </cell>
          <cell r="M67" t="str">
            <v>수량</v>
          </cell>
          <cell r="N67" t="str">
            <v>단위</v>
          </cell>
          <cell r="O67" t="str">
            <v>노  무  비</v>
          </cell>
          <cell r="Q67" t="str">
            <v>재  료  비</v>
          </cell>
          <cell r="S67" t="str">
            <v>경  비</v>
          </cell>
          <cell r="U67" t="str">
            <v>비  고</v>
          </cell>
        </row>
        <row r="68">
          <cell r="O68" t="str">
            <v>단가</v>
          </cell>
          <cell r="P68" t="str">
            <v>금액</v>
          </cell>
          <cell r="Q68" t="str">
            <v>단가</v>
          </cell>
          <cell r="R68" t="str">
            <v>금액</v>
          </cell>
          <cell r="S68" t="str">
            <v>단가</v>
          </cell>
          <cell r="T68" t="str">
            <v>금액</v>
          </cell>
        </row>
        <row r="69">
          <cell r="D69" t="str">
            <v>가</v>
          </cell>
          <cell r="E69" t="str">
            <v>재료비(설치)</v>
          </cell>
          <cell r="N69" t="str">
            <v>HR</v>
          </cell>
        </row>
        <row r="70">
          <cell r="E70" t="str">
            <v>주연료</v>
          </cell>
          <cell r="K70" t="str">
            <v>저유황</v>
          </cell>
          <cell r="M70">
            <v>6.1</v>
          </cell>
          <cell r="N70" t="str">
            <v>ℓ</v>
          </cell>
          <cell r="Q70">
            <v>1202</v>
          </cell>
          <cell r="R70">
            <v>7332</v>
          </cell>
          <cell r="U70" t="str">
            <v>-</v>
          </cell>
        </row>
        <row r="71">
          <cell r="E71" t="str">
            <v>잡품</v>
          </cell>
          <cell r="K71" t="str">
            <v>주연료의 38%</v>
          </cell>
          <cell r="M71">
            <v>1</v>
          </cell>
          <cell r="N71" t="str">
            <v>식</v>
          </cell>
          <cell r="Q71">
            <v>2786</v>
          </cell>
          <cell r="R71">
            <v>2786</v>
          </cell>
        </row>
        <row r="73">
          <cell r="D73" t="str">
            <v>나</v>
          </cell>
          <cell r="E73" t="str">
            <v>노무비(설치)</v>
          </cell>
        </row>
        <row r="74">
          <cell r="E74" t="str">
            <v>중기운전기사</v>
          </cell>
          <cell r="M74">
            <v>0.20833333333333331</v>
          </cell>
          <cell r="N74" t="str">
            <v>인</v>
          </cell>
          <cell r="O74">
            <v>77606</v>
          </cell>
          <cell r="P74">
            <v>16167</v>
          </cell>
        </row>
        <row r="75">
          <cell r="E75" t="str">
            <v>중기운전조수</v>
          </cell>
          <cell r="M75">
            <v>0.20833333333333331</v>
          </cell>
          <cell r="N75" t="str">
            <v>인</v>
          </cell>
          <cell r="O75">
            <v>51211</v>
          </cell>
          <cell r="P75">
            <v>10668</v>
          </cell>
        </row>
        <row r="76">
          <cell r="E76" t="str">
            <v>중기조장</v>
          </cell>
          <cell r="N76" t="str">
            <v>인</v>
          </cell>
          <cell r="O76">
            <v>79984</v>
          </cell>
          <cell r="P76">
            <v>0</v>
          </cell>
        </row>
        <row r="78">
          <cell r="D78" t="str">
            <v>다</v>
          </cell>
          <cell r="E78" t="str">
            <v>경비(설치)</v>
          </cell>
        </row>
        <row r="79">
          <cell r="E79" t="str">
            <v>오가크레인 2.9TON</v>
          </cell>
          <cell r="M79">
            <v>0.43099999999999999</v>
          </cell>
          <cell r="N79" t="str">
            <v>천원</v>
          </cell>
          <cell r="S79">
            <v>61500</v>
          </cell>
          <cell r="T79">
            <v>26506</v>
          </cell>
        </row>
        <row r="80">
          <cell r="E80" t="str">
            <v>* 중기운전기사</v>
          </cell>
          <cell r="K80" t="str">
            <v>(인/일*인/일*인일)*노임</v>
          </cell>
        </row>
        <row r="81">
          <cell r="K81" t="str">
            <v>(1/8*16/12*25/20)*77,604=16,167</v>
          </cell>
        </row>
        <row r="82">
          <cell r="E82" t="str">
            <v>* 중기운전조수</v>
          </cell>
          <cell r="K82" t="str">
            <v>(인/일*인/일*인일)*노임</v>
          </cell>
        </row>
        <row r="83">
          <cell r="K83" t="str">
            <v>(1/8*16/12*25/20)*50,268=10,472</v>
          </cell>
        </row>
        <row r="90">
          <cell r="D90" t="str">
            <v>계</v>
          </cell>
          <cell r="P90">
            <v>26835</v>
          </cell>
          <cell r="R90">
            <v>10118</v>
          </cell>
          <cell r="T90">
            <v>26506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B1" t="str">
            <v>직종명</v>
          </cell>
        </row>
        <row r="47">
          <cell r="C47">
            <v>0.15</v>
          </cell>
        </row>
        <row r="48">
          <cell r="C48">
            <v>0.02</v>
          </cell>
        </row>
        <row r="49">
          <cell r="C49">
            <v>0.03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기계경비(시간당)"/>
      <sheetName val="램머"/>
      <sheetName val="기계경비_시간당_"/>
    </sheetNames>
    <sheetDataSet>
      <sheetData sheetId="0">
        <row r="1">
          <cell r="C1" t="str">
            <v xml:space="preserve"> </v>
          </cell>
          <cell r="D1" t="str">
            <v>기본단가</v>
          </cell>
        </row>
        <row r="2">
          <cell r="C2" t="str">
            <v>보통인부</v>
          </cell>
          <cell r="D2">
            <v>34900</v>
          </cell>
        </row>
        <row r="3">
          <cell r="C3" t="str">
            <v>운전사(기계)</v>
          </cell>
          <cell r="D3">
            <v>48000</v>
          </cell>
        </row>
        <row r="4">
          <cell r="C4" t="str">
            <v>중기운전기사</v>
          </cell>
          <cell r="D4">
            <v>52100</v>
          </cell>
        </row>
        <row r="5">
          <cell r="C5" t="str">
            <v>중기운전조수</v>
          </cell>
          <cell r="D5">
            <v>44100</v>
          </cell>
        </row>
        <row r="6">
          <cell r="C6" t="str">
            <v>중기조장</v>
          </cell>
          <cell r="D6">
            <v>57400</v>
          </cell>
        </row>
        <row r="7">
          <cell r="C7" t="str">
            <v>운전사(운반)</v>
          </cell>
          <cell r="D7">
            <v>44700</v>
          </cell>
        </row>
        <row r="8">
          <cell r="C8" t="str">
            <v>작업반장</v>
          </cell>
          <cell r="D8">
            <v>59200</v>
          </cell>
        </row>
        <row r="9">
          <cell r="C9" t="str">
            <v>특별인부</v>
          </cell>
          <cell r="D9">
            <v>55000</v>
          </cell>
        </row>
        <row r="10">
          <cell r="C10" t="str">
            <v>포장공</v>
          </cell>
          <cell r="D10">
            <v>68200</v>
          </cell>
        </row>
        <row r="11">
          <cell r="C11" t="str">
            <v>포설공</v>
          </cell>
          <cell r="D11">
            <v>66300</v>
          </cell>
        </row>
        <row r="12">
          <cell r="C12" t="str">
            <v>착암공</v>
          </cell>
          <cell r="D12">
            <v>52600</v>
          </cell>
        </row>
        <row r="13">
          <cell r="C13" t="str">
            <v>용접공</v>
          </cell>
          <cell r="D13">
            <v>65500</v>
          </cell>
        </row>
        <row r="16">
          <cell r="C16" t="str">
            <v>용접봉(115x3)</v>
          </cell>
          <cell r="D16">
            <v>870</v>
          </cell>
        </row>
        <row r="17">
          <cell r="C17" t="str">
            <v>산소(99%)</v>
          </cell>
          <cell r="D17">
            <v>0.28999999999999998</v>
          </cell>
        </row>
        <row r="18">
          <cell r="C18" t="str">
            <v>아세틸렌(99%)</v>
          </cell>
          <cell r="D18">
            <v>5500</v>
          </cell>
        </row>
        <row r="19">
          <cell r="C19" t="str">
            <v>휘발유</v>
          </cell>
          <cell r="D19">
            <v>756</v>
          </cell>
        </row>
        <row r="20">
          <cell r="C20" t="str">
            <v>경유</v>
          </cell>
          <cell r="D20">
            <v>331</v>
          </cell>
        </row>
        <row r="21">
          <cell r="C21" t="str">
            <v>환율</v>
          </cell>
          <cell r="D21">
            <v>847.9</v>
          </cell>
        </row>
        <row r="22">
          <cell r="C22" t="str">
            <v>치즐07</v>
          </cell>
          <cell r="D22">
            <v>200000</v>
          </cell>
        </row>
        <row r="23">
          <cell r="C23" t="str">
            <v>치즐04</v>
          </cell>
          <cell r="D23">
            <v>50000</v>
          </cell>
        </row>
        <row r="24">
          <cell r="C24" t="str">
            <v>치즐02</v>
          </cell>
          <cell r="D24">
            <v>50000</v>
          </cell>
        </row>
        <row r="25">
          <cell r="C25" t="str">
            <v>티스07</v>
          </cell>
          <cell r="D25">
            <v>42000</v>
          </cell>
        </row>
        <row r="26">
          <cell r="C26" t="str">
            <v>티스04</v>
          </cell>
          <cell r="D26">
            <v>25000</v>
          </cell>
        </row>
        <row r="27">
          <cell r="C27" t="str">
            <v>티스02</v>
          </cell>
          <cell r="D27">
            <v>12600</v>
          </cell>
        </row>
        <row r="28">
          <cell r="C28" t="str">
            <v>브레이드(300-400)</v>
          </cell>
          <cell r="D28">
            <v>178000</v>
          </cell>
        </row>
        <row r="29">
          <cell r="C29" t="str">
            <v>에어호스25mm</v>
          </cell>
          <cell r="D29">
            <v>62300</v>
          </cell>
        </row>
        <row r="30">
          <cell r="C30" t="str">
            <v>에어호스19mm</v>
          </cell>
          <cell r="D30">
            <v>77000</v>
          </cell>
        </row>
        <row r="31">
          <cell r="C31" t="str">
            <v>8톤트럭</v>
          </cell>
          <cell r="D31">
            <v>18208000</v>
          </cell>
        </row>
        <row r="32">
          <cell r="C32" t="str">
            <v>10.5톤트럭</v>
          </cell>
          <cell r="D32">
            <v>25725000</v>
          </cell>
        </row>
        <row r="33">
          <cell r="C33" t="str">
            <v>브레이카07</v>
          </cell>
          <cell r="D33">
            <v>14635</v>
          </cell>
          <cell r="E33" t="str">
            <v>환율</v>
          </cell>
        </row>
        <row r="34">
          <cell r="C34" t="str">
            <v>브레이카04</v>
          </cell>
          <cell r="D34">
            <v>6500000</v>
          </cell>
        </row>
        <row r="35">
          <cell r="C35" t="str">
            <v>브레이카02</v>
          </cell>
          <cell r="D35">
            <v>3500000</v>
          </cell>
        </row>
        <row r="36">
          <cell r="C36" t="str">
            <v>RSC-4</v>
          </cell>
          <cell r="D36">
            <v>185</v>
          </cell>
        </row>
        <row r="37">
          <cell r="C37" t="str">
            <v>MC-1</v>
          </cell>
          <cell r="D37">
            <v>190</v>
          </cell>
        </row>
        <row r="38">
          <cell r="C38" t="str">
            <v>백호우07</v>
          </cell>
          <cell r="D38">
            <v>60600000</v>
          </cell>
        </row>
        <row r="39">
          <cell r="C39" t="str">
            <v>백호우04</v>
          </cell>
          <cell r="D39">
            <v>39800000</v>
          </cell>
        </row>
        <row r="40">
          <cell r="C40" t="str">
            <v>백호우02</v>
          </cell>
          <cell r="D40">
            <v>18000000</v>
          </cell>
        </row>
        <row r="41">
          <cell r="C41" t="str">
            <v>램머(80Kg)</v>
          </cell>
          <cell r="D41">
            <v>900000</v>
          </cell>
        </row>
        <row r="42">
          <cell r="C42" t="str">
            <v>윈치부라인트럭(4.5톤)</v>
          </cell>
          <cell r="D42">
            <v>15120000</v>
          </cell>
        </row>
        <row r="43">
          <cell r="C43" t="str">
            <v>수동위치(1TON,15HP)</v>
          </cell>
          <cell r="D43">
            <v>900000</v>
          </cell>
        </row>
        <row r="44">
          <cell r="C44" t="str">
            <v>양수기펌프</v>
          </cell>
          <cell r="D44">
            <v>200000</v>
          </cell>
        </row>
        <row r="45">
          <cell r="C45" t="str">
            <v>엔진(디젤)</v>
          </cell>
          <cell r="D45">
            <v>264000</v>
          </cell>
        </row>
        <row r="46">
          <cell r="C46" t="str">
            <v>AS스프레이어(300)</v>
          </cell>
          <cell r="D46">
            <v>1400</v>
          </cell>
          <cell r="E46" t="str">
            <v>환율</v>
          </cell>
        </row>
        <row r="47">
          <cell r="C47" t="str">
            <v>머캐덤롤러(8-10)</v>
          </cell>
          <cell r="D47">
            <v>31223</v>
          </cell>
          <cell r="E47" t="str">
            <v>환율</v>
          </cell>
        </row>
        <row r="48">
          <cell r="C48" t="str">
            <v>물탱크</v>
          </cell>
          <cell r="D48">
            <v>13097</v>
          </cell>
          <cell r="E48" t="str">
            <v>환율</v>
          </cell>
        </row>
        <row r="49">
          <cell r="C49" t="str">
            <v>진동롤러(2.5)</v>
          </cell>
          <cell r="D49">
            <v>4500000</v>
          </cell>
        </row>
        <row r="50">
          <cell r="C50" t="str">
            <v>경운기(1000Kg)</v>
          </cell>
          <cell r="D50">
            <v>1301000</v>
          </cell>
        </row>
        <row r="51">
          <cell r="C51" t="str">
            <v>소형브레이카(25Kg)</v>
          </cell>
          <cell r="D51">
            <v>1130</v>
          </cell>
          <cell r="E51" t="str">
            <v>환율</v>
          </cell>
        </row>
        <row r="52">
          <cell r="C52" t="str">
            <v>에어호스(25mm)</v>
          </cell>
          <cell r="D52">
            <v>77000</v>
          </cell>
        </row>
        <row r="53">
          <cell r="C53" t="str">
            <v>공기압축기(3.5㎥/분)</v>
          </cell>
          <cell r="D53">
            <v>7624</v>
          </cell>
          <cell r="E53" t="str">
            <v>환율</v>
          </cell>
        </row>
        <row r="54">
          <cell r="C54" t="str">
            <v>공기압축기(7.1㎥/분)</v>
          </cell>
          <cell r="D54">
            <v>13496</v>
          </cell>
          <cell r="E54" t="str">
            <v>환율</v>
          </cell>
        </row>
        <row r="55">
          <cell r="C55" t="str">
            <v>15톤트럭</v>
          </cell>
          <cell r="D55">
            <v>42084000</v>
          </cell>
        </row>
        <row r="56">
          <cell r="C56" t="str">
            <v>수중모터펌프(150mm)</v>
          </cell>
          <cell r="D56">
            <v>1130000</v>
          </cell>
        </row>
        <row r="57">
          <cell r="C57" t="str">
            <v>발전기(25Kw)</v>
          </cell>
          <cell r="D57">
            <v>8300</v>
          </cell>
          <cell r="E57" t="str">
            <v>환율</v>
          </cell>
        </row>
        <row r="87">
          <cell r="H87">
            <v>118</v>
          </cell>
        </row>
        <row r="88">
          <cell r="H88">
            <v>9360</v>
          </cell>
        </row>
        <row r="92">
          <cell r="H92">
            <v>5080</v>
          </cell>
        </row>
        <row r="102">
          <cell r="H102">
            <v>4753</v>
          </cell>
        </row>
        <row r="103">
          <cell r="H103">
            <v>6805</v>
          </cell>
        </row>
        <row r="104">
          <cell r="H104">
            <v>9527</v>
          </cell>
        </row>
        <row r="105">
          <cell r="H105">
            <v>400</v>
          </cell>
        </row>
        <row r="109">
          <cell r="H109">
            <v>2559</v>
          </cell>
        </row>
        <row r="110">
          <cell r="H110">
            <v>6805</v>
          </cell>
        </row>
        <row r="111">
          <cell r="H111">
            <v>9527</v>
          </cell>
        </row>
        <row r="112">
          <cell r="H112">
            <v>400</v>
          </cell>
        </row>
        <row r="117">
          <cell r="H117">
            <v>13016</v>
          </cell>
        </row>
        <row r="121">
          <cell r="H121">
            <v>16683</v>
          </cell>
        </row>
        <row r="129">
          <cell r="H129">
            <v>4394</v>
          </cell>
        </row>
        <row r="133">
          <cell r="H133">
            <v>8549</v>
          </cell>
        </row>
        <row r="137">
          <cell r="H137">
            <v>16683</v>
          </cell>
        </row>
        <row r="141">
          <cell r="H141">
            <v>23356</v>
          </cell>
        </row>
        <row r="145">
          <cell r="H145">
            <v>3773</v>
          </cell>
        </row>
        <row r="146">
          <cell r="H146">
            <v>3723</v>
          </cell>
        </row>
        <row r="149">
          <cell r="H149">
            <v>3866</v>
          </cell>
        </row>
        <row r="153">
          <cell r="H153">
            <v>16683</v>
          </cell>
        </row>
        <row r="157">
          <cell r="H157">
            <v>23356</v>
          </cell>
        </row>
        <row r="161">
          <cell r="H161">
            <v>1597</v>
          </cell>
        </row>
        <row r="162">
          <cell r="H162">
            <v>1571</v>
          </cell>
        </row>
        <row r="165">
          <cell r="H165">
            <v>386</v>
          </cell>
        </row>
        <row r="166">
          <cell r="H166">
            <v>9360</v>
          </cell>
        </row>
        <row r="167">
          <cell r="H167">
            <v>13104</v>
          </cell>
        </row>
        <row r="170">
          <cell r="H170">
            <v>582</v>
          </cell>
        </row>
        <row r="240">
          <cell r="H240">
            <v>314</v>
          </cell>
        </row>
        <row r="243">
          <cell r="H243">
            <v>1310.3</v>
          </cell>
        </row>
        <row r="244">
          <cell r="H244">
            <v>10159</v>
          </cell>
        </row>
        <row r="245">
          <cell r="H245">
            <v>14223</v>
          </cell>
        </row>
        <row r="248">
          <cell r="H248">
            <v>2422</v>
          </cell>
        </row>
        <row r="251">
          <cell r="H251">
            <v>2319.5</v>
          </cell>
        </row>
        <row r="252">
          <cell r="H252">
            <v>10159</v>
          </cell>
        </row>
        <row r="253">
          <cell r="H253">
            <v>14223</v>
          </cell>
        </row>
        <row r="256">
          <cell r="H256">
            <v>3892</v>
          </cell>
        </row>
      </sheetData>
      <sheetData sheetId="1">
        <row r="20">
          <cell r="D20">
            <v>174</v>
          </cell>
          <cell r="F20">
            <v>291</v>
          </cell>
          <cell r="J20">
            <v>291</v>
          </cell>
        </row>
        <row r="21">
          <cell r="D21">
            <v>2810</v>
          </cell>
          <cell r="F21">
            <v>4680</v>
          </cell>
          <cell r="J21">
            <v>6552</v>
          </cell>
        </row>
        <row r="22">
          <cell r="D22">
            <v>115</v>
          </cell>
          <cell r="F22">
            <v>193</v>
          </cell>
          <cell r="J22">
            <v>193</v>
          </cell>
        </row>
      </sheetData>
      <sheetData sheetId="2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단가산정"/>
      <sheetName val="구형거"/>
      <sheetName val="포장구간"/>
      <sheetName val="관두께"/>
      <sheetName val="직접(흄관)기초 (1)"/>
      <sheetName val="직접(흄관) 공사비"/>
      <sheetName val="직접(PC관)기초(2)"/>
      <sheetName val="직접(PC관)공사비"/>
      <sheetName val="직접(강관)기초(3)"/>
      <sheetName val="직접(강관)공사비"/>
      <sheetName val="모래(PE관)기초(4)"/>
      <sheetName val="모래(PE관)공사비"/>
      <sheetName val=" CON'C(흄관)기초 (1)"/>
      <sheetName val="CON'C(흄관)공사비 "/>
      <sheetName val="CON'C(PC관)기초(2)"/>
      <sheetName val="CON'(PC관)공사비"/>
      <sheetName val="CON'C(강관)기초(3)"/>
      <sheetName val="CON'C(강관)공사비"/>
      <sheetName val="관접합및부설"/>
      <sheetName val="단가"/>
      <sheetName val="맨홀공"/>
      <sheetName val="토류벽단가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9">
          <cell r="C79">
            <v>1094</v>
          </cell>
        </row>
        <row r="80">
          <cell r="C80">
            <v>8126</v>
          </cell>
        </row>
        <row r="81">
          <cell r="C81">
            <v>20643</v>
          </cell>
        </row>
        <row r="82">
          <cell r="C82">
            <v>4658.03</v>
          </cell>
        </row>
        <row r="83">
          <cell r="C83">
            <v>7599.49</v>
          </cell>
        </row>
        <row r="84">
          <cell r="C84">
            <v>301.7</v>
          </cell>
        </row>
        <row r="85">
          <cell r="C85">
            <v>186.1</v>
          </cell>
        </row>
        <row r="86">
          <cell r="C86">
            <v>8126</v>
          </cell>
        </row>
      </sheetData>
      <sheetData sheetId="20"/>
      <sheetData sheetId="2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1"/>
      <sheetName val="NOMUBI"/>
      <sheetName val="sheet1"/>
      <sheetName val="2공구산출내역"/>
      <sheetName val="일위대가"/>
      <sheetName val="단가"/>
      <sheetName val="1,2공구원가계산서"/>
      <sheetName val="일위대가(1)"/>
      <sheetName val="1공구산출내역서"/>
      <sheetName val="2차기성"/>
      <sheetName val="제직재"/>
      <sheetName val="설직재-1"/>
      <sheetName val="WORK"/>
      <sheetName val="조명율표"/>
      <sheetName val="1단계"/>
      <sheetName val="터파기및재료"/>
      <sheetName val="관급"/>
      <sheetName val="#REF"/>
      <sheetName val="산수배수"/>
      <sheetName val="자재단가"/>
      <sheetName val="단가조사서"/>
      <sheetName val="약품공급2"/>
      <sheetName val="화재 탐지 설비"/>
      <sheetName val="원가계산서"/>
      <sheetName val="(당평)자재"/>
      <sheetName val="당초명세(평)"/>
      <sheetName val="도장"/>
      <sheetName val="투자효율분석"/>
      <sheetName val="내역서 "/>
      <sheetName val="약품설비"/>
      <sheetName val="밸브설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IN"/>
      <sheetName val="총공사비"/>
      <sheetName val="원가계산서"/>
      <sheetName val="T1"/>
      <sheetName val="san"/>
      <sheetName val="LIST"/>
      <sheetName val="FORM1-P "/>
      <sheetName val="sw1"/>
      <sheetName val="sw2"/>
      <sheetName val="sw3"/>
      <sheetName val="sw4"/>
      <sheetName val="sw5"/>
      <sheetName val="sw6"/>
      <sheetName val="sw7"/>
      <sheetName val="NOMUBI"/>
      <sheetName val="WORK"/>
      <sheetName val="노임단가"/>
      <sheetName val="관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내역"/>
    </sheetNames>
    <sheetDataSet>
      <sheetData sheetId="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예산서"/>
      <sheetName val="노임단가"/>
      <sheetName val="일위대가(가설)"/>
      <sheetName val="Baby일위대가"/>
      <sheetName val="일위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액보증"/>
      <sheetName val="입찰안"/>
      <sheetName val="부대입찰"/>
      <sheetName val="부대공"/>
      <sheetName val="적격점수"/>
      <sheetName val="자재인력"/>
      <sheetName val="입찰조건"/>
      <sheetName val="조건표"/>
      <sheetName val="VXXXXX"/>
      <sheetName val="하도급대비"/>
      <sheetName val="하도급기성"/>
      <sheetName val="하도급단가산출"/>
      <sheetName val="토공집계표"/>
      <sheetName val="유토계획및집계"/>
      <sheetName val="유용토모식도"/>
      <sheetName val="토량산출(다짐)"/>
      <sheetName val="토공총괄"/>
      <sheetName val="직영단가"/>
      <sheetName val="하도급기성 (2)"/>
      <sheetName val="하도급단가산출 (2)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명세서"/>
      <sheetName val="공사표지"/>
      <sheetName val="노임단가"/>
      <sheetName val="품산출서"/>
      <sheetName val="지입자재단가"/>
      <sheetName val="9809-9909노임"/>
      <sheetName val="9909노임"/>
      <sheetName val="9901노임"/>
      <sheetName val="노임단가표"/>
      <sheetName val="xxxxxx"/>
      <sheetName val="설명서"/>
      <sheetName val="공종"/>
      <sheetName val="회선설계서"/>
      <sheetName val="울연기별"/>
      <sheetName val="본사자재"/>
      <sheetName val="OPG일위"/>
      <sheetName val="운반비집계"/>
      <sheetName val="공사계획서"/>
      <sheetName val="드럼조장"/>
      <sheetName val="발받침"/>
      <sheetName val="발받침 (2)"/>
      <sheetName val="정산"/>
      <sheetName val="준공검사"/>
      <sheetName val="세부공정"/>
      <sheetName val="공정표"/>
      <sheetName val="목차"/>
      <sheetName val="설계"/>
      <sheetName val="예산서"/>
      <sheetName val="공사비총괄표"/>
      <sheetName val="자재집결소"/>
      <sheetName val="측정기"/>
      <sheetName val="운반거리집계"/>
      <sheetName val="운반비"/>
      <sheetName val="가선장비"/>
      <sheetName val="발전기"/>
      <sheetName val="기타내역"/>
      <sheetName val="제경비 산출"/>
      <sheetName val="산출적용근거"/>
      <sheetName val="Sheet1"/>
      <sheetName val="개략도"/>
      <sheetName val="하조서"/>
      <sheetName val="단가"/>
      <sheetName val="OPGW기별"/>
      <sheetName val="고신북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roux"/>
      <sheetName val="설계표지"/>
      <sheetName val="산출내역"/>
      <sheetName val="산출내역 (2)"/>
      <sheetName val="원가계산"/>
      <sheetName val="일반시방"/>
      <sheetName val="기술시방"/>
      <sheetName val="운반중량"/>
      <sheetName val="반입자재"/>
      <sheetName val="동원인원"/>
      <sheetName val="예정공정"/>
      <sheetName val="일위집계"/>
      <sheetName val="일위대가1"/>
      <sheetName val="수량계산서"/>
      <sheetName val="물가대비표"/>
      <sheetName val="노임단가"/>
      <sheetName val="결정의견서"/>
      <sheetName val="공사개요"/>
      <sheetName val="재료비"/>
      <sheetName val="일위목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賃率-職"/>
      <sheetName val="품셈TABLE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I一般比"/>
      <sheetName val="전선 및 전선관"/>
      <sheetName val="20관리비율"/>
      <sheetName val="일위대가"/>
      <sheetName val="노무비단가"/>
      <sheetName val="내역1"/>
      <sheetName val="중기사용료"/>
      <sheetName val="시설물일위"/>
      <sheetName val="내역서"/>
      <sheetName val="옥외 전력간선공사"/>
      <sheetName val="경율산정.XLS"/>
      <sheetName val="#REF"/>
      <sheetName val="공조기휀"/>
      <sheetName val="N賃率_職"/>
      <sheetName val="노임단가"/>
      <sheetName val="노무비"/>
      <sheetName val="노임"/>
      <sheetName val="동원(3)"/>
      <sheetName val="화해(함평)"/>
      <sheetName val="화해(장성)"/>
      <sheetName val="제작비추산총괄표"/>
      <sheetName val="b_balju_cho"/>
      <sheetName val="수량산출1"/>
      <sheetName val="자재단가표"/>
      <sheetName val="일위대가(가설)"/>
      <sheetName val="내역"/>
      <sheetName val="C-직노1"/>
      <sheetName val="집계"/>
      <sheetName val="Baby일위대가"/>
      <sheetName val="중기일위대가"/>
      <sheetName val="토공"/>
      <sheetName val="인부임"/>
      <sheetName val="산경"/>
      <sheetName val="순공사비"/>
      <sheetName val="단가조사"/>
      <sheetName val="단"/>
      <sheetName val="전기공사일위대가"/>
      <sheetName val="KCS-CA"/>
      <sheetName val="새공통"/>
      <sheetName val="공사원가계산서"/>
      <sheetName val="직노"/>
      <sheetName val="을-ATYPE"/>
      <sheetName val="다곡2교"/>
      <sheetName val="DATE"/>
      <sheetName val="조건표"/>
      <sheetName val="날개벽수량표"/>
      <sheetName val="원형맨홀수량"/>
      <sheetName val="이토변실"/>
      <sheetName val="문산"/>
      <sheetName val="을지"/>
      <sheetName val="Sheet1"/>
      <sheetName val="제36-40호표"/>
      <sheetName val="J直材4"/>
      <sheetName val="총괄집계표"/>
      <sheetName val="CT "/>
      <sheetName val="재료"/>
      <sheetName val="설치자재"/>
      <sheetName val="기본사항"/>
      <sheetName val="환산"/>
      <sheetName val="일위"/>
      <sheetName val="총괄표"/>
      <sheetName val="Data"/>
      <sheetName val="지급자재"/>
      <sheetName val="공통가설"/>
      <sheetName val="샌딩 에폭시 도장"/>
      <sheetName val="일반문틀 설치"/>
      <sheetName val="총괄내역서"/>
      <sheetName val="수량산출"/>
      <sheetName val="일위대가목록"/>
      <sheetName val="교각1"/>
      <sheetName val="유림골조"/>
      <sheetName val="기본일위"/>
      <sheetName val="재정비직인"/>
      <sheetName val="재정비내역"/>
      <sheetName val="지적고시내역"/>
      <sheetName val="원가_(2)"/>
      <sheetName val="전선_및_전선관"/>
      <sheetName val="옥외_전력간선공사"/>
      <sheetName val="경율산정_XLS"/>
      <sheetName val="품셈"/>
      <sheetName val="96노임기준"/>
      <sheetName val="CTEMCOST"/>
      <sheetName val="차액보증"/>
      <sheetName val="인사자료총집계"/>
      <sheetName val="WATER"/>
      <sheetName val="차도부연장현황"/>
      <sheetName val="2.수량조서(발주용)"/>
      <sheetName val="Galaxy 소비자가격표"/>
      <sheetName val="6PILE  (돌출)"/>
      <sheetName val="목록"/>
      <sheetName val="공종별수량집계"/>
      <sheetName val="담장산출"/>
      <sheetName val="70%"/>
      <sheetName val="단위수량"/>
      <sheetName val="견적"/>
      <sheetName val="P&amp;L(Ahn)"/>
      <sheetName val="포장공"/>
      <sheetName val="배수공"/>
      <sheetName val="약전설비"/>
      <sheetName val="업체명"/>
      <sheetName val="관리"/>
      <sheetName val="절감효과"/>
      <sheetName val="설계예시"/>
      <sheetName val="간접비총괄 (2)"/>
      <sheetName val="구조물공"/>
      <sheetName val="부대공"/>
      <sheetName val="적현로"/>
      <sheetName val="아파트"/>
      <sheetName val="EQT-ESTN"/>
      <sheetName val="중기사용료산출근거"/>
      <sheetName val="단가 및 재료비"/>
      <sheetName val="소비자가"/>
      <sheetName val="설직재-1"/>
      <sheetName val="B1(반포1차)"/>
      <sheetName val="기술부 VENDOR LIST"/>
      <sheetName val="D-경비1"/>
      <sheetName val="건축내역"/>
      <sheetName val="원가계산서"/>
      <sheetName val="일위목록"/>
      <sheetName val="1차설계변경내역"/>
      <sheetName val="8.수량산출서"/>
      <sheetName val="9.단가조사서"/>
      <sheetName val="6.일위목록"/>
      <sheetName val="증감대비"/>
      <sheetName val="단위단가"/>
      <sheetName val="전기"/>
      <sheetName val="요율"/>
      <sheetName val="하도관리"/>
      <sheetName val="확약서"/>
      <sheetName val="000000"/>
      <sheetName val="Sheet9"/>
      <sheetName val="건축-물가변동"/>
      <sheetName val="퇴직영수증"/>
      <sheetName val="COST"/>
      <sheetName val="Sheet4"/>
      <sheetName val="을_ATYPE"/>
      <sheetName val="견적서"/>
      <sheetName val="합천내역"/>
      <sheetName val="guard(mac)"/>
      <sheetName val="조명시설"/>
      <sheetName val="인건비"/>
      <sheetName val="아파트_9"/>
      <sheetName val="대목"/>
      <sheetName val="정부노임단가"/>
      <sheetName val="4. 자재단가비교표"/>
      <sheetName val="4. 일위대가"/>
      <sheetName val="일위대가표(유단가)"/>
      <sheetName val="노임단가(일반)"/>
      <sheetName val="전기일위대가"/>
      <sheetName val="시설물기초"/>
      <sheetName val="단1"/>
      <sheetName val="내역서(실)"/>
      <sheetName val="단가산출"/>
      <sheetName val="경산"/>
      <sheetName val="변압기 및 발전기 용량"/>
      <sheetName val="5사남"/>
      <sheetName val="dt0301"/>
      <sheetName val="dtt0301"/>
      <sheetName val="지수"/>
      <sheetName val="갑지(추정)"/>
      <sheetName val="Sheet5"/>
      <sheetName val="FACTOR"/>
      <sheetName val="소화설비"/>
      <sheetName val="가설대가"/>
      <sheetName val="토공대가"/>
      <sheetName val="구조대가"/>
      <sheetName val="포설대가1"/>
      <sheetName val="부대대가"/>
      <sheetName val="공정집계_국별"/>
      <sheetName val="MOKDONG(1)"/>
      <sheetName val="준검 내역서"/>
      <sheetName val="설계명세서"/>
      <sheetName val="Sheet3"/>
      <sheetName val="대구-교대(A1)"/>
      <sheetName val="기존단가 (2)"/>
      <sheetName val="자료입력"/>
      <sheetName val="예산명세서"/>
      <sheetName val="시행후면적"/>
      <sheetName val="일위대가표"/>
      <sheetName val="工관리비율"/>
      <sheetName val="工완성공사율"/>
      <sheetName val="1차 내역서"/>
      <sheetName val="구리토평1전기"/>
      <sheetName val="적용단위길이"/>
      <sheetName val="피벗테이블데이터분석"/>
      <sheetName val="특수기호강도거푸집"/>
      <sheetName val="종배수관면벽신"/>
      <sheetName val="종배수관(신)"/>
      <sheetName val="해창정"/>
      <sheetName val="기본단가표"/>
      <sheetName val="기계설비"/>
      <sheetName val="(변경계약)총괄내역"/>
      <sheetName val="설계내역서"/>
      <sheetName val="공사개요"/>
      <sheetName val="대전-교대(A1-A2)"/>
      <sheetName val="Total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설계내역2"/>
      <sheetName val="기초단가"/>
      <sheetName val="설계내역(2001)"/>
      <sheetName val="원가_(2)1"/>
      <sheetName val="전선_및_전선관1"/>
      <sheetName val="아스콘포장 (5t)"/>
      <sheetName val="사용성검토"/>
      <sheetName val="4)유동표"/>
      <sheetName val="ABUT수량-A1"/>
      <sheetName val="POL6차-PIPING"/>
      <sheetName val="시공변경 설명서"/>
      <sheetName val="공사비증감내역"/>
      <sheetName val="변경조서"/>
      <sheetName val="362품셈"/>
      <sheetName val="Sheet2"/>
      <sheetName val="수량산출서"/>
      <sheetName val="1호철근량"/>
      <sheetName val="1. 설계조건 2.단면가정 3. 하중계산"/>
      <sheetName val="DATA 입력란"/>
      <sheetName val="수공기"/>
      <sheetName val="중기"/>
      <sheetName val="CAUDIT"/>
      <sheetName val="토적계산"/>
      <sheetName val="목차"/>
      <sheetName val="수지예산"/>
      <sheetName val="전선"/>
      <sheetName val="CABLE"/>
      <sheetName val="마포토정"/>
      <sheetName val="10월"/>
      <sheetName val="신천3호용수로"/>
      <sheetName val="2공구산출내역"/>
      <sheetName val="식재일위대가"/>
      <sheetName val="실행대비"/>
      <sheetName val="패널"/>
      <sheetName val="광양방향"/>
      <sheetName val="BOX전기내역"/>
      <sheetName val="물가자료"/>
      <sheetName val="기자재비"/>
      <sheetName val="노임이"/>
      <sheetName val="공예을"/>
      <sheetName val="골조시행"/>
      <sheetName val="45,46"/>
      <sheetName val="사업성분석"/>
      <sheetName val="실행내역"/>
      <sheetName val="백호우계수"/>
      <sheetName val="총괄갑 "/>
      <sheetName val="99년신청"/>
      <sheetName val="표준내역"/>
      <sheetName val="대운산출"/>
      <sheetName val="SANTOGO"/>
      <sheetName val="SANBAISU"/>
      <sheetName val="날개벽"/>
      <sheetName val="계림(함평)"/>
      <sheetName val="계림(장성)"/>
      <sheetName val="상부수량집계표"/>
      <sheetName val="비탈면보호공수량산출"/>
      <sheetName val="수목표준대가"/>
      <sheetName val="(A)내역서"/>
      <sheetName val="내역단위"/>
      <sheetName val="woo(mac)"/>
      <sheetName val="갑지"/>
      <sheetName val="집계표"/>
      <sheetName val="포승(S+H)"/>
      <sheetName val="포승(SHEET)"/>
      <sheetName val="기성내역서"/>
      <sheetName val="변경내역서"/>
      <sheetName val="인건-측정"/>
      <sheetName val="횡배수관집현황(2공구)"/>
      <sheetName val="환율"/>
      <sheetName val="내역서1999.8최종"/>
      <sheetName val="b_balju-단가단가단가"/>
      <sheetName val="6호기"/>
      <sheetName val="방식총괄"/>
      <sheetName val="단가목록"/>
      <sheetName val="내역을"/>
      <sheetName val="건축"/>
      <sheetName val="을"/>
      <sheetName val="금융비용"/>
      <sheetName val="ERL_TBL"/>
      <sheetName val="펀칭"/>
      <sheetName val="EXPENSE"/>
      <sheetName val="물량"/>
      <sheetName val="COVER"/>
      <sheetName val="내역서2안"/>
      <sheetName val="건축공사실행"/>
      <sheetName val="건축원가"/>
      <sheetName val="7.수지"/>
      <sheetName val="estimate(TOTAL) (2)"/>
      <sheetName val="estimate"/>
      <sheetName val="기계실"/>
      <sheetName val="b_sul"/>
      <sheetName val="전체"/>
      <sheetName val="기기리스트"/>
      <sheetName val="8.PILE  (돌출)"/>
      <sheetName val="입찰안"/>
      <sheetName val="전국현황"/>
      <sheetName val="MOTOR"/>
      <sheetName val="일위대가(출입)"/>
      <sheetName val="sw1"/>
      <sheetName val="JUCK"/>
      <sheetName val="부대내역"/>
      <sheetName val="모래기초"/>
      <sheetName val="산근"/>
      <sheetName val="도급내역(금차분)"/>
      <sheetName val="메서,변+증"/>
      <sheetName val="DATA1"/>
      <sheetName val="노임변동률"/>
      <sheetName val="OPGW기별"/>
      <sheetName val="별첨1-4"/>
      <sheetName val="이천변압기운반비"/>
      <sheetName val="지시서"/>
      <sheetName val="아파트건축"/>
      <sheetName val="Sheet13"/>
      <sheetName val="배전KT"/>
      <sheetName val="성서방향-교대(A2)"/>
      <sheetName val="부하계산서"/>
      <sheetName val="도로단위당"/>
      <sheetName val="내역서(기성청구)"/>
      <sheetName val="원형1호맨홀토공수량"/>
      <sheetName val="상행-교대(A1-A2)"/>
      <sheetName val="I.설계조건"/>
      <sheetName val="경율산정"/>
      <sheetName val="투찰가"/>
      <sheetName val="평균높이산출근거"/>
      <sheetName val="횡배수관위치조서"/>
      <sheetName val="자재집계"/>
      <sheetName val="9GNG운반"/>
      <sheetName val="3.건축(현장안)"/>
      <sheetName val="3F"/>
      <sheetName val="기별"/>
      <sheetName val="단가명령서"/>
      <sheetName val="3"/>
      <sheetName val="대창(장성)"/>
      <sheetName val="대창(함평)-창열"/>
      <sheetName val="방지책개소별명세"/>
      <sheetName val="설계서(1)"/>
      <sheetName val="실행철강하도"/>
      <sheetName val="계수원본(99.2.28)"/>
      <sheetName val="제품별구성표"/>
      <sheetName val="Sheet1 (2)"/>
      <sheetName val="Macro1"/>
      <sheetName val="Macro3"/>
      <sheetName val="Macro2"/>
      <sheetName val="암거단위"/>
      <sheetName val="역T형"/>
      <sheetName val="토사(PE)"/>
      <sheetName val="시멘트 및 골재량산출"/>
      <sheetName val="신우"/>
      <sheetName val="단가표"/>
      <sheetName val="Y-WORK"/>
      <sheetName val="청천내"/>
      <sheetName val="터파기및재료"/>
      <sheetName val="옥외_전력간선공사1"/>
      <sheetName val="경율산정_XLS1"/>
      <sheetName val="계수원본(99_2_28)"/>
      <sheetName val="CT_"/>
      <sheetName val="단가_및_재료비"/>
      <sheetName val="샌딩_에폭시_도장"/>
      <sheetName val="일반문틀_설치"/>
      <sheetName val="2_수량조서(발주용)"/>
      <sheetName val="Galaxy_소비자가격표"/>
      <sheetName val="6PILE__(돌출)"/>
      <sheetName val="간접비총괄_(2)"/>
      <sheetName val="기술부_VENDOR_LIST"/>
      <sheetName val="하수급견적대비"/>
      <sheetName val="spec1"/>
      <sheetName val="II손익관리"/>
      <sheetName val="산출근거"/>
      <sheetName val="부대시설"/>
      <sheetName val="공문"/>
      <sheetName val="원가계산 (2)"/>
      <sheetName val="마산월령동골조물량변경"/>
      <sheetName val="기계경비(시간당)"/>
      <sheetName val="램머"/>
      <sheetName val="대로근거"/>
      <sheetName val="교대(A1-A2)"/>
      <sheetName val="철거산출근거"/>
      <sheetName val="1-최종안"/>
      <sheetName val="사업분석-분양가결정"/>
      <sheetName val="토목검측서"/>
      <sheetName val="C-노임단가"/>
      <sheetName val="경제성분석"/>
      <sheetName val="급여대장출력"/>
      <sheetName val="인원계획-미화"/>
      <sheetName val="자재단가"/>
      <sheetName val="asd"/>
      <sheetName val="1차_내역서"/>
      <sheetName val="8_수량산출서"/>
      <sheetName val="9_단가조사서"/>
      <sheetName val="6_일위목록"/>
      <sheetName val="기존단가_(2)"/>
      <sheetName val="Key Data"/>
      <sheetName val="Tool"/>
      <sheetName val="제2~7호표"/>
      <sheetName val="예산내역서"/>
      <sheetName val="설계예산서"/>
      <sheetName val="PAC"/>
      <sheetName val="실행내역 "/>
      <sheetName val="재료비"/>
      <sheetName val="sst,stl창호"/>
      <sheetName val="돈암사업"/>
      <sheetName val="단면치수"/>
      <sheetName val="명단"/>
      <sheetName val="손익현황"/>
      <sheetName val="unit 4"/>
      <sheetName val="시설장비"/>
      <sheetName val="직접경비"/>
      <sheetName val="BOX-1510"/>
      <sheetName val="5Strand-장기처짐PCI"/>
      <sheetName val="도근좌표"/>
      <sheetName val="자재표"/>
      <sheetName val="BEND LOSS"/>
      <sheetName val="설계서"/>
      <sheetName val="결선list"/>
      <sheetName val="백암비스타내역"/>
      <sheetName val="danga"/>
      <sheetName val="ilch"/>
      <sheetName val="기둥(원형)"/>
      <sheetName val="암거공"/>
      <sheetName val="부대집계1"/>
      <sheetName val="가도단위"/>
      <sheetName val="3련 BOX"/>
      <sheetName val="설계조건"/>
      <sheetName val="공비대비"/>
      <sheetName val="건축토목내역"/>
      <sheetName val="A"/>
      <sheetName val="대비"/>
      <sheetName val="제출내역서"/>
      <sheetName val="내역서(실행)"/>
      <sheetName val="내역서 (원본)"/>
      <sheetName val="내역서(실행)3"/>
      <sheetName val="보증금(전신전화가입권)"/>
      <sheetName val="98년BS"/>
      <sheetName val="잉여금"/>
      <sheetName val="(10) 단가산출결과"/>
      <sheetName val="노원열병합  건축공사기성내역서"/>
      <sheetName val="BOX(상시)"/>
      <sheetName val="REINF."/>
      <sheetName val="LOADS"/>
      <sheetName val="말뚝지지력산정"/>
      <sheetName val="산출내역 (월기성)"/>
      <sheetName val="건축기성"/>
      <sheetName val="공량예산"/>
      <sheetName val="PIPE(인수본)"/>
      <sheetName val="기준표"/>
      <sheetName val="국소별수량산출"/>
      <sheetName val="BID"/>
      <sheetName val="물가기준년"/>
      <sheetName val="장비기준"/>
      <sheetName val=""/>
      <sheetName val="물가"/>
      <sheetName val="205동"/>
      <sheetName val="6공구(당초)"/>
      <sheetName val=" FURNACE현설"/>
      <sheetName val="명세서(을)"/>
      <sheetName val="환경기계공정표 (3)"/>
      <sheetName val="combi(wall)"/>
      <sheetName val="수량산출서(보강)"/>
      <sheetName val="중기솔뇨"/>
      <sheetName val="금액내역서"/>
      <sheetName val="개별직종노임단가(2002.5)"/>
      <sheetName val="깨기"/>
      <sheetName val="basic_info"/>
      <sheetName val="Macro(차단기)"/>
      <sheetName val="물량표"/>
      <sheetName val="조도계산(1)"/>
      <sheetName val="수량집계"/>
      <sheetName val="내역서 업체견적단가"/>
      <sheetName val="건축일"/>
      <sheetName val="몰운대초견적"/>
      <sheetName val="투찰"/>
      <sheetName val="설계개요"/>
      <sheetName val="DAN"/>
      <sheetName val="4__자재단가비교표"/>
      <sheetName val="4__일위대가"/>
      <sheetName val="준검_내역서"/>
      <sheetName val="변압기_및_발전기_용량"/>
      <sheetName val="업체코드"/>
      <sheetName val="토공집계"/>
      <sheetName val="1.우편집중내역서"/>
      <sheetName val="현장관리비"/>
      <sheetName val="본체"/>
      <sheetName val="보조셀"/>
      <sheetName val="품셈표"/>
      <sheetName val="BM"/>
      <sheetName val="갑지1"/>
      <sheetName val="남양시작동010313100%"/>
      <sheetName val="Option"/>
      <sheetName val="공예율"/>
      <sheetName val="98수문일위"/>
      <sheetName val="종배수관"/>
      <sheetName val="REACTION(USE평시)"/>
      <sheetName val="REACTION(USD지진시)"/>
      <sheetName val="갑1"/>
      <sheetName val="경계석수량집계"/>
      <sheetName val="1.설계조건"/>
      <sheetName val="배관배선내역"/>
      <sheetName val="J"/>
      <sheetName val="대차대조표"/>
      <sheetName val="배수관접합및부설  "/>
      <sheetName val="기계내역"/>
      <sheetName val="조직"/>
      <sheetName val="빗물받이(910-510-410)"/>
      <sheetName val="상세내역서"/>
      <sheetName val="#2-3 일위대가"/>
      <sheetName val="#2-4 단가대비표"/>
      <sheetName val="동원인원"/>
      <sheetName val="자재단가비교표"/>
      <sheetName val="9811"/>
      <sheetName val="금액"/>
      <sheetName val="전기자료"/>
      <sheetName val="Sheet14"/>
      <sheetName val="Sheet10"/>
      <sheetName val="견적990322"/>
      <sheetName val="SAMPLE"/>
      <sheetName val="O＆P"/>
      <sheetName val="원가_(2)2"/>
      <sheetName val="전선_및_전선관2"/>
      <sheetName val="옥외_전력간선공사2"/>
      <sheetName val="경율산정_XLS2"/>
      <sheetName val="2_수량조서(발주용)1"/>
      <sheetName val="CT_1"/>
      <sheetName val="간접비총괄_(2)1"/>
      <sheetName val="샌딩_에폭시_도장1"/>
      <sheetName val="일반문틀_설치1"/>
      <sheetName val="6PILE__(돌출)1"/>
      <sheetName val="Galaxy_소비자가격표1"/>
      <sheetName val="기술부_VENDOR_LIST1"/>
      <sheetName val="기존단가_(2)1"/>
      <sheetName val="1차_내역서1"/>
      <sheetName val="8_수량산출서1"/>
      <sheetName val="9_단가조사서1"/>
      <sheetName val="6_일위목록1"/>
      <sheetName val="단가_및_재료비1"/>
      <sheetName val="8_PILE__(돌출)"/>
      <sheetName val="estimate(TOTAL)_(2)"/>
      <sheetName val="7_수지"/>
      <sheetName val="시공변경_설명서"/>
      <sheetName val="아스콘포장_(5t)"/>
      <sheetName val="총괄갑_"/>
      <sheetName val="원가계산_(2)"/>
      <sheetName val="계수원본(99_2_28)1"/>
      <sheetName val="실행내역_"/>
      <sheetName val="내역서1999_8최종"/>
      <sheetName val="1__설계조건_2_단면가정_3__하중계산"/>
      <sheetName val="DATA_입력란"/>
      <sheetName val="unit_4"/>
      <sheetName val="Sheet1_(2)"/>
      <sheetName val="Key_Data"/>
      <sheetName val="단가산출1"/>
      <sheetName val="가로등기초"/>
      <sheetName val="3CHBDC"/>
      <sheetName val="CON'C"/>
      <sheetName val="1호맨홀토공"/>
      <sheetName val="가로등내역서"/>
      <sheetName val="공조기(삭제)"/>
      <sheetName val="고등학교"/>
      <sheetName val="단가조사서"/>
      <sheetName val="가도공"/>
      <sheetName val="1.설계기준"/>
      <sheetName val="도수로(총)"/>
      <sheetName val="단위량"/>
      <sheetName val="재료집계표2"/>
      <sheetName val="토적집계표"/>
      <sheetName val="제-노임"/>
      <sheetName val="제직재"/>
      <sheetName val="목표세부명세"/>
      <sheetName val="화전내"/>
      <sheetName val="SULKEA"/>
      <sheetName val="공사비산출서"/>
      <sheetName val="우각부보강"/>
      <sheetName val="포장총괄집계표"/>
      <sheetName val="삭제금지단가"/>
      <sheetName val="work"/>
      <sheetName val="단가표 (2)"/>
      <sheetName val="절탄기단관교체공량"/>
      <sheetName val="이종재질교체공량"/>
      <sheetName val="Final SH Loose Tube 교체공량"/>
      <sheetName val="사업부배부A"/>
      <sheetName val="코드"/>
      <sheetName val="정화조동내역"/>
      <sheetName val="심사"/>
      <sheetName val="설계서(8)"/>
      <sheetName val="매출처비중(2)"/>
      <sheetName val="인천제철"/>
      <sheetName val="관리,공감"/>
      <sheetName val="개산공사비"/>
      <sheetName val="간접비"/>
      <sheetName val="안정검토"/>
      <sheetName val="7.PILE  (돌출)"/>
      <sheetName val="샤워실위생"/>
      <sheetName val="2-1. 경관조명 내역총괄표"/>
      <sheetName val="간접"/>
      <sheetName val="수로교총재료집계"/>
      <sheetName val="확산동"/>
      <sheetName val="조건"/>
      <sheetName val="예산"/>
      <sheetName val="2005년6월김문환"/>
      <sheetName val="정산ISSUE(T)"/>
      <sheetName val="영동(D)"/>
      <sheetName val="토목주소"/>
      <sheetName val="배수내역"/>
      <sheetName val="대구은행"/>
      <sheetName val="C.배수관공"/>
      <sheetName val="역T형옹벽(3.0)"/>
      <sheetName val="1안"/>
      <sheetName val="교대(A1)"/>
      <sheetName val="단면가정"/>
      <sheetName val="구조물터파기수량집계"/>
      <sheetName val="배수공 시멘트 및 골재량 산출"/>
      <sheetName val="기준FACTOR"/>
      <sheetName val="H-pile(298x299)"/>
      <sheetName val="H-pile(250x250)"/>
      <sheetName val="덕전리"/>
      <sheetName val="설치조서"/>
      <sheetName val="내역5"/>
      <sheetName val="Customer Databas"/>
      <sheetName val="item"/>
      <sheetName val="B"/>
      <sheetName val="유림콘도"/>
      <sheetName val="가시설수량"/>
      <sheetName val="용산1(해보)"/>
      <sheetName val="9-1차이내역"/>
      <sheetName val="1st"/>
      <sheetName val="간지"/>
      <sheetName val="일위목록표"/>
      <sheetName val="    "/>
      <sheetName val="수량산출서_천안"/>
      <sheetName val="수량산출서_아산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노임단가표"/>
      <sheetName val="   "/>
      <sheetName val="계수"/>
      <sheetName val="용어"/>
      <sheetName val="연습"/>
      <sheetName val="배수공집계표"/>
      <sheetName val="예정공정표"/>
      <sheetName val="프랜트면허"/>
      <sheetName val="YM-IL1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당사수지비교표"/>
      <sheetName val="당사수지"/>
      <sheetName val="120대형 환기량PK-1"/>
      <sheetName val="급수 (LPM)"/>
      <sheetName val="기계공사"/>
      <sheetName val="충주"/>
      <sheetName val="공사내역서"/>
      <sheetName val="노임목록"/>
      <sheetName val="중기목록"/>
      <sheetName val="자재목록"/>
      <sheetName val="조사표"/>
      <sheetName val=" 견적서"/>
      <sheetName val="중동공구"/>
      <sheetName val="횡배수관토공수량"/>
      <sheetName val="3.하중산정4.지지력"/>
      <sheetName val="FAB별"/>
      <sheetName val="front"/>
      <sheetName val="길어깨(현황)"/>
      <sheetName val="ASP"/>
      <sheetName val="물가변동대가세부내역서"/>
      <sheetName val="원가산출근거"/>
      <sheetName val="단가입력창"/>
      <sheetName val="계약내역(갑지)"/>
      <sheetName val="남양시작동자105노65기1.3화1.2"/>
      <sheetName val="실행내역서"/>
      <sheetName val="주요기준"/>
      <sheetName val="대공종"/>
      <sheetName val="국영"/>
      <sheetName val="판가반영"/>
      <sheetName val="6F8"/>
      <sheetName val="구성비"/>
      <sheetName val="賃料等一覧"/>
      <sheetName val="S&amp;R"/>
      <sheetName val="리츠"/>
      <sheetName val="RCF CLAIMED"/>
      <sheetName val="Cost Reduction"/>
      <sheetName val="포장단가"/>
      <sheetName val="품명별원가"/>
      <sheetName val="단가산출서"/>
      <sheetName val="30신설일위대가"/>
      <sheetName val="원가_(2)3"/>
      <sheetName val="전선_및_전선관3"/>
      <sheetName val="옥외_전력간선공사3"/>
      <sheetName val="경율산정_XLS3"/>
      <sheetName val="2_수량조서(발주용)2"/>
      <sheetName val="CT_2"/>
      <sheetName val="간접비총괄_(2)2"/>
      <sheetName val="샌딩_에폭시_도장2"/>
      <sheetName val="일반문틀_설치2"/>
      <sheetName val="6PILE__(돌출)2"/>
      <sheetName val="Galaxy_소비자가격표2"/>
      <sheetName val="기술부_VENDOR_LIST2"/>
      <sheetName val="기존단가_(2)2"/>
      <sheetName val="1차_내역서2"/>
      <sheetName val="8_수량산출서2"/>
      <sheetName val="9_단가조사서2"/>
      <sheetName val="6_일위목록2"/>
      <sheetName val="단가_및_재료비2"/>
      <sheetName val="4__자재단가비교표1"/>
      <sheetName val="4__일위대가1"/>
      <sheetName val="준검_내역서1"/>
      <sheetName val="변압기_및_발전기_용량1"/>
      <sheetName val="8_PILE__(돌출)1"/>
      <sheetName val="estimate(TOTAL)_(2)1"/>
      <sheetName val="7_수지1"/>
      <sheetName val="시공변경_설명서1"/>
      <sheetName val="아스콘포장_(5t)1"/>
      <sheetName val="총괄갑_1"/>
      <sheetName val="원가계산_(2)1"/>
      <sheetName val="계수원본(99_2_28)2"/>
      <sheetName val="실행내역_1"/>
      <sheetName val="Key_Data1"/>
      <sheetName val="unit_41"/>
      <sheetName val="Sheet1_(2)1"/>
      <sheetName val="3_건축(현장안)"/>
      <sheetName val="내역서_(원본)"/>
      <sheetName val="내역서1999_8최종1"/>
      <sheetName val="노원열병합__건축공사기성내역서"/>
      <sheetName val="BEND_LOSS"/>
      <sheetName val="(10)_단가산출결과"/>
      <sheetName val="산출내역_(월기성)"/>
      <sheetName val="_FURNACE현설"/>
      <sheetName val="환경기계공정표_(3)"/>
      <sheetName val="I_설계조건"/>
      <sheetName val="1_우편집중내역서"/>
      <sheetName val="3련_BOX"/>
      <sheetName val="1__설계조건_2_단면가정_3__하중계산1"/>
      <sheetName val="DATA_입력란1"/>
      <sheetName val="#2-3_일위대가"/>
      <sheetName val="#2-4_단가대비표"/>
      <sheetName val="내역서_업체견적단가"/>
      <sheetName val="REINF_"/>
      <sheetName val="Final_SH_Loose_Tube_교체공량"/>
      <sheetName val="배수관접합및부설__"/>
      <sheetName val="개별직종노임단가(2002_5)"/>
      <sheetName val="Customer_Databas"/>
      <sheetName val="시멘트_및_골재량산출"/>
      <sheetName val="단가표_(2)"/>
      <sheetName val="1_설계조건"/>
      <sheetName val="1_설계기준"/>
      <sheetName val="____"/>
      <sheetName val="기계경비손료_및_운전경비_산출"/>
      <sheetName val="기계경비_손료_및_운전경비_산출기준"/>
      <sheetName val="___"/>
      <sheetName val="2-1__경관조명_내역총괄표"/>
      <sheetName val="RCF_CLAIMED"/>
      <sheetName val="2004일위대가"/>
      <sheetName val="연장및면적(좌측)"/>
      <sheetName val="맨홀"/>
      <sheetName val="대가목록"/>
      <sheetName val="참고"/>
      <sheetName val="표지 (2)"/>
      <sheetName val="데리네이타현황"/>
      <sheetName val="각사별공사비분개 "/>
      <sheetName val="노임,기계단가"/>
      <sheetName val="산출내역서"/>
      <sheetName val="집계표(육상)"/>
      <sheetName val="암거"/>
      <sheetName val="대여현황"/>
      <sheetName val="노임9월"/>
      <sheetName val="NYS"/>
      <sheetName val="HVAC"/>
      <sheetName val="BM_NEW2"/>
      <sheetName val="토공유동표"/>
      <sheetName val="Earthwork"/>
      <sheetName val="데이타"/>
      <sheetName val="특판제외"/>
      <sheetName val="특수선일위대가"/>
      <sheetName val="특별교실"/>
      <sheetName val="냉천부속동"/>
      <sheetName val="장비 (2)"/>
      <sheetName val="4품목조정률"/>
      <sheetName val="할증 "/>
      <sheetName val="[N賃率-職.xls]B__OFFICE____N_____3"/>
      <sheetName val="[N賃率-職.xls]B__OFFICE____N_____2"/>
      <sheetName val="물가시세"/>
      <sheetName val="Sheet15"/>
      <sheetName val="관로수량산출집계"/>
      <sheetName val="한전수탁공사비내역서"/>
      <sheetName val="pldt"/>
      <sheetName val="표지"/>
      <sheetName val="설계서표지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심사계산"/>
      <sheetName val="심사물량"/>
      <sheetName val="각입중량산출서"/>
      <sheetName val="입찰보고"/>
      <sheetName val="효성CB 1P기초"/>
      <sheetName val="DBL LPG시험"/>
      <sheetName val="현장경상비"/>
      <sheetName val="공정량산출내역서 "/>
      <sheetName val="중기단가산출근거"/>
      <sheetName val="일용노임단가2001상"/>
      <sheetName val="Quantity"/>
      <sheetName val="계산근거"/>
      <sheetName val="조명일위"/>
      <sheetName val="주관사업"/>
      <sheetName val="가시설단위수량"/>
      <sheetName val="소업1교"/>
      <sheetName val="원가_(2)4"/>
      <sheetName val="전선_및_전선관4"/>
      <sheetName val="옥외_전력간선공사4"/>
      <sheetName val="경율산정_XLS4"/>
      <sheetName val="2_수량조서(발주용)3"/>
      <sheetName val="CT_3"/>
      <sheetName val="간접비총괄_(2)3"/>
      <sheetName val="기존단가_(2)3"/>
      <sheetName val="샌딩_에폭시_도장3"/>
      <sheetName val="일반문틀_설치3"/>
      <sheetName val="1차_내역서3"/>
      <sheetName val="6PILE__(돌출)3"/>
      <sheetName val="Galaxy_소비자가격표3"/>
      <sheetName val="기술부_VENDOR_LIST3"/>
      <sheetName val="8_수량산출서3"/>
      <sheetName val="9_단가조사서3"/>
      <sheetName val="6_일위목록3"/>
      <sheetName val="단가_및_재료비3"/>
      <sheetName val="4__자재단가비교표2"/>
      <sheetName val="4__일위대가2"/>
      <sheetName val="변압기_및_발전기_용량2"/>
      <sheetName val="준검_내역서2"/>
      <sheetName val="7_수지2"/>
      <sheetName val="8_PILE__(돌출)2"/>
      <sheetName val="원가계산_(2)2"/>
      <sheetName val="계수원본(99_2_28)3"/>
      <sheetName val="estimate(TOTAL)_(2)2"/>
      <sheetName val="시공변경_설명서2"/>
      <sheetName val="아스콘포장_(5t)2"/>
      <sheetName val="총괄갑_2"/>
      <sheetName val="실행내역_2"/>
      <sheetName val="Key_Data2"/>
      <sheetName val="내역서1999_8최종2"/>
      <sheetName val="unit_42"/>
      <sheetName val="Sheet1_(2)2"/>
      <sheetName val="3_건축(현장안)1"/>
      <sheetName val="(10)_단가산출결과1"/>
      <sheetName val="노원열병합__건축공사기성내역서1"/>
      <sheetName val="내역서_(원본)1"/>
      <sheetName val="3련_BOX1"/>
      <sheetName val="산출내역_(월기성)1"/>
      <sheetName val="BEND_LOSS1"/>
      <sheetName val="_FURNACE현설1"/>
      <sheetName val="환경기계공정표_(3)1"/>
      <sheetName val="I_설계조건1"/>
      <sheetName val="1_우편집중내역서1"/>
      <sheetName val="1__설계조건_2_단면가정_3__하중계산2"/>
      <sheetName val="DATA_입력란2"/>
      <sheetName val="#2-3_일위대가1"/>
      <sheetName val="#2-4_단가대비표1"/>
      <sheetName val="내역서_업체견적단가1"/>
      <sheetName val="REINF_1"/>
      <sheetName val="Final_SH_Loose_Tube_교체공량1"/>
      <sheetName val="배수관접합및부설__1"/>
      <sheetName val="시멘트_및_골재량산출1"/>
      <sheetName val="개별직종노임단가(2002_5)1"/>
      <sheetName val="2-1__경관조명_내역총괄표1"/>
      <sheetName val="1_설계조건1"/>
      <sheetName val="단가표_(2)1"/>
      <sheetName val="Customer_Databas1"/>
      <sheetName val="1_설계기준1"/>
      <sheetName val="____1"/>
      <sheetName val="기계경비손료_및_운전경비_산출1"/>
      <sheetName val="기계경비_손료_및_운전경비_산출기준1"/>
      <sheetName val="___1"/>
      <sheetName val="C_배수관공"/>
      <sheetName val="7_PILE__(돌출)"/>
      <sheetName val="RCF_CLAIMED1"/>
      <sheetName val="Cost_Reduction"/>
      <sheetName val="업무분장"/>
      <sheetName val="C_d"/>
      <sheetName val="차이내역"/>
      <sheetName val="우수"/>
      <sheetName val="SOURCE"/>
      <sheetName val="여과지동"/>
      <sheetName val="기초자료"/>
      <sheetName val="INPUT"/>
      <sheetName val="유림총괄"/>
      <sheetName val="공사예산하조서(O.K)"/>
      <sheetName val="연결관암거"/>
      <sheetName val="산출"/>
      <sheetName val="FRP내역서"/>
      <sheetName val="유통조직현황"/>
      <sheetName val="AHU-701(2)"/>
      <sheetName val="플랜트 설치"/>
      <sheetName val="산출서"/>
      <sheetName val="LH3 동양시스템"/>
      <sheetName val=" 냉각수펌프"/>
      <sheetName val="#2_일위대가목록"/>
      <sheetName val="계수시트"/>
      <sheetName val="중기조종사 단위단가"/>
      <sheetName val="철거공-조경"/>
      <sheetName val="전기변내역"/>
      <sheetName val="토적계산서"/>
      <sheetName val="TYPE1"/>
      <sheetName val="철근량"/>
      <sheetName val="변경내역대비표(2)"/>
      <sheetName val="상세내역,전력산출서"/>
      <sheetName val="매부산출"/>
      <sheetName val="현관"/>
      <sheetName val="저"/>
      <sheetName val="IMPEADENCE MAP 취수장"/>
      <sheetName val="SLAB"/>
    </sheetNames>
    <sheetDataSet>
      <sheetData sheetId="0" refreshError="1">
        <row r="5">
          <cell r="I5">
            <v>1</v>
          </cell>
        </row>
        <row r="6">
          <cell r="I6">
            <v>2</v>
          </cell>
        </row>
        <row r="7">
          <cell r="I7">
            <v>3</v>
          </cell>
        </row>
        <row r="8">
          <cell r="I8">
            <v>4</v>
          </cell>
        </row>
        <row r="9">
          <cell r="I9">
            <v>5</v>
          </cell>
        </row>
        <row r="10">
          <cell r="I10">
            <v>6</v>
          </cell>
        </row>
        <row r="11">
          <cell r="I11">
            <v>7</v>
          </cell>
        </row>
        <row r="12">
          <cell r="I12">
            <v>8</v>
          </cell>
        </row>
        <row r="13">
          <cell r="I13">
            <v>9</v>
          </cell>
        </row>
        <row r="14">
          <cell r="I14">
            <v>10</v>
          </cell>
        </row>
        <row r="15">
          <cell r="I15">
            <v>11</v>
          </cell>
        </row>
        <row r="16">
          <cell r="I16">
            <v>12</v>
          </cell>
        </row>
        <row r="17">
          <cell r="I17">
            <v>13</v>
          </cell>
        </row>
        <row r="18">
          <cell r="I18">
            <v>14</v>
          </cell>
        </row>
        <row r="19">
          <cell r="I19">
            <v>15</v>
          </cell>
        </row>
        <row r="20">
          <cell r="I20">
            <v>16</v>
          </cell>
        </row>
        <row r="21">
          <cell r="I21">
            <v>17</v>
          </cell>
        </row>
        <row r="22">
          <cell r="I22">
            <v>18</v>
          </cell>
        </row>
        <row r="23">
          <cell r="I23">
            <v>19</v>
          </cell>
        </row>
        <row r="24">
          <cell r="I24">
            <v>20</v>
          </cell>
        </row>
        <row r="25">
          <cell r="I25">
            <v>21</v>
          </cell>
        </row>
        <row r="26">
          <cell r="I26">
            <v>22</v>
          </cell>
        </row>
        <row r="27">
          <cell r="I27">
            <v>23</v>
          </cell>
        </row>
        <row r="28">
          <cell r="I28">
            <v>24</v>
          </cell>
        </row>
        <row r="29">
          <cell r="I29">
            <v>25</v>
          </cell>
        </row>
        <row r="30">
          <cell r="I30">
            <v>26</v>
          </cell>
        </row>
      </sheetData>
      <sheetData sheetId="1" refreshError="1"/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>
        <row r="5">
          <cell r="I5">
            <v>1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 refreshError="1"/>
      <sheetData sheetId="513" refreshError="1"/>
      <sheetData sheetId="514" refreshError="1"/>
      <sheetData sheetId="515" refreshError="1"/>
      <sheetData sheetId="516">
        <row r="7">
          <cell r="I7">
            <v>0</v>
          </cell>
        </row>
      </sheetData>
      <sheetData sheetId="517">
        <row r="7">
          <cell r="I7">
            <v>0</v>
          </cell>
        </row>
      </sheetData>
      <sheetData sheetId="518">
        <row r="7">
          <cell r="I7">
            <v>0</v>
          </cell>
        </row>
      </sheetData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7">
          <cell r="I7">
            <v>0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>
        <row r="7">
          <cell r="I7">
            <v>0</v>
          </cell>
        </row>
      </sheetData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>
        <row r="7">
          <cell r="I7" t="str">
            <v/>
          </cell>
        </row>
      </sheetData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>
        <row r="5">
          <cell r="I5">
            <v>1</v>
          </cell>
        </row>
      </sheetData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갑지"/>
      <sheetName val="건설을지"/>
      <sheetName val="CCTV설치&amp;시운전"/>
      <sheetName val="공사비"/>
      <sheetName val="Sheet11"/>
      <sheetName val="Sheet12"/>
      <sheetName val="Sheet13"/>
      <sheetName val="Sheet14"/>
      <sheetName val="Sheet15"/>
      <sheetName val="Sheet16"/>
      <sheetName val="을지"/>
      <sheetName val="일위대가"/>
      <sheetName val="효성CB 1P기초"/>
      <sheetName val="소운반"/>
      <sheetName val="기본자료"/>
      <sheetName val="요율"/>
      <sheetName val="자재대"/>
      <sheetName val="평가데이터"/>
      <sheetName val="순공사비"/>
      <sheetName val="N賃率-職"/>
      <sheetName val="일위목차"/>
      <sheetName val="일위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Sheet1"/>
      <sheetName val="인건비.재료비단가표지"/>
      <sheetName val="환율노임"/>
      <sheetName val="실측단가"/>
      <sheetName val="재료비"/>
      <sheetName val="예측단가간지"/>
      <sheetName val="예측단가"/>
      <sheetName val="예측재료비"/>
      <sheetName val="실측단가간지"/>
      <sheetName val="실측재료비"/>
      <sheetName val="정거장단가간지"/>
      <sheetName val="정거장단가"/>
      <sheetName val="용지단가간지"/>
      <sheetName val="용지측량단가"/>
      <sheetName val="용미말뚝박기"/>
      <sheetName val="지반조사간지"/>
      <sheetName val="보오링"/>
      <sheetName val="자연시료"/>
      <sheetName val="실내시험"/>
      <sheetName val="기타간지"/>
      <sheetName val="공통 재료비 단가"/>
      <sheetName val="용지말뚝박기_도면작성비"/>
      <sheetName val="V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8"/>
    </sheetNames>
    <definedNames>
      <definedName name="보이기"/>
      <definedName name="숨기기비고"/>
      <definedName name="숨기기총괄"/>
      <definedName name="숨기기팀별"/>
      <definedName name="인쇄용"/>
    </definedNames>
    <sheetDataSet>
      <sheetData sheetId="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양식"/>
      <sheetName val="서부-만리"/>
      <sheetName val="서부-와우산"/>
      <sheetName val="서부-노고산"/>
      <sheetName val="IO스케쥴(A4)증압 (2)"/>
      <sheetName val="IO스케쥴(A4)증압 (3)"/>
      <sheetName val="인건비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도급내역"/>
      <sheetName val="결재표지"/>
      <sheetName val="목차"/>
      <sheetName val="공사설명"/>
      <sheetName val="산정기준"/>
      <sheetName val="예산서"/>
      <sheetName val="대총괄표"/>
      <sheetName val="공사원가"/>
      <sheetName val="5백율"/>
      <sheetName val="5수가"/>
      <sheetName val="6백율"/>
      <sheetName val="6수가"/>
      <sheetName val="6수가(원본)"/>
      <sheetName val="물량산출"/>
      <sheetName val="품셈"/>
      <sheetName val="지입단가"/>
      <sheetName val="가설비"/>
      <sheetName val="기계경비"/>
      <sheetName val="운반비"/>
      <sheetName val="중량산출"/>
      <sheetName val="노무비(DB)"/>
      <sheetName val="내역서 "/>
      <sheetName val="S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  <sheetName val="수량"/>
    </sheetNames>
    <sheetDataSet>
      <sheetData sheetId="0">
        <row r="1">
          <cell r="A1" t="str">
            <v>명     칭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집계표"/>
      <sheetName val="기자재"/>
      <sheetName val="기계설치"/>
      <sheetName val="배관공사"/>
      <sheetName val="시운전"/>
      <sheetName val="기계단가"/>
      <sheetName val="배관단가"/>
      <sheetName val="일위"/>
    </sheetNames>
    <sheetDataSet>
      <sheetData sheetId="0">
        <row r="1">
          <cell r="A1" t="str">
            <v>종     별</v>
          </cell>
          <cell r="B1" t="str">
            <v>규   격</v>
          </cell>
          <cell r="C1" t="str">
            <v>수량</v>
          </cell>
          <cell r="D1" t="str">
            <v>단위</v>
          </cell>
          <cell r="E1" t="str">
            <v>총</v>
          </cell>
          <cell r="F1" t="str">
            <v>액</v>
          </cell>
          <cell r="G1" t="str">
            <v>재</v>
          </cell>
          <cell r="H1" t="str">
            <v>료           비</v>
          </cell>
          <cell r="I1" t="str">
            <v>노</v>
          </cell>
          <cell r="J1" t="str">
            <v>무          비</v>
          </cell>
          <cell r="K1" t="str">
            <v xml:space="preserve">경 </v>
          </cell>
          <cell r="L1" t="str">
            <v>비</v>
          </cell>
          <cell r="M1" t="str">
            <v>비 고</v>
          </cell>
        </row>
        <row r="2">
          <cell r="E2" t="str">
            <v>단  가</v>
          </cell>
          <cell r="F2" t="str">
            <v>금  액</v>
          </cell>
          <cell r="G2" t="str">
            <v>단  가</v>
          </cell>
          <cell r="H2" t="str">
            <v>금  액</v>
          </cell>
          <cell r="I2" t="str">
            <v>단  가</v>
          </cell>
          <cell r="J2" t="str">
            <v>금  액</v>
          </cell>
          <cell r="K2" t="str">
            <v>단  가</v>
          </cell>
          <cell r="L2" t="str">
            <v>금  액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현황산출서"/>
      <sheetName val="단가산출서"/>
      <sheetName val="Sheet1"/>
      <sheetName val="마산방향"/>
      <sheetName val="진주방향"/>
      <sheetName val="단위수량"/>
      <sheetName val="동원(3)"/>
      <sheetName val="수량산출"/>
      <sheetName val="Sheet1 (2)"/>
      <sheetName val="확약서"/>
      <sheetName val="노무비단가"/>
      <sheetName val="총괄내역"/>
      <sheetName val="#REF"/>
      <sheetName val="총집계표"/>
      <sheetName val="DAN"/>
      <sheetName val="터파기및재료"/>
      <sheetName val="수자재단위당"/>
      <sheetName val="원가계산서"/>
      <sheetName val="시운전연료"/>
      <sheetName val="내역(중앙)"/>
      <sheetName val="인상효1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간지"/>
      <sheetName val="총괄내역서"/>
      <sheetName val="일반수량총괄집계"/>
      <sheetName val="변화치수"/>
      <sheetName val="조명율표"/>
      <sheetName val="70%"/>
      <sheetName val="TYPE-A"/>
      <sheetName val="단가표"/>
      <sheetName val="PAINT"/>
      <sheetName val="식재가격"/>
      <sheetName val="식재총괄"/>
      <sheetName val="일위목록"/>
      <sheetName val="설비"/>
      <sheetName val="맨홀수량"/>
      <sheetName val="DATE"/>
      <sheetName val="단위중량"/>
      <sheetName val="본공사"/>
      <sheetName val="건축"/>
      <sheetName val="제품표준규격"/>
      <sheetName val="사용자정의"/>
      <sheetName val="토공정보"/>
      <sheetName val="여과지동"/>
      <sheetName val="기초자료"/>
      <sheetName val="표지 (2)"/>
      <sheetName val="AS포장복구 "/>
      <sheetName val="일위대가"/>
      <sheetName val="단가 및 재료비"/>
      <sheetName val="공양식"/>
      <sheetName val="기성명세서(직영분)"/>
      <sheetName val="직영공사"/>
      <sheetName val="일위대가표"/>
      <sheetName val="공사개요"/>
      <sheetName val="조직"/>
      <sheetName val="토사(PE)"/>
      <sheetName val="분전함신설"/>
      <sheetName val="접지1종"/>
      <sheetName val="갑지(추정)"/>
      <sheetName val="집계"/>
      <sheetName val="단가결정"/>
      <sheetName val="자재(원원+원대)"/>
      <sheetName val="기초코드"/>
      <sheetName val="내역표지"/>
      <sheetName val="설계조건"/>
      <sheetName val="안정계산"/>
      <sheetName val="단면검토"/>
      <sheetName val="설계산출표지"/>
      <sheetName val="을부담운반비"/>
      <sheetName val="부대공사비"/>
      <sheetName val="준검 내역서"/>
      <sheetName val="시점교대"/>
      <sheetName val="수량집계"/>
      <sheetName val="일위대가(가설)"/>
      <sheetName val="식재일위대가"/>
      <sheetName val="포장공수량집계표"/>
      <sheetName val="노무비"/>
      <sheetName val="계수시트"/>
      <sheetName val="사  업  비  수  지  예  산  서"/>
      <sheetName val="1,2공구원가계산서"/>
      <sheetName val="2공구산출내역"/>
      <sheetName val="1공구산출내역서"/>
      <sheetName val="내역서 (2)"/>
      <sheetName val="6PILE  (돌출)"/>
      <sheetName val="제잡비"/>
      <sheetName val="실행"/>
      <sheetName val="입찰"/>
      <sheetName val="현경"/>
      <sheetName val="4차원가계산서"/>
      <sheetName val="투찰추정"/>
      <sheetName val="가도공"/>
      <sheetName val="일위대가목차"/>
      <sheetName val="cp1"/>
      <sheetName val="참조"/>
      <sheetName val="산출내역서집계표"/>
      <sheetName val="공통자료"/>
      <sheetName val="설계예산서(2_소천우회토목)"/>
      <sheetName val="관거공사비"/>
      <sheetName val="플랜트 설치"/>
      <sheetName val="교통대책내역"/>
      <sheetName val="지하발전소수량집계"/>
      <sheetName val="기계경비(시간당)"/>
      <sheetName val="램머"/>
      <sheetName val="요율"/>
      <sheetName val="자재대"/>
      <sheetName val="단가조사"/>
      <sheetName val="기초단가"/>
      <sheetName val="N賃率-職"/>
      <sheetName val="설비내역"/>
      <sheetName val="설계기준"/>
      <sheetName val="내역1"/>
      <sheetName val="HVAC"/>
      <sheetName val="교대(A1-A2)"/>
      <sheetName val="장비가동"/>
      <sheetName val="3월내역"/>
      <sheetName val="진천방향"/>
      <sheetName val="경영상태"/>
      <sheetName val="하중계산"/>
      <sheetName val="내역(창신)"/>
      <sheetName val="조명시설"/>
      <sheetName val="심사물량"/>
      <sheetName val="기초공"/>
      <sheetName val="기둥(원형)"/>
      <sheetName val="산출근거"/>
      <sheetName val="배수공 내역서 적용수량"/>
      <sheetName val="자재단가"/>
      <sheetName val="품셈"/>
      <sheetName val="BOX복구단위수량"/>
      <sheetName val="빗물받이(910-510-410)"/>
      <sheetName val="보완토적"/>
      <sheetName val="소비자가"/>
      <sheetName val="일반공사"/>
      <sheetName val="C.배수관공"/>
      <sheetName val="시설수량표"/>
      <sheetName val="완도-군외"/>
      <sheetName val="Total"/>
      <sheetName val="자료"/>
      <sheetName val="배수관토공산출"/>
      <sheetName val="슬래브수량"/>
      <sheetName val="수량산출서"/>
      <sheetName val="밸브설치"/>
      <sheetName val="민감도"/>
      <sheetName val="MOKDONG(1)"/>
      <sheetName val="금액결정"/>
      <sheetName val="전차선로 물량표"/>
      <sheetName val="한강운반비"/>
      <sheetName val="자재"/>
      <sheetName val="ysn"/>
      <sheetName val="DATA"/>
      <sheetName val="b_balju_cho"/>
      <sheetName val="9GNG운반"/>
      <sheetName val="9811"/>
      <sheetName val="DANGA"/>
      <sheetName val="설계"/>
      <sheetName val="남평내역"/>
      <sheetName val="총괄"/>
      <sheetName val="TOTAL3"/>
      <sheetName val="공비대비"/>
      <sheetName val="토적표"/>
      <sheetName val="맨홀수량산출"/>
      <sheetName val="수량산출서-2"/>
      <sheetName val="대비"/>
      <sheetName val="2. 종합시운전비"/>
      <sheetName val="Y-WORK"/>
      <sheetName val="Sheet4"/>
      <sheetName val="목차임시"/>
      <sheetName val="견적대비"/>
      <sheetName val="감시제어"/>
      <sheetName val="가격조사서"/>
      <sheetName val="상하차비용(기계상차)"/>
      <sheetName val="수간보호"/>
      <sheetName val="운반비"/>
      <sheetName val="덕전리"/>
      <sheetName val="유림총괄"/>
      <sheetName val="대창(장성)"/>
      <sheetName val="관급"/>
      <sheetName val="7+160암거변경"/>
      <sheetName val="공사요율"/>
      <sheetName val="일위대가목록"/>
      <sheetName val="0"/>
      <sheetName val="실행갑지"/>
      <sheetName val="영업소실적"/>
      <sheetName val="Eq. Mobilization"/>
      <sheetName val="MYUN(MAC)"/>
      <sheetName val="제출내역 (2)"/>
      <sheetName val="파일의이용"/>
      <sheetName val="종배수관"/>
      <sheetName val="96노임기준"/>
      <sheetName val="앵커설치(590)"/>
      <sheetName val="토공수량산출"/>
      <sheetName val="토적계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FAB별"/>
      <sheetName val="일위_파일"/>
      <sheetName val="교각토공"/>
      <sheetName val="총괄-1"/>
      <sheetName val="수주현황2월"/>
      <sheetName val="설계예산서"/>
      <sheetName val="시중노임"/>
      <sheetName val="관급자재"/>
      <sheetName val="ABUT수량-A1"/>
      <sheetName val="1.설계조건"/>
      <sheetName val="단면 (2)"/>
      <sheetName val="CODE"/>
      <sheetName val="위치조서"/>
      <sheetName val="상촌2교-일반수량집계"/>
      <sheetName val="공사기본내용입력"/>
      <sheetName val="04_1"/>
      <sheetName val="Sheet1_(2)"/>
      <sheetName val="Sheet6"/>
      <sheetName val="수목단가"/>
      <sheetName val="식재수량표"/>
      <sheetName val="남양주부대"/>
      <sheetName val="시장성초안camera"/>
      <sheetName val="교각1"/>
      <sheetName val="공제량"/>
      <sheetName val="대로근거"/>
      <sheetName val="중로근거"/>
      <sheetName val="XL4Poppy"/>
      <sheetName val="DB구축"/>
      <sheetName val="예측단가간지"/>
      <sheetName val="1.3.1절점좌표"/>
      <sheetName val="1.1설계기준"/>
      <sheetName val="구조물토적"/>
      <sheetName val="도로횡단-D300"/>
      <sheetName val="실행대비"/>
      <sheetName val="수흄관단위당"/>
      <sheetName val="배관단가"/>
      <sheetName val="일위집계"/>
      <sheetName val="중기손료"/>
      <sheetName val="단위단가"/>
      <sheetName val="예가표"/>
      <sheetName val="북방3터널"/>
      <sheetName val="교대시점"/>
      <sheetName val="공통비(전체)"/>
      <sheetName val="변압기 및 발전기 용량"/>
      <sheetName val="소방사항"/>
      <sheetName val="BSD (2)"/>
      <sheetName val="이토변실(A3-LINE)"/>
      <sheetName val="근로자자료입력"/>
      <sheetName val="참고자료"/>
      <sheetName val="8.수량산출 (2)"/>
      <sheetName val="12호기내역서(건축분)"/>
      <sheetName val="대창(함평)-창열"/>
      <sheetName val="시설물일위"/>
      <sheetName val="A-4"/>
      <sheetName val="가계부"/>
      <sheetName val="제품목록"/>
      <sheetName val="매입매출관리"/>
      <sheetName val="가시설흙막이"/>
      <sheetName val="입력데이타(비인쇄용)"/>
      <sheetName val="간접비계산"/>
      <sheetName val="사업성분석"/>
      <sheetName val="기초일위"/>
      <sheetName val="시설일위"/>
      <sheetName val="조명일위"/>
      <sheetName val="guard(mac)"/>
      <sheetName val="1"/>
      <sheetName val="본부장"/>
      <sheetName val="1995년 섹터별 매출"/>
      <sheetName val="설-원가"/>
      <sheetName val="설치자재"/>
      <sheetName val="단중"/>
      <sheetName val="1차3회-개소별명세서-빨간색-인쇄용(21873)"/>
      <sheetName val="수량총괄"/>
      <sheetName val="Macro(차단기)"/>
      <sheetName val="건축내역"/>
      <sheetName val="집수정"/>
      <sheetName val="노단"/>
      <sheetName val="중사"/>
      <sheetName val="분양금할인"/>
      <sheetName val="Summary Sheets"/>
      <sheetName val="비탈면보호공수량산출"/>
      <sheetName val="냉천부속동"/>
      <sheetName val="전체분2회변경"/>
      <sheetName val="BOX(1.5X1.5)"/>
      <sheetName val="GT 1050x650"/>
      <sheetName val="시멘,골재"/>
      <sheetName val="콘크집계"/>
      <sheetName val="낙차공"/>
      <sheetName val="자재집계1"/>
      <sheetName val="측구날개벽"/>
      <sheetName val="공통(20-91)"/>
      <sheetName val="입찰안"/>
      <sheetName val="woo(mac)"/>
      <sheetName val="수목표준대가"/>
      <sheetName val="을"/>
      <sheetName val="차선유도선 설치현황"/>
      <sheetName val="관로토공"/>
      <sheetName val="시멘트,모래산출표"/>
      <sheetName val="인수공"/>
      <sheetName val="평가데이터"/>
      <sheetName val="골재"/>
      <sheetName val="기계경비"/>
      <sheetName val="ⴭⴭⴭⴭⴭ"/>
      <sheetName val="포장수량집계표"/>
      <sheetName val="가감수량"/>
      <sheetName val="자재단가 "/>
      <sheetName val="기계내역"/>
      <sheetName val="INPUT"/>
      <sheetName val="진상-금이"/>
      <sheetName val="목록"/>
      <sheetName val="지급자재"/>
      <sheetName val="2.대외공문"/>
      <sheetName val="99 조정금액"/>
      <sheetName val="도급"/>
      <sheetName val="장비집계"/>
      <sheetName val="말뚝지지력산정"/>
      <sheetName val="산출내역서"/>
      <sheetName val="보도포장연장조서-표준차도부"/>
      <sheetName val="표준차도부연장조서-ASP"/>
      <sheetName val="슬라임운반단가"/>
      <sheetName val="4.2.1 마루높이 검토"/>
      <sheetName val="J直材4"/>
      <sheetName val="세부내역"/>
      <sheetName val="설비비4"/>
      <sheetName val="간접비"/>
      <sheetName val="토목주소"/>
      <sheetName val="프랜트면허"/>
      <sheetName val="주요자재집계표"/>
      <sheetName val="4)유동표"/>
      <sheetName val="01AC"/>
      <sheetName val="차액보증"/>
      <sheetName val="용수간선"/>
      <sheetName val="keyword"/>
      <sheetName val="조건"/>
      <sheetName val="투찰"/>
      <sheetName val=" "/>
      <sheetName val="SLAB"/>
      <sheetName val="전국현황"/>
      <sheetName val="실행철강하도"/>
      <sheetName val="설내역서 "/>
      <sheetName val="변경후-SHEET"/>
      <sheetName val="설계내역서"/>
      <sheetName val="식대_내역"/>
      <sheetName val="건축공사"/>
      <sheetName val="WORK"/>
      <sheetName val="L_RPTA05_목록"/>
      <sheetName val="가압장구체수량산출서"/>
      <sheetName val="Baby일위대가"/>
      <sheetName val="98NS-N"/>
      <sheetName val="4.2유효폭의 계산"/>
      <sheetName val="도근좌표"/>
      <sheetName val="일반부표"/>
      <sheetName val="중기일위대가"/>
      <sheetName val="갑지"/>
      <sheetName val="토목수량(공정)"/>
      <sheetName val="4.환경"/>
      <sheetName val="입력란"/>
      <sheetName val="배관내역"/>
      <sheetName val="재료값"/>
      <sheetName val="A4"/>
      <sheetName val="대형원계"/>
      <sheetName val="FRC"/>
      <sheetName val="인천_계획"/>
      <sheetName val="Key assumption"/>
      <sheetName val="5.1 본사"/>
      <sheetName val="A-LINE"/>
      <sheetName val="2공구자재집"/>
      <sheetName val="물집"/>
      <sheetName val="지장물원본(안뽑기)"/>
      <sheetName val="6공구(당초)"/>
      <sheetName val="암거 제원표"/>
      <sheetName val="시선유도봉,충격흡수시설물량"/>
      <sheetName val="표지병물량"/>
      <sheetName val="임대견적서"/>
    </sheetNames>
    <sheetDataSet>
      <sheetData sheetId="0">
        <row r="1">
          <cell r="A1" t="str">
            <v>*규격별 식재품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>
        <row r="1">
          <cell r="A1" t="str">
            <v>*규격별 식재품</v>
          </cell>
        </row>
      </sheetData>
      <sheetData sheetId="19"/>
      <sheetData sheetId="20">
        <row r="1">
          <cell r="A1" t="str">
            <v>*규격별 식재품</v>
          </cell>
        </row>
      </sheetData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XXXXX"/>
      <sheetName val="설계서"/>
      <sheetName val="원가"/>
      <sheetName val="도급내역서"/>
      <sheetName val="일위대가"/>
      <sheetName val="적용단가"/>
      <sheetName val="인건비 "/>
      <sheetName val="산출집계표"/>
      <sheetName val="1.수변전간선산출"/>
      <sheetName val="2.동력간선산출"/>
      <sheetName val="3.전등산출"/>
      <sheetName val="4.전열산출"/>
      <sheetName val="5.소방산출"/>
      <sheetName val="한전외선공사비"/>
      <sheetName val="물가대비표"/>
      <sheetName val="인건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>
        <row r="5">
          <cell r="B5">
            <v>99870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전등수량산출"/>
      <sheetName val="소방,통신,비상방송수량산출"/>
      <sheetName val="전열및TMTC산출서"/>
      <sheetName val="배관배선 단가조사"/>
      <sheetName val="일위대가"/>
      <sheetName val="일위대가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인쇄MACRO"/>
      <sheetName val="표지"/>
      <sheetName val="적용근거"/>
      <sheetName val="목차"/>
      <sheetName val="예측단가간지"/>
      <sheetName val="3.예측단가"/>
      <sheetName val="4.예측재료비"/>
      <sheetName val="실측단가간지"/>
      <sheetName val="5.실측단가"/>
      <sheetName val="6.실측재료비"/>
      <sheetName val="정거장단가간지"/>
      <sheetName val="7.정거장단가"/>
      <sheetName val="용지단가간지"/>
      <sheetName val="8.용지측량단가"/>
      <sheetName val="(9)용지측량기본공인"/>
      <sheetName val="10.도면작성및용지산출기준"/>
      <sheetName val="지반조사간지"/>
      <sheetName val="11.보오링(1)"/>
      <sheetName val="12.보오링 (2)"/>
      <sheetName val="(13)표준심도산정"/>
      <sheetName val="(14)표준심도산정 (2)"/>
      <sheetName val="(15)표준심도산정 (3)"/>
      <sheetName val="16.폐공되메우기"/>
      <sheetName val="17.폐공되메우기(2)"/>
      <sheetName val="18.공내수압탄성자연"/>
      <sheetName val="19.지표지질조사"/>
      <sheetName val="20.물성역학시험 "/>
      <sheetName val="21.현장시험 "/>
      <sheetName val="22.암석시험"/>
      <sheetName val="인건비.재료비단가표지"/>
      <sheetName val="1.인건비"/>
      <sheetName val="2.재료비"/>
      <sheetName val="기타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5">
          <cell r="C15">
            <v>108185</v>
          </cell>
        </row>
        <row r="16">
          <cell r="C16">
            <v>91590</v>
          </cell>
        </row>
        <row r="17">
          <cell r="C17">
            <v>73054</v>
          </cell>
        </row>
      </sheetData>
      <sheetData sheetId="31">
        <row r="12">
          <cell r="D12">
            <v>2400</v>
          </cell>
        </row>
        <row r="13">
          <cell r="D13">
            <v>2400</v>
          </cell>
        </row>
        <row r="44">
          <cell r="D44">
            <v>180</v>
          </cell>
        </row>
      </sheetData>
      <sheetData sheetId="32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갑지가로등"/>
      <sheetName val="적용단가"/>
      <sheetName val="일위대가"/>
      <sheetName val="인건비"/>
      <sheetName val="가로등부표"/>
      <sheetName val="신호등부표"/>
      <sheetName val="기초근거"/>
      <sheetName val="일위대가서(종)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_공정입력"/>
      <sheetName val="공정집계_롯드별"/>
      <sheetName val="공정집계_국별"/>
      <sheetName val="자재집계_국별"/>
      <sheetName val="자재집계"/>
      <sheetName val="사급자재"/>
      <sheetName val="집중자재"/>
      <sheetName val="피스표"/>
      <sheetName val="내역서"/>
      <sheetName val="소요노력"/>
      <sheetName val="지입자재"/>
      <sheetName val="일위대가"/>
      <sheetName val="피스표총괄"/>
      <sheetName val="공구손료"/>
      <sheetName val="품_산출근거"/>
      <sheetName val="피스표_File"/>
      <sheetName val="중량산출서"/>
      <sheetName val="회수물자"/>
      <sheetName val="지하포설"/>
      <sheetName val="가공가설"/>
      <sheetName val="전주건식"/>
      <sheetName val="강연선가설"/>
      <sheetName val="지선설치"/>
      <sheetName val="지하철거"/>
      <sheetName val="가공철거"/>
      <sheetName val="전주철거"/>
      <sheetName val="지선철거"/>
      <sheetName val="단자철거"/>
      <sheetName val="Sheet2"/>
    </sheetNames>
    <sheetDataSet>
      <sheetData sheetId="0"/>
      <sheetData sheetId="1"/>
      <sheetData sheetId="2" refreshError="1">
        <row r="3">
          <cell r="G3" t="str">
            <v>호  표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공사비비교"/>
      <sheetName val="집계"/>
      <sheetName val="순공사비"/>
      <sheetName val="수배전반"/>
      <sheetName val="감시제어"/>
      <sheetName val="계측기기"/>
      <sheetName val="집계(처리장 음식물분리)"/>
      <sheetName val="한전수탁비"/>
      <sheetName val="PRINT"/>
      <sheetName val="설치비"/>
      <sheetName val="총원가계산서"/>
      <sheetName val="일위대가"/>
      <sheetName val="노무비 근거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>
        <row r="1">
          <cell r="C1" t="str">
            <v>[일위대가]</v>
          </cell>
        </row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수량</v>
          </cell>
          <cell r="G2" t="str">
            <v>단위</v>
          </cell>
          <cell r="H2" t="str">
            <v>합     계</v>
          </cell>
          <cell r="J2" t="str">
            <v>노  무  비</v>
          </cell>
          <cell r="L2" t="str">
            <v>재  료  비</v>
          </cell>
          <cell r="N2" t="str">
            <v>경     비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A4">
            <v>2100</v>
          </cell>
          <cell r="B4">
            <v>3</v>
          </cell>
          <cell r="C4" t="str">
            <v>제2100호표</v>
          </cell>
          <cell r="D4" t="str">
            <v>감시제어 콘솔 설치</v>
          </cell>
          <cell r="E4">
            <v>0</v>
          </cell>
          <cell r="F4">
            <v>1</v>
          </cell>
          <cell r="G4" t="str">
            <v>SET</v>
          </cell>
          <cell r="I4" t="e">
            <v>#NAME?</v>
          </cell>
          <cell r="K4" t="e">
            <v>#NAME?</v>
          </cell>
          <cell r="M4">
            <v>0</v>
          </cell>
          <cell r="O4" t="e">
            <v>#NAME?</v>
          </cell>
          <cell r="P4" t="str">
            <v>통 7-1-7파</v>
          </cell>
        </row>
        <row r="6">
          <cell r="B6" t="str">
            <v>감시제어 콘솔 설치</v>
          </cell>
          <cell r="C6" t="str">
            <v>재료비</v>
          </cell>
          <cell r="D6" t="str">
            <v>감시제어 콘솔 설치</v>
          </cell>
          <cell r="F6">
            <v>1</v>
          </cell>
          <cell r="G6" t="str">
            <v>SET</v>
          </cell>
          <cell r="I6">
            <v>0</v>
          </cell>
          <cell r="M6">
            <v>0</v>
          </cell>
        </row>
        <row r="8">
          <cell r="C8" t="str">
            <v>노무비</v>
          </cell>
        </row>
        <row r="9">
          <cell r="C9" t="str">
            <v>조립 및 설치</v>
          </cell>
          <cell r="D9" t="str">
            <v>통신관련기사</v>
          </cell>
          <cell r="E9" t="str">
            <v>1*1.15</v>
          </cell>
          <cell r="F9" t="e">
            <v>#NAME?</v>
          </cell>
          <cell r="G9" t="str">
            <v>인</v>
          </cell>
          <cell r="I9" t="e">
            <v>#NAME?</v>
          </cell>
          <cell r="J9">
            <v>107303</v>
          </cell>
          <cell r="K9" t="e">
            <v>#NAME?</v>
          </cell>
        </row>
        <row r="10">
          <cell r="D10" t="str">
            <v>통신관련산업기사</v>
          </cell>
          <cell r="E10" t="str">
            <v>2*1.15</v>
          </cell>
          <cell r="F10" t="e">
            <v>#NAME?</v>
          </cell>
          <cell r="G10" t="str">
            <v>인</v>
          </cell>
          <cell r="I10" t="e">
            <v>#NAME?</v>
          </cell>
          <cell r="J10">
            <v>102015</v>
          </cell>
          <cell r="K10" t="e">
            <v>#NAME?</v>
          </cell>
        </row>
        <row r="11">
          <cell r="D11" t="str">
            <v>통신설비공</v>
          </cell>
          <cell r="E11" t="str">
            <v>4*1.15</v>
          </cell>
          <cell r="F11" t="e">
            <v>#NAME?</v>
          </cell>
          <cell r="G11" t="str">
            <v>인</v>
          </cell>
          <cell r="I11" t="e">
            <v>#NAME?</v>
          </cell>
          <cell r="J11">
            <v>92328</v>
          </cell>
          <cell r="K11" t="e">
            <v>#NAME?</v>
          </cell>
        </row>
        <row r="12">
          <cell r="D12" t="str">
            <v>보통인부</v>
          </cell>
          <cell r="E12" t="str">
            <v>2*1.15</v>
          </cell>
          <cell r="F12" t="e">
            <v>#NAME?</v>
          </cell>
          <cell r="G12" t="str">
            <v>인</v>
          </cell>
          <cell r="I12" t="e">
            <v>#NAME?</v>
          </cell>
          <cell r="J12">
            <v>52585</v>
          </cell>
          <cell r="K12" t="e">
            <v>#NAME?</v>
          </cell>
        </row>
        <row r="14">
          <cell r="C14" t="str">
            <v>조정</v>
          </cell>
          <cell r="D14" t="str">
            <v>통신관련기사</v>
          </cell>
          <cell r="E14" t="str">
            <v>2*1.15</v>
          </cell>
          <cell r="F14" t="e">
            <v>#NAME?</v>
          </cell>
          <cell r="G14" t="str">
            <v>인</v>
          </cell>
          <cell r="I14" t="e">
            <v>#NAME?</v>
          </cell>
          <cell r="J14">
            <v>107303</v>
          </cell>
          <cell r="K14" t="e">
            <v>#NAME?</v>
          </cell>
        </row>
        <row r="15">
          <cell r="D15" t="str">
            <v>통신관련산업기사</v>
          </cell>
          <cell r="E15" t="str">
            <v>4*1.15</v>
          </cell>
          <cell r="F15" t="e">
            <v>#NAME?</v>
          </cell>
          <cell r="G15" t="str">
            <v>인</v>
          </cell>
          <cell r="I15" t="e">
            <v>#NAME?</v>
          </cell>
          <cell r="J15">
            <v>102015</v>
          </cell>
          <cell r="K15" t="e">
            <v>#NAME?</v>
          </cell>
        </row>
        <row r="17">
          <cell r="C17" t="str">
            <v>시험 및 측정</v>
          </cell>
          <cell r="D17" t="str">
            <v>통신관련기사</v>
          </cell>
          <cell r="E17" t="str">
            <v>4*1.15</v>
          </cell>
          <cell r="F17" t="e">
            <v>#NAME?</v>
          </cell>
          <cell r="G17" t="str">
            <v>인</v>
          </cell>
          <cell r="I17" t="e">
            <v>#NAME?</v>
          </cell>
          <cell r="J17">
            <v>107303</v>
          </cell>
          <cell r="K17" t="e">
            <v>#NAME?</v>
          </cell>
        </row>
        <row r="18">
          <cell r="D18" t="str">
            <v>통신관련산업기사</v>
          </cell>
          <cell r="E18" t="str">
            <v>8*1.15</v>
          </cell>
          <cell r="F18" t="e">
            <v>#NAME?</v>
          </cell>
          <cell r="G18" t="str">
            <v>인</v>
          </cell>
          <cell r="I18" t="e">
            <v>#NAME?</v>
          </cell>
          <cell r="J18">
            <v>102015</v>
          </cell>
          <cell r="K18" t="e">
            <v>#NAME?</v>
          </cell>
        </row>
        <row r="20">
          <cell r="C20" t="str">
            <v>공구손료</v>
          </cell>
          <cell r="E20" t="str">
            <v>노무비의</v>
          </cell>
          <cell r="F20">
            <v>3</v>
          </cell>
          <cell r="G20" t="str">
            <v>%</v>
          </cell>
          <cell r="I20" t="e">
            <v>#NAME?</v>
          </cell>
          <cell r="O20" t="e">
            <v>#NAME?</v>
          </cell>
        </row>
        <row r="26">
          <cell r="A26">
            <v>2101</v>
          </cell>
          <cell r="B26">
            <v>3</v>
          </cell>
          <cell r="C26" t="str">
            <v>제2101호표</v>
          </cell>
          <cell r="D26" t="str">
            <v>Switching Hub</v>
          </cell>
          <cell r="E26">
            <v>0</v>
          </cell>
          <cell r="F26">
            <v>1</v>
          </cell>
          <cell r="G26" t="str">
            <v>대</v>
          </cell>
          <cell r="I26" t="e">
            <v>#NAME?</v>
          </cell>
          <cell r="K26" t="e">
            <v>#NAME?</v>
          </cell>
          <cell r="M26">
            <v>0</v>
          </cell>
          <cell r="O26" t="e">
            <v>#NAME?</v>
          </cell>
          <cell r="P26" t="str">
            <v>통 7-1-1라</v>
          </cell>
        </row>
        <row r="28">
          <cell r="B28" t="str">
            <v>Switching Hub</v>
          </cell>
          <cell r="C28" t="str">
            <v>재료비</v>
          </cell>
          <cell r="D28" t="str">
            <v>Switching Hub</v>
          </cell>
          <cell r="F28">
            <v>1</v>
          </cell>
          <cell r="G28" t="str">
            <v>대</v>
          </cell>
          <cell r="I28">
            <v>0</v>
          </cell>
          <cell r="M28">
            <v>0</v>
          </cell>
        </row>
        <row r="30">
          <cell r="C30" t="str">
            <v>노무비</v>
          </cell>
        </row>
        <row r="31">
          <cell r="C31" t="str">
            <v>허브 설치</v>
          </cell>
          <cell r="D31" t="str">
            <v>S/W시험사</v>
          </cell>
          <cell r="E31" t="str">
            <v>0.36*1.15</v>
          </cell>
          <cell r="F31" t="e">
            <v>#NAME?</v>
          </cell>
          <cell r="G31" t="str">
            <v>인</v>
          </cell>
          <cell r="I31" t="e">
            <v>#NAME?</v>
          </cell>
          <cell r="J31">
            <v>128300</v>
          </cell>
          <cell r="K31" t="e">
            <v>#NAME?</v>
          </cell>
        </row>
        <row r="32">
          <cell r="D32" t="str">
            <v>H/W시험사</v>
          </cell>
          <cell r="E32" t="str">
            <v>0.22*1.15</v>
          </cell>
          <cell r="F32" t="e">
            <v>#NAME?</v>
          </cell>
          <cell r="G32" t="str">
            <v>인</v>
          </cell>
          <cell r="I32" t="e">
            <v>#NAME?</v>
          </cell>
          <cell r="J32">
            <v>119159</v>
          </cell>
          <cell r="K32" t="e">
            <v>#NAME?</v>
          </cell>
        </row>
        <row r="33">
          <cell r="C33" t="str">
            <v>경보 및접불시험</v>
          </cell>
          <cell r="D33" t="str">
            <v>광통신설치사</v>
          </cell>
          <cell r="E33" t="str">
            <v>0.44*1.15</v>
          </cell>
          <cell r="F33" t="e">
            <v>#NAME?</v>
          </cell>
          <cell r="G33" t="str">
            <v>인</v>
          </cell>
          <cell r="I33" t="e">
            <v>#NAME?</v>
          </cell>
          <cell r="J33">
            <v>127223</v>
          </cell>
          <cell r="K33" t="e">
            <v>#NAME?</v>
          </cell>
          <cell r="P33" t="str">
            <v>통 5-1-2가</v>
          </cell>
        </row>
        <row r="35">
          <cell r="C35" t="str">
            <v>공구손료</v>
          </cell>
          <cell r="E35" t="str">
            <v>노무비의</v>
          </cell>
          <cell r="F35">
            <v>3</v>
          </cell>
          <cell r="G35" t="str">
            <v>%</v>
          </cell>
          <cell r="I35" t="e">
            <v>#NAME?</v>
          </cell>
          <cell r="O35" t="e">
            <v>#NAME?</v>
          </cell>
        </row>
        <row r="37">
          <cell r="A37">
            <v>2102</v>
          </cell>
          <cell r="B37">
            <v>3</v>
          </cell>
          <cell r="C37" t="str">
            <v>제2102호표</v>
          </cell>
          <cell r="D37" t="str">
            <v>UPS(무정전 전원장치)</v>
          </cell>
          <cell r="E37" t="str">
            <v>3~10kVA</v>
          </cell>
          <cell r="F37">
            <v>1</v>
          </cell>
          <cell r="G37" t="str">
            <v>대</v>
          </cell>
          <cell r="I37" t="e">
            <v>#NAME?</v>
          </cell>
          <cell r="K37" t="e">
            <v>#NAME?</v>
          </cell>
          <cell r="M37">
            <v>0</v>
          </cell>
          <cell r="O37" t="e">
            <v>#NAME?</v>
          </cell>
          <cell r="P37" t="str">
            <v>통 6-21</v>
          </cell>
        </row>
        <row r="39">
          <cell r="B39" t="str">
            <v>UPS(무정전 전원장치)3~10kVA</v>
          </cell>
          <cell r="C39" t="str">
            <v>재료비</v>
          </cell>
          <cell r="D39" t="str">
            <v>UPS(무정전 전원장치)</v>
          </cell>
          <cell r="E39" t="str">
            <v>3~10kVA</v>
          </cell>
          <cell r="F39">
            <v>1</v>
          </cell>
          <cell r="G39" t="str">
            <v>대</v>
          </cell>
          <cell r="I39">
            <v>0</v>
          </cell>
          <cell r="M39">
            <v>0</v>
          </cell>
        </row>
        <row r="41">
          <cell r="C41" t="str">
            <v>노무비</v>
          </cell>
          <cell r="D41" t="str">
            <v>통신설비공</v>
          </cell>
          <cell r="E41" t="str">
            <v>3*1.15</v>
          </cell>
          <cell r="F41" t="e">
            <v>#NAME?</v>
          </cell>
          <cell r="G41" t="str">
            <v>인</v>
          </cell>
          <cell r="I41" t="e">
            <v>#NAME?</v>
          </cell>
          <cell r="J41">
            <v>92328</v>
          </cell>
          <cell r="K41" t="e">
            <v>#NAME?</v>
          </cell>
        </row>
        <row r="43">
          <cell r="C43" t="str">
            <v>공구손료</v>
          </cell>
          <cell r="E43" t="str">
            <v>노무비의</v>
          </cell>
          <cell r="F43">
            <v>3</v>
          </cell>
          <cell r="G43" t="str">
            <v>%</v>
          </cell>
          <cell r="I43" t="e">
            <v>#NAME?</v>
          </cell>
          <cell r="O43" t="e">
            <v>#NAME?</v>
          </cell>
        </row>
        <row r="48">
          <cell r="A48">
            <v>2103</v>
          </cell>
          <cell r="B48">
            <v>3</v>
          </cell>
          <cell r="C48" t="str">
            <v>제2103호표</v>
          </cell>
          <cell r="D48" t="str">
            <v>RCS</v>
          </cell>
          <cell r="E48" t="str">
            <v>100Point 미만</v>
          </cell>
          <cell r="F48">
            <v>1</v>
          </cell>
          <cell r="G48" t="str">
            <v>SET</v>
          </cell>
          <cell r="I48" t="e">
            <v>#NAME?</v>
          </cell>
          <cell r="K48" t="e">
            <v>#NAME?</v>
          </cell>
          <cell r="M48">
            <v>0</v>
          </cell>
          <cell r="O48" t="e">
            <v>#NAME?</v>
          </cell>
          <cell r="P48" t="str">
            <v>통 5-1-23</v>
          </cell>
        </row>
        <row r="50">
          <cell r="B50" t="str">
            <v>RCS100Point 미만</v>
          </cell>
          <cell r="C50" t="str">
            <v>재료비</v>
          </cell>
          <cell r="D50" t="str">
            <v>RCS</v>
          </cell>
          <cell r="E50" t="str">
            <v>100Point 미만</v>
          </cell>
          <cell r="F50">
            <v>1</v>
          </cell>
          <cell r="G50" t="str">
            <v>SET</v>
          </cell>
          <cell r="I50">
            <v>0</v>
          </cell>
          <cell r="M50">
            <v>0</v>
          </cell>
        </row>
        <row r="52">
          <cell r="C52" t="str">
            <v>노무비</v>
          </cell>
        </row>
        <row r="53">
          <cell r="C53" t="str">
            <v>BAY건립</v>
          </cell>
          <cell r="D53" t="str">
            <v>통신설비공</v>
          </cell>
          <cell r="E53" t="str">
            <v>0.5*1.15</v>
          </cell>
          <cell r="F53" t="e">
            <v>#NAME?</v>
          </cell>
          <cell r="G53" t="str">
            <v>인</v>
          </cell>
          <cell r="I53" t="e">
            <v>#NAME?</v>
          </cell>
          <cell r="J53">
            <v>92328</v>
          </cell>
          <cell r="K53" t="e">
            <v>#NAME?</v>
          </cell>
        </row>
        <row r="54">
          <cell r="D54" t="str">
            <v>보통인부</v>
          </cell>
          <cell r="E54" t="str">
            <v>1*1.15</v>
          </cell>
          <cell r="F54" t="e">
            <v>#NAME?</v>
          </cell>
          <cell r="G54" t="str">
            <v>인</v>
          </cell>
          <cell r="I54" t="e">
            <v>#NAME?</v>
          </cell>
          <cell r="J54">
            <v>52585</v>
          </cell>
          <cell r="K54" t="e">
            <v>#NAME?</v>
          </cell>
        </row>
        <row r="56">
          <cell r="C56" t="str">
            <v>케이블결선</v>
          </cell>
          <cell r="D56" t="str">
            <v>통신케이블공</v>
          </cell>
          <cell r="E56" t="str">
            <v>0.06*(50/2)*1.15</v>
          </cell>
          <cell r="F56" t="e">
            <v>#NAME?</v>
          </cell>
          <cell r="G56" t="str">
            <v>인</v>
          </cell>
          <cell r="I56" t="e">
            <v>#NAME?</v>
          </cell>
          <cell r="J56">
            <v>122838</v>
          </cell>
          <cell r="K56" t="e">
            <v>#NAME?</v>
          </cell>
        </row>
        <row r="58">
          <cell r="C58" t="str">
            <v>국부시험 및 조정</v>
          </cell>
          <cell r="D58" t="str">
            <v>통신관련기사</v>
          </cell>
          <cell r="E58" t="str">
            <v>4*0.5*1.15</v>
          </cell>
          <cell r="F58" t="e">
            <v>#NAME?</v>
          </cell>
          <cell r="G58" t="str">
            <v>인</v>
          </cell>
          <cell r="I58" t="e">
            <v>#NAME?</v>
          </cell>
          <cell r="J58">
            <v>107303</v>
          </cell>
          <cell r="K58" t="e">
            <v>#NAME?</v>
          </cell>
        </row>
        <row r="60">
          <cell r="C60" t="str">
            <v>송수신상태 조정</v>
          </cell>
          <cell r="D60" t="str">
            <v>통신관련기사</v>
          </cell>
          <cell r="E60" t="str">
            <v>2*1.15</v>
          </cell>
          <cell r="F60" t="e">
            <v>#NAME?</v>
          </cell>
          <cell r="G60" t="str">
            <v>인</v>
          </cell>
        </row>
        <row r="62">
          <cell r="C62" t="str">
            <v>종합점검 및 시험</v>
          </cell>
          <cell r="D62" t="str">
            <v>통신관련기사</v>
          </cell>
          <cell r="E62" t="str">
            <v>16*0.5*1.15</v>
          </cell>
          <cell r="F62" t="e">
            <v>#NAME?</v>
          </cell>
          <cell r="G62" t="str">
            <v>인</v>
          </cell>
          <cell r="I62" t="e">
            <v>#NAME?</v>
          </cell>
          <cell r="J62">
            <v>107303</v>
          </cell>
          <cell r="K62" t="e">
            <v>#NAME?</v>
          </cell>
        </row>
        <row r="64">
          <cell r="C64" t="str">
            <v>공구손료</v>
          </cell>
          <cell r="E64" t="str">
            <v>노무비의</v>
          </cell>
          <cell r="F64">
            <v>3</v>
          </cell>
          <cell r="I64" t="e">
            <v>#NAME?</v>
          </cell>
          <cell r="O64" t="e">
            <v>#NAME?</v>
          </cell>
        </row>
        <row r="70">
          <cell r="A70">
            <v>2104</v>
          </cell>
          <cell r="B70">
            <v>3</v>
          </cell>
          <cell r="C70" t="str">
            <v>제2104호표</v>
          </cell>
          <cell r="D70" t="str">
            <v>LCS</v>
          </cell>
          <cell r="E70" t="str">
            <v>100Point</v>
          </cell>
          <cell r="F70">
            <v>1</v>
          </cell>
          <cell r="G70" t="str">
            <v>SET</v>
          </cell>
          <cell r="I70" t="e">
            <v>#NAME?</v>
          </cell>
          <cell r="K70" t="e">
            <v>#NAME?</v>
          </cell>
          <cell r="M70">
            <v>0</v>
          </cell>
          <cell r="O70" t="e">
            <v>#NAME?</v>
          </cell>
          <cell r="P70" t="str">
            <v>통 5-1-23</v>
          </cell>
        </row>
        <row r="72">
          <cell r="B72" t="str">
            <v>LCS100Point</v>
          </cell>
          <cell r="C72" t="str">
            <v>재료비</v>
          </cell>
          <cell r="D72" t="str">
            <v>LCS</v>
          </cell>
          <cell r="E72" t="str">
            <v>100Point</v>
          </cell>
          <cell r="F72">
            <v>1</v>
          </cell>
          <cell r="G72" t="str">
            <v>SET</v>
          </cell>
          <cell r="I72">
            <v>0</v>
          </cell>
          <cell r="M72">
            <v>0</v>
          </cell>
        </row>
        <row r="74">
          <cell r="C74" t="str">
            <v>노무비</v>
          </cell>
        </row>
        <row r="75">
          <cell r="C75" t="str">
            <v>BAY건립</v>
          </cell>
          <cell r="D75" t="str">
            <v>통신설비공</v>
          </cell>
          <cell r="E75" t="str">
            <v>0.5*1.15</v>
          </cell>
          <cell r="F75" t="e">
            <v>#NAME?</v>
          </cell>
          <cell r="G75" t="str">
            <v>인</v>
          </cell>
          <cell r="I75" t="e">
            <v>#NAME?</v>
          </cell>
          <cell r="J75">
            <v>92328</v>
          </cell>
          <cell r="K75" t="e">
            <v>#NAME?</v>
          </cell>
        </row>
        <row r="76">
          <cell r="D76" t="str">
            <v>보통인부</v>
          </cell>
          <cell r="E76" t="str">
            <v>1*1.15</v>
          </cell>
          <cell r="F76" t="e">
            <v>#NAME?</v>
          </cell>
          <cell r="G76" t="str">
            <v>인</v>
          </cell>
          <cell r="I76" t="e">
            <v>#NAME?</v>
          </cell>
          <cell r="J76">
            <v>52585</v>
          </cell>
          <cell r="K76" t="e">
            <v>#NAME?</v>
          </cell>
        </row>
        <row r="78">
          <cell r="C78" t="str">
            <v>케이블결선</v>
          </cell>
          <cell r="D78" t="str">
            <v>통신케이블공</v>
          </cell>
          <cell r="E78" t="str">
            <v>0.06*(100/2)*1.15</v>
          </cell>
          <cell r="F78" t="e">
            <v>#NAME?</v>
          </cell>
          <cell r="G78" t="str">
            <v>인</v>
          </cell>
          <cell r="I78" t="e">
            <v>#NAME?</v>
          </cell>
          <cell r="J78">
            <v>122838</v>
          </cell>
          <cell r="K78" t="e">
            <v>#NAME?</v>
          </cell>
        </row>
        <row r="80">
          <cell r="C80" t="str">
            <v>국부시험 및 조정</v>
          </cell>
          <cell r="D80" t="str">
            <v>통신관련기사</v>
          </cell>
          <cell r="E80" t="str">
            <v>4*1.15</v>
          </cell>
          <cell r="F80" t="e">
            <v>#NAME?</v>
          </cell>
          <cell r="G80" t="str">
            <v>인</v>
          </cell>
          <cell r="I80" t="e">
            <v>#NAME?</v>
          </cell>
          <cell r="J80">
            <v>107303</v>
          </cell>
          <cell r="K80" t="e">
            <v>#NAME?</v>
          </cell>
        </row>
        <row r="82">
          <cell r="C82" t="str">
            <v>송수신상태 조정</v>
          </cell>
          <cell r="D82" t="str">
            <v>통신관련기사</v>
          </cell>
          <cell r="E82" t="str">
            <v>2*1.15</v>
          </cell>
          <cell r="F82" t="e">
            <v>#NAME?</v>
          </cell>
          <cell r="G82" t="str">
            <v>인</v>
          </cell>
        </row>
        <row r="84">
          <cell r="C84" t="str">
            <v>종합점검 및 시험</v>
          </cell>
          <cell r="D84" t="str">
            <v>통신관련기사</v>
          </cell>
          <cell r="E84" t="str">
            <v>16*1.15</v>
          </cell>
          <cell r="F84" t="e">
            <v>#NAME?</v>
          </cell>
          <cell r="G84" t="str">
            <v>인</v>
          </cell>
          <cell r="I84" t="e">
            <v>#NAME?</v>
          </cell>
          <cell r="J84">
            <v>107303</v>
          </cell>
          <cell r="K84" t="e">
            <v>#NAME?</v>
          </cell>
        </row>
        <row r="86">
          <cell r="C86" t="str">
            <v>공구손료</v>
          </cell>
          <cell r="E86" t="str">
            <v>노무비의</v>
          </cell>
          <cell r="F86">
            <v>3</v>
          </cell>
          <cell r="I86" t="e">
            <v>#NAME?</v>
          </cell>
          <cell r="O86" t="e">
            <v>#NAME?</v>
          </cell>
        </row>
        <row r="92">
          <cell r="A92">
            <v>2105</v>
          </cell>
          <cell r="B92">
            <v>3</v>
          </cell>
          <cell r="C92" t="str">
            <v>제2105호표</v>
          </cell>
          <cell r="D92" t="str">
            <v>LCS</v>
          </cell>
          <cell r="E92" t="str">
            <v>500Point</v>
          </cell>
          <cell r="F92">
            <v>1</v>
          </cell>
          <cell r="G92" t="str">
            <v>SET</v>
          </cell>
          <cell r="I92" t="e">
            <v>#NAME?</v>
          </cell>
          <cell r="K92" t="e">
            <v>#NAME?</v>
          </cell>
          <cell r="M92">
            <v>0</v>
          </cell>
          <cell r="O92" t="e">
            <v>#NAME?</v>
          </cell>
          <cell r="P92" t="str">
            <v>통 5-1-23</v>
          </cell>
        </row>
        <row r="94">
          <cell r="B94" t="str">
            <v>LCS500Point</v>
          </cell>
          <cell r="C94" t="str">
            <v>재료비</v>
          </cell>
          <cell r="D94" t="str">
            <v>LCS</v>
          </cell>
          <cell r="E94" t="str">
            <v>500Point</v>
          </cell>
          <cell r="F94">
            <v>1</v>
          </cell>
          <cell r="G94" t="str">
            <v>SET</v>
          </cell>
          <cell r="I94">
            <v>0</v>
          </cell>
          <cell r="M94">
            <v>0</v>
          </cell>
        </row>
        <row r="96">
          <cell r="C96" t="str">
            <v>노무비</v>
          </cell>
        </row>
        <row r="97">
          <cell r="C97" t="str">
            <v>BAY건립</v>
          </cell>
          <cell r="D97" t="str">
            <v>통신설비공</v>
          </cell>
          <cell r="E97" t="str">
            <v>0.5*1.15</v>
          </cell>
          <cell r="F97" t="e">
            <v>#NAME?</v>
          </cell>
          <cell r="G97" t="str">
            <v>인</v>
          </cell>
          <cell r="I97" t="e">
            <v>#NAME?</v>
          </cell>
          <cell r="J97">
            <v>92328</v>
          </cell>
          <cell r="K97" t="e">
            <v>#NAME?</v>
          </cell>
        </row>
        <row r="98">
          <cell r="D98" t="str">
            <v>보통인부</v>
          </cell>
          <cell r="E98" t="str">
            <v>1*1.15</v>
          </cell>
          <cell r="F98" t="e">
            <v>#NAME?</v>
          </cell>
          <cell r="G98" t="str">
            <v>인</v>
          </cell>
          <cell r="I98" t="e">
            <v>#NAME?</v>
          </cell>
          <cell r="J98">
            <v>52585</v>
          </cell>
          <cell r="K98" t="e">
            <v>#NAME?</v>
          </cell>
        </row>
        <row r="100">
          <cell r="C100" t="str">
            <v>케이블결선</v>
          </cell>
          <cell r="D100" t="str">
            <v>통신케이블공</v>
          </cell>
          <cell r="E100" t="str">
            <v>0.06*(500/2)*1.15</v>
          </cell>
          <cell r="F100" t="e">
            <v>#NAME?</v>
          </cell>
          <cell r="G100" t="str">
            <v>인</v>
          </cell>
          <cell r="I100" t="e">
            <v>#NAME?</v>
          </cell>
          <cell r="J100">
            <v>122838</v>
          </cell>
          <cell r="K100" t="e">
            <v>#NAME?</v>
          </cell>
        </row>
        <row r="102">
          <cell r="C102" t="str">
            <v>국부시험 및 조정</v>
          </cell>
          <cell r="D102" t="str">
            <v>통신관련기사</v>
          </cell>
          <cell r="E102" t="str">
            <v>4*1.15</v>
          </cell>
          <cell r="F102" t="e">
            <v>#NAME?</v>
          </cell>
          <cell r="G102" t="str">
            <v>인</v>
          </cell>
          <cell r="I102" t="e">
            <v>#NAME?</v>
          </cell>
          <cell r="J102">
            <v>107303</v>
          </cell>
          <cell r="K102" t="e">
            <v>#NAME?</v>
          </cell>
        </row>
        <row r="104">
          <cell r="C104" t="str">
            <v>송수신상태 조정</v>
          </cell>
          <cell r="D104" t="str">
            <v>통신관련기사</v>
          </cell>
          <cell r="E104" t="str">
            <v>2*1.15</v>
          </cell>
          <cell r="F104" t="e">
            <v>#NAME?</v>
          </cell>
          <cell r="G104" t="str">
            <v>인</v>
          </cell>
        </row>
        <row r="106">
          <cell r="C106" t="str">
            <v>종합점검 및 시험</v>
          </cell>
          <cell r="D106" t="str">
            <v>통신관련기사</v>
          </cell>
          <cell r="E106" t="str">
            <v>16*1.15</v>
          </cell>
          <cell r="F106" t="e">
            <v>#NAME?</v>
          </cell>
          <cell r="G106" t="str">
            <v>인</v>
          </cell>
          <cell r="I106" t="e">
            <v>#NAME?</v>
          </cell>
          <cell r="J106">
            <v>107303</v>
          </cell>
          <cell r="K106" t="e">
            <v>#NAME?</v>
          </cell>
        </row>
        <row r="108">
          <cell r="C108" t="str">
            <v>공구손료</v>
          </cell>
          <cell r="E108" t="str">
            <v>노무비의</v>
          </cell>
          <cell r="F108">
            <v>3</v>
          </cell>
          <cell r="I108" t="e">
            <v>#NAME?</v>
          </cell>
          <cell r="O108" t="e">
            <v>#NAME?</v>
          </cell>
        </row>
        <row r="114">
          <cell r="A114">
            <v>2300</v>
          </cell>
          <cell r="B114">
            <v>3</v>
          </cell>
          <cell r="C114" t="str">
            <v>제2300호표</v>
          </cell>
          <cell r="D114" t="str">
            <v>수위계</v>
          </cell>
          <cell r="E114" t="str">
            <v>초음파식</v>
          </cell>
          <cell r="F114">
            <v>1</v>
          </cell>
          <cell r="G114" t="str">
            <v>SET</v>
          </cell>
          <cell r="I114" t="e">
            <v>#NAME?</v>
          </cell>
          <cell r="K114" t="e">
            <v>#NAME?</v>
          </cell>
          <cell r="M114">
            <v>0</v>
          </cell>
          <cell r="O114" t="e">
            <v>#NAME?</v>
          </cell>
          <cell r="P114" t="str">
            <v>전 4-2</v>
          </cell>
        </row>
        <row r="116">
          <cell r="B116" t="str">
            <v>수위계초음파식</v>
          </cell>
          <cell r="C116" t="str">
            <v>재료비</v>
          </cell>
          <cell r="D116" t="str">
            <v>수위계</v>
          </cell>
          <cell r="E116" t="str">
            <v>초음파식</v>
          </cell>
          <cell r="F116">
            <v>1</v>
          </cell>
          <cell r="G116" t="str">
            <v>SET</v>
          </cell>
          <cell r="I116">
            <v>0</v>
          </cell>
          <cell r="M116">
            <v>0</v>
          </cell>
        </row>
        <row r="118">
          <cell r="C118" t="str">
            <v>노무비</v>
          </cell>
          <cell r="D118" t="str">
            <v>계장공</v>
          </cell>
          <cell r="E118" t="str">
            <v>(0.3+0.27)*1.25</v>
          </cell>
          <cell r="F118" t="e">
            <v>#NAME?</v>
          </cell>
          <cell r="G118" t="str">
            <v>인</v>
          </cell>
          <cell r="I118" t="e">
            <v>#NAME?</v>
          </cell>
          <cell r="J118">
            <v>88927</v>
          </cell>
          <cell r="K118" t="e">
            <v>#NAME?</v>
          </cell>
        </row>
        <row r="120">
          <cell r="C120" t="str">
            <v>공구손료</v>
          </cell>
          <cell r="E120" t="str">
            <v>노무비의</v>
          </cell>
          <cell r="F120">
            <v>3</v>
          </cell>
          <cell r="G120" t="str">
            <v>%</v>
          </cell>
          <cell r="I120" t="e">
            <v>#NAME?</v>
          </cell>
          <cell r="O120" t="e">
            <v>#NAME?</v>
          </cell>
        </row>
        <row r="122">
          <cell r="B122" t="str">
            <v>현장변환기반LIP</v>
          </cell>
          <cell r="C122" t="str">
            <v>부속자재</v>
          </cell>
          <cell r="D122" t="str">
            <v>현장변환기반</v>
          </cell>
          <cell r="E122" t="str">
            <v>LIP</v>
          </cell>
          <cell r="F122">
            <v>1</v>
          </cell>
          <cell r="G122" t="str">
            <v>면</v>
          </cell>
          <cell r="I122" t="e">
            <v>#NAME?</v>
          </cell>
          <cell r="J122" t="e">
            <v>#NAME?</v>
          </cell>
          <cell r="K122" t="e">
            <v>#NAME?</v>
          </cell>
          <cell r="L122">
            <v>0</v>
          </cell>
          <cell r="M122">
            <v>0</v>
          </cell>
          <cell r="N122" t="e">
            <v>#NAME?</v>
          </cell>
          <cell r="O122" t="e">
            <v>#NAME?</v>
          </cell>
          <cell r="P122" t="str">
            <v>제2400호표</v>
          </cell>
        </row>
        <row r="125">
          <cell r="A125">
            <v>2301</v>
          </cell>
          <cell r="B125">
            <v>3</v>
          </cell>
          <cell r="C125" t="str">
            <v>제2301호표</v>
          </cell>
          <cell r="D125" t="str">
            <v>DO계</v>
          </cell>
          <cell r="E125">
            <v>0</v>
          </cell>
          <cell r="F125">
            <v>1</v>
          </cell>
          <cell r="G125" t="str">
            <v>SET</v>
          </cell>
          <cell r="I125" t="e">
            <v>#NAME?</v>
          </cell>
          <cell r="K125" t="e">
            <v>#NAME?</v>
          </cell>
          <cell r="M125">
            <v>0</v>
          </cell>
          <cell r="O125" t="e">
            <v>#NAME?</v>
          </cell>
          <cell r="P125" t="str">
            <v>전 4-2</v>
          </cell>
        </row>
        <row r="127">
          <cell r="B127" t="str">
            <v>DO계</v>
          </cell>
          <cell r="C127" t="str">
            <v>재료비</v>
          </cell>
          <cell r="D127" t="str">
            <v>DO계</v>
          </cell>
          <cell r="F127">
            <v>1</v>
          </cell>
          <cell r="G127" t="str">
            <v>SET</v>
          </cell>
          <cell r="I127">
            <v>0</v>
          </cell>
          <cell r="M127">
            <v>0</v>
          </cell>
        </row>
        <row r="129">
          <cell r="C129" t="str">
            <v>노무비</v>
          </cell>
          <cell r="D129" t="str">
            <v>계장공</v>
          </cell>
          <cell r="E129" t="str">
            <v>(0.4+0.27)*1.25</v>
          </cell>
          <cell r="F129" t="e">
            <v>#NAME?</v>
          </cell>
          <cell r="G129" t="str">
            <v>인</v>
          </cell>
          <cell r="I129" t="e">
            <v>#NAME?</v>
          </cell>
          <cell r="J129">
            <v>88927</v>
          </cell>
          <cell r="K129" t="e">
            <v>#NAME?</v>
          </cell>
        </row>
        <row r="131">
          <cell r="C131" t="str">
            <v>공구손료</v>
          </cell>
          <cell r="E131" t="str">
            <v>노무비의</v>
          </cell>
          <cell r="F131">
            <v>3</v>
          </cell>
          <cell r="G131" t="str">
            <v>%</v>
          </cell>
          <cell r="I131" t="e">
            <v>#NAME?</v>
          </cell>
          <cell r="O131" t="e">
            <v>#NAME?</v>
          </cell>
        </row>
        <row r="133">
          <cell r="B133" t="str">
            <v>현장변환기반LIP</v>
          </cell>
          <cell r="C133" t="str">
            <v>부속자재</v>
          </cell>
          <cell r="D133" t="str">
            <v>현장변환기반</v>
          </cell>
          <cell r="E133" t="str">
            <v>LIP</v>
          </cell>
          <cell r="F133">
            <v>1</v>
          </cell>
          <cell r="G133" t="str">
            <v>면</v>
          </cell>
          <cell r="I133" t="e">
            <v>#NAME?</v>
          </cell>
          <cell r="J133" t="e">
            <v>#NAME?</v>
          </cell>
          <cell r="K133" t="e">
            <v>#NAME?</v>
          </cell>
          <cell r="L133">
            <v>0</v>
          </cell>
          <cell r="M133">
            <v>0</v>
          </cell>
          <cell r="N133" t="e">
            <v>#NAME?</v>
          </cell>
          <cell r="O133" t="e">
            <v>#NAME?</v>
          </cell>
          <cell r="P133" t="str">
            <v>제2400호표</v>
          </cell>
        </row>
        <row r="136">
          <cell r="A136">
            <v>2302</v>
          </cell>
          <cell r="B136">
            <v>3</v>
          </cell>
          <cell r="C136" t="str">
            <v>제2302호표</v>
          </cell>
          <cell r="D136" t="str">
            <v>MLSS계</v>
          </cell>
          <cell r="E136">
            <v>0</v>
          </cell>
          <cell r="F136">
            <v>1</v>
          </cell>
          <cell r="G136" t="str">
            <v>SET</v>
          </cell>
          <cell r="I136" t="e">
            <v>#NAME?</v>
          </cell>
          <cell r="K136" t="e">
            <v>#NAME?</v>
          </cell>
          <cell r="M136">
            <v>0</v>
          </cell>
          <cell r="O136" t="e">
            <v>#NAME?</v>
          </cell>
          <cell r="P136" t="str">
            <v>전 4-2</v>
          </cell>
        </row>
        <row r="138">
          <cell r="B138" t="str">
            <v>MLSS계</v>
          </cell>
          <cell r="C138" t="str">
            <v>재료비</v>
          </cell>
          <cell r="D138" t="str">
            <v>MLSS계</v>
          </cell>
          <cell r="F138">
            <v>1</v>
          </cell>
          <cell r="G138" t="str">
            <v>SET</v>
          </cell>
          <cell r="I138">
            <v>0</v>
          </cell>
          <cell r="M138">
            <v>0</v>
          </cell>
        </row>
        <row r="140">
          <cell r="C140" t="str">
            <v>노무비</v>
          </cell>
          <cell r="D140" t="str">
            <v>계장공</v>
          </cell>
          <cell r="E140" t="str">
            <v>(0.4+0.27)*1.25</v>
          </cell>
          <cell r="F140" t="e">
            <v>#NAME?</v>
          </cell>
          <cell r="G140" t="str">
            <v>인</v>
          </cell>
          <cell r="I140" t="e">
            <v>#NAME?</v>
          </cell>
          <cell r="J140">
            <v>88927</v>
          </cell>
          <cell r="K140" t="e">
            <v>#NAME?</v>
          </cell>
        </row>
        <row r="142">
          <cell r="C142" t="str">
            <v>공구손료</v>
          </cell>
          <cell r="E142" t="str">
            <v>노무비의</v>
          </cell>
          <cell r="F142">
            <v>3</v>
          </cell>
          <cell r="G142" t="str">
            <v>%</v>
          </cell>
          <cell r="I142" t="e">
            <v>#NAME?</v>
          </cell>
          <cell r="O142" t="e">
            <v>#NAME?</v>
          </cell>
        </row>
        <row r="144">
          <cell r="B144" t="str">
            <v>현장변환기반LIP</v>
          </cell>
          <cell r="C144" t="str">
            <v>부속자재</v>
          </cell>
          <cell r="D144" t="str">
            <v>현장변환기반</v>
          </cell>
          <cell r="E144" t="str">
            <v>LIP</v>
          </cell>
          <cell r="F144">
            <v>1</v>
          </cell>
          <cell r="G144" t="str">
            <v>면</v>
          </cell>
          <cell r="I144" t="e">
            <v>#NAME?</v>
          </cell>
          <cell r="J144" t="e">
            <v>#NAME?</v>
          </cell>
          <cell r="K144" t="e">
            <v>#NAME?</v>
          </cell>
          <cell r="L144">
            <v>0</v>
          </cell>
          <cell r="M144">
            <v>0</v>
          </cell>
          <cell r="N144" t="e">
            <v>#NAME?</v>
          </cell>
          <cell r="O144" t="e">
            <v>#NAME?</v>
          </cell>
          <cell r="P144" t="str">
            <v>제2400호표</v>
          </cell>
        </row>
        <row r="147">
          <cell r="A147">
            <v>2303</v>
          </cell>
          <cell r="B147">
            <v>3</v>
          </cell>
          <cell r="C147" t="str">
            <v>제2303호표</v>
          </cell>
          <cell r="D147" t="str">
            <v>ORP계</v>
          </cell>
          <cell r="E147">
            <v>0</v>
          </cell>
          <cell r="F147">
            <v>1</v>
          </cell>
          <cell r="G147" t="str">
            <v>SET</v>
          </cell>
          <cell r="I147" t="e">
            <v>#NAME?</v>
          </cell>
          <cell r="K147" t="e">
            <v>#NAME?</v>
          </cell>
          <cell r="M147">
            <v>0</v>
          </cell>
          <cell r="O147" t="e">
            <v>#NAME?</v>
          </cell>
          <cell r="P147" t="str">
            <v>전 4-2</v>
          </cell>
        </row>
        <row r="149">
          <cell r="B149" t="str">
            <v>ORP계</v>
          </cell>
          <cell r="C149" t="str">
            <v>재료비</v>
          </cell>
          <cell r="D149" t="str">
            <v>ORP계</v>
          </cell>
          <cell r="F149">
            <v>1</v>
          </cell>
          <cell r="G149" t="str">
            <v>SET</v>
          </cell>
          <cell r="I149">
            <v>0</v>
          </cell>
          <cell r="M149">
            <v>0</v>
          </cell>
        </row>
        <row r="151">
          <cell r="C151" t="str">
            <v>노무비</v>
          </cell>
          <cell r="D151" t="str">
            <v>계장공</v>
          </cell>
          <cell r="E151" t="str">
            <v>(0.4+0.27)*1.25</v>
          </cell>
          <cell r="F151" t="e">
            <v>#NAME?</v>
          </cell>
          <cell r="G151" t="str">
            <v>인</v>
          </cell>
          <cell r="I151" t="e">
            <v>#NAME?</v>
          </cell>
          <cell r="J151">
            <v>88927</v>
          </cell>
          <cell r="K151" t="e">
            <v>#NAME?</v>
          </cell>
        </row>
        <row r="153">
          <cell r="C153" t="str">
            <v>공구손료</v>
          </cell>
          <cell r="E153" t="str">
            <v>노무비의</v>
          </cell>
          <cell r="F153">
            <v>3</v>
          </cell>
          <cell r="G153" t="str">
            <v>%</v>
          </cell>
          <cell r="I153" t="e">
            <v>#NAME?</v>
          </cell>
          <cell r="O153" t="e">
            <v>#NAME?</v>
          </cell>
        </row>
        <row r="155">
          <cell r="B155" t="str">
            <v>현장변환기반LIP</v>
          </cell>
          <cell r="C155" t="str">
            <v>부속자재</v>
          </cell>
          <cell r="D155" t="str">
            <v>현장변환기반</v>
          </cell>
          <cell r="E155" t="str">
            <v>LIP</v>
          </cell>
          <cell r="F155">
            <v>1</v>
          </cell>
          <cell r="G155" t="str">
            <v>면</v>
          </cell>
          <cell r="I155" t="e">
            <v>#NAME?</v>
          </cell>
          <cell r="J155" t="e">
            <v>#NAME?</v>
          </cell>
          <cell r="K155" t="e">
            <v>#NAME?</v>
          </cell>
          <cell r="L155">
            <v>0</v>
          </cell>
          <cell r="M155">
            <v>0</v>
          </cell>
          <cell r="N155" t="e">
            <v>#NAME?</v>
          </cell>
          <cell r="O155" t="e">
            <v>#NAME?</v>
          </cell>
          <cell r="P155" t="str">
            <v>제2400호표</v>
          </cell>
        </row>
        <row r="158">
          <cell r="A158">
            <v>2304</v>
          </cell>
          <cell r="B158">
            <v>3</v>
          </cell>
          <cell r="C158" t="str">
            <v>제2304호표</v>
          </cell>
          <cell r="D158" t="str">
            <v>농도계</v>
          </cell>
          <cell r="E158" t="str">
            <v>300A</v>
          </cell>
          <cell r="F158">
            <v>1</v>
          </cell>
          <cell r="G158" t="str">
            <v>SET</v>
          </cell>
          <cell r="I158" t="e">
            <v>#NAME?</v>
          </cell>
          <cell r="K158" t="e">
            <v>#NAME?</v>
          </cell>
          <cell r="M158">
            <v>0</v>
          </cell>
          <cell r="O158" t="e">
            <v>#NAME?</v>
          </cell>
        </row>
        <row r="160">
          <cell r="B160" t="str">
            <v>농도계300A</v>
          </cell>
          <cell r="C160" t="str">
            <v>재료비</v>
          </cell>
          <cell r="D160" t="str">
            <v>농도계</v>
          </cell>
          <cell r="E160" t="str">
            <v>300A</v>
          </cell>
          <cell r="F160">
            <v>1</v>
          </cell>
          <cell r="G160" t="str">
            <v>SET</v>
          </cell>
          <cell r="I160">
            <v>0</v>
          </cell>
          <cell r="M160">
            <v>0</v>
          </cell>
        </row>
        <row r="162">
          <cell r="C162" t="str">
            <v>노무비</v>
          </cell>
        </row>
        <row r="163">
          <cell r="C163" t="str">
            <v>플랜트접합 및 부설</v>
          </cell>
          <cell r="D163" t="str">
            <v>플랜트배관공</v>
          </cell>
          <cell r="E163" t="str">
            <v>(0.15+0.5)</v>
          </cell>
          <cell r="F163" t="e">
            <v>#NAME?</v>
          </cell>
          <cell r="G163" t="str">
            <v>인</v>
          </cell>
          <cell r="I163" t="e">
            <v>#NAME?</v>
          </cell>
          <cell r="J163">
            <v>94685</v>
          </cell>
          <cell r="K163" t="e">
            <v>#NAME?</v>
          </cell>
          <cell r="P163" t="str">
            <v>토 19-6</v>
          </cell>
        </row>
        <row r="164">
          <cell r="D164" t="str">
            <v>특별인부</v>
          </cell>
          <cell r="E164" t="str">
            <v>(0.15+1.2)</v>
          </cell>
          <cell r="F164" t="e">
            <v>#NAME?</v>
          </cell>
          <cell r="G164" t="str">
            <v>인</v>
          </cell>
          <cell r="I164" t="e">
            <v>#NAME?</v>
          </cell>
          <cell r="J164">
            <v>66422</v>
          </cell>
          <cell r="K164" t="e">
            <v>#NAME?</v>
          </cell>
        </row>
        <row r="166">
          <cell r="C166" t="str">
            <v>설치 및 시험</v>
          </cell>
          <cell r="D166" t="str">
            <v>계장공</v>
          </cell>
          <cell r="E166" t="str">
            <v>(0.3+0.25)*1.25</v>
          </cell>
          <cell r="F166" t="e">
            <v>#NAME?</v>
          </cell>
          <cell r="G166" t="str">
            <v>인</v>
          </cell>
          <cell r="I166" t="e">
            <v>#NAME?</v>
          </cell>
          <cell r="J166">
            <v>88927</v>
          </cell>
          <cell r="K166" t="e">
            <v>#NAME?</v>
          </cell>
          <cell r="P166" t="str">
            <v>전 4-2</v>
          </cell>
        </row>
        <row r="168">
          <cell r="C168" t="str">
            <v>공구손료</v>
          </cell>
          <cell r="E168" t="str">
            <v>노무비의</v>
          </cell>
          <cell r="F168">
            <v>3</v>
          </cell>
          <cell r="G168" t="str">
            <v>%</v>
          </cell>
          <cell r="I168" t="e">
            <v>#NAME?</v>
          </cell>
          <cell r="O168" t="e">
            <v>#NAME?</v>
          </cell>
        </row>
        <row r="170">
          <cell r="B170" t="str">
            <v>현장변환기반LIP</v>
          </cell>
          <cell r="C170" t="str">
            <v>부속자재</v>
          </cell>
          <cell r="D170" t="str">
            <v>현장변환기반</v>
          </cell>
          <cell r="E170" t="str">
            <v>LIP</v>
          </cell>
          <cell r="F170">
            <v>1</v>
          </cell>
          <cell r="G170" t="str">
            <v>면</v>
          </cell>
          <cell r="I170" t="e">
            <v>#NAME?</v>
          </cell>
          <cell r="J170" t="e">
            <v>#NAME?</v>
          </cell>
          <cell r="K170" t="e">
            <v>#NAME?</v>
          </cell>
          <cell r="L170">
            <v>0</v>
          </cell>
          <cell r="M170">
            <v>0</v>
          </cell>
          <cell r="N170" t="e">
            <v>#NAME?</v>
          </cell>
          <cell r="O170" t="e">
            <v>#NAME?</v>
          </cell>
          <cell r="P170" t="str">
            <v>제2400호표</v>
          </cell>
        </row>
        <row r="180">
          <cell r="A180">
            <v>2305</v>
          </cell>
          <cell r="B180">
            <v>3</v>
          </cell>
          <cell r="C180" t="str">
            <v>제2305호표</v>
          </cell>
          <cell r="D180" t="str">
            <v>유량계</v>
          </cell>
          <cell r="E180" t="str">
            <v>32A</v>
          </cell>
          <cell r="F180">
            <v>1</v>
          </cell>
          <cell r="G180" t="str">
            <v>SET</v>
          </cell>
          <cell r="I180" t="e">
            <v>#NAME?</v>
          </cell>
          <cell r="K180" t="e">
            <v>#NAME?</v>
          </cell>
          <cell r="M180">
            <v>0</v>
          </cell>
          <cell r="O180" t="e">
            <v>#NAME?</v>
          </cell>
        </row>
        <row r="182">
          <cell r="B182" t="str">
            <v>유량계32A</v>
          </cell>
          <cell r="C182" t="str">
            <v>재료비</v>
          </cell>
          <cell r="D182" t="str">
            <v>유량계</v>
          </cell>
          <cell r="E182" t="str">
            <v>32A</v>
          </cell>
          <cell r="F182">
            <v>1</v>
          </cell>
          <cell r="G182" t="str">
            <v>SET</v>
          </cell>
          <cell r="I182">
            <v>0</v>
          </cell>
          <cell r="M182">
            <v>0</v>
          </cell>
        </row>
        <row r="184">
          <cell r="C184" t="str">
            <v>노무비</v>
          </cell>
        </row>
        <row r="185">
          <cell r="C185" t="str">
            <v>플랜트접합 및 부설</v>
          </cell>
          <cell r="D185" t="str">
            <v>플랜트배관공</v>
          </cell>
          <cell r="E185" t="str">
            <v>(0.05+0.05)</v>
          </cell>
          <cell r="F185" t="e">
            <v>#NAME?</v>
          </cell>
          <cell r="G185" t="str">
            <v>인</v>
          </cell>
          <cell r="I185" t="e">
            <v>#NAME?</v>
          </cell>
          <cell r="J185">
            <v>94685</v>
          </cell>
          <cell r="K185" t="e">
            <v>#NAME?</v>
          </cell>
          <cell r="P185" t="str">
            <v>토 19-6</v>
          </cell>
        </row>
        <row r="187">
          <cell r="C187" t="str">
            <v>설치 및 시험</v>
          </cell>
          <cell r="D187" t="str">
            <v>계장공</v>
          </cell>
          <cell r="E187" t="str">
            <v>(0.3+0.25)*1.25</v>
          </cell>
          <cell r="F187" t="e">
            <v>#NAME?</v>
          </cell>
          <cell r="G187" t="str">
            <v>인</v>
          </cell>
          <cell r="I187" t="e">
            <v>#NAME?</v>
          </cell>
          <cell r="J187">
            <v>88927</v>
          </cell>
          <cell r="K187" t="e">
            <v>#NAME?</v>
          </cell>
          <cell r="P187" t="str">
            <v>전 4-2</v>
          </cell>
        </row>
        <row r="189">
          <cell r="C189" t="str">
            <v>공구손료</v>
          </cell>
          <cell r="E189" t="str">
            <v>노무비의</v>
          </cell>
          <cell r="F189">
            <v>3</v>
          </cell>
          <cell r="G189" t="str">
            <v>%</v>
          </cell>
          <cell r="I189" t="e">
            <v>#NAME?</v>
          </cell>
          <cell r="O189" t="e">
            <v>#NAME?</v>
          </cell>
        </row>
        <row r="191">
          <cell r="B191" t="str">
            <v>현장변환기반LIP</v>
          </cell>
          <cell r="C191" t="str">
            <v>부속자재</v>
          </cell>
          <cell r="D191" t="str">
            <v>현장변환기반</v>
          </cell>
          <cell r="E191" t="str">
            <v>LIP</v>
          </cell>
          <cell r="F191">
            <v>1</v>
          </cell>
          <cell r="G191" t="str">
            <v>면</v>
          </cell>
          <cell r="I191" t="e">
            <v>#NAME?</v>
          </cell>
          <cell r="J191" t="e">
            <v>#NAME?</v>
          </cell>
          <cell r="K191" t="e">
            <v>#NAME?</v>
          </cell>
          <cell r="L191">
            <v>0</v>
          </cell>
          <cell r="M191">
            <v>0</v>
          </cell>
          <cell r="N191" t="e">
            <v>#NAME?</v>
          </cell>
          <cell r="O191" t="e">
            <v>#NAME?</v>
          </cell>
          <cell r="P191" t="str">
            <v>제2400호표</v>
          </cell>
        </row>
        <row r="202">
          <cell r="A202">
            <v>2306</v>
          </cell>
          <cell r="B202">
            <v>3</v>
          </cell>
          <cell r="C202" t="str">
            <v>제2306호표</v>
          </cell>
          <cell r="D202" t="str">
            <v>유량계</v>
          </cell>
          <cell r="E202" t="str">
            <v>100A</v>
          </cell>
          <cell r="F202">
            <v>1</v>
          </cell>
          <cell r="G202" t="str">
            <v>SET</v>
          </cell>
          <cell r="I202" t="e">
            <v>#NAME?</v>
          </cell>
          <cell r="K202" t="e">
            <v>#NAME?</v>
          </cell>
          <cell r="M202">
            <v>0</v>
          </cell>
          <cell r="O202" t="e">
            <v>#NAME?</v>
          </cell>
        </row>
        <row r="204">
          <cell r="B204" t="str">
            <v>유량계100A</v>
          </cell>
          <cell r="C204" t="str">
            <v>재료비</v>
          </cell>
          <cell r="D204" t="str">
            <v>유량계</v>
          </cell>
          <cell r="E204" t="str">
            <v>100A</v>
          </cell>
          <cell r="F204">
            <v>1</v>
          </cell>
          <cell r="G204" t="str">
            <v>SET</v>
          </cell>
          <cell r="I204">
            <v>0</v>
          </cell>
          <cell r="M204">
            <v>0</v>
          </cell>
        </row>
        <row r="206">
          <cell r="C206" t="str">
            <v>노무비</v>
          </cell>
        </row>
        <row r="207">
          <cell r="C207" t="str">
            <v>플랜트접합 및 부설</v>
          </cell>
          <cell r="D207" t="str">
            <v>플랜트배관공</v>
          </cell>
          <cell r="E207" t="str">
            <v>(0.11+0.13)</v>
          </cell>
          <cell r="F207" t="e">
            <v>#NAME?</v>
          </cell>
          <cell r="G207" t="str">
            <v>인</v>
          </cell>
          <cell r="I207" t="e">
            <v>#NAME?</v>
          </cell>
          <cell r="J207">
            <v>94685</v>
          </cell>
          <cell r="K207" t="e">
            <v>#NAME?</v>
          </cell>
          <cell r="P207" t="str">
            <v>토 19-6</v>
          </cell>
        </row>
        <row r="208">
          <cell r="D208" t="str">
            <v>특별인부</v>
          </cell>
          <cell r="E208" t="str">
            <v>(0.11+0.5)</v>
          </cell>
          <cell r="F208" t="e">
            <v>#NAME?</v>
          </cell>
          <cell r="G208" t="str">
            <v>인</v>
          </cell>
          <cell r="I208" t="e">
            <v>#NAME?</v>
          </cell>
          <cell r="J208">
            <v>66422</v>
          </cell>
          <cell r="K208" t="e">
            <v>#NAME?</v>
          </cell>
        </row>
        <row r="210">
          <cell r="C210" t="str">
            <v>설치 및 시험</v>
          </cell>
          <cell r="D210" t="str">
            <v>계장공</v>
          </cell>
          <cell r="E210" t="str">
            <v>(0.3+0.25)*1.25</v>
          </cell>
          <cell r="F210" t="e">
            <v>#NAME?</v>
          </cell>
          <cell r="G210" t="str">
            <v>인</v>
          </cell>
          <cell r="I210" t="e">
            <v>#NAME?</v>
          </cell>
          <cell r="J210">
            <v>88927</v>
          </cell>
          <cell r="K210" t="e">
            <v>#NAME?</v>
          </cell>
          <cell r="P210" t="str">
            <v>전 4-2</v>
          </cell>
        </row>
        <row r="212">
          <cell r="C212" t="str">
            <v>공구손료</v>
          </cell>
          <cell r="E212" t="str">
            <v>노무비의</v>
          </cell>
          <cell r="F212">
            <v>3</v>
          </cell>
          <cell r="G212" t="str">
            <v>%</v>
          </cell>
          <cell r="I212" t="e">
            <v>#NAME?</v>
          </cell>
          <cell r="O212" t="e">
            <v>#NAME?</v>
          </cell>
        </row>
        <row r="214">
          <cell r="B214" t="str">
            <v>현장변환기반LIP</v>
          </cell>
          <cell r="C214" t="str">
            <v>부속자재</v>
          </cell>
          <cell r="D214" t="str">
            <v>현장변환기반</v>
          </cell>
          <cell r="E214" t="str">
            <v>LIP</v>
          </cell>
          <cell r="F214">
            <v>1</v>
          </cell>
          <cell r="G214" t="str">
            <v>면</v>
          </cell>
          <cell r="I214" t="e">
            <v>#NAME?</v>
          </cell>
          <cell r="J214" t="e">
            <v>#NAME?</v>
          </cell>
          <cell r="K214" t="e">
            <v>#NAME?</v>
          </cell>
          <cell r="L214">
            <v>0</v>
          </cell>
          <cell r="M214">
            <v>0</v>
          </cell>
          <cell r="N214" t="e">
            <v>#NAME?</v>
          </cell>
          <cell r="O214" t="e">
            <v>#NAME?</v>
          </cell>
          <cell r="P214" t="str">
            <v>제2400호표</v>
          </cell>
        </row>
        <row r="224">
          <cell r="A224">
            <v>2307</v>
          </cell>
          <cell r="B224">
            <v>3</v>
          </cell>
          <cell r="C224" t="str">
            <v>제2307호표</v>
          </cell>
          <cell r="D224" t="str">
            <v>유량계</v>
          </cell>
          <cell r="E224" t="str">
            <v>150A</v>
          </cell>
          <cell r="F224">
            <v>1</v>
          </cell>
          <cell r="G224" t="str">
            <v>SET</v>
          </cell>
          <cell r="I224" t="e">
            <v>#NAME?</v>
          </cell>
          <cell r="K224" t="e">
            <v>#NAME?</v>
          </cell>
          <cell r="M224">
            <v>0</v>
          </cell>
          <cell r="O224" t="e">
            <v>#NAME?</v>
          </cell>
        </row>
        <row r="226">
          <cell r="B226" t="str">
            <v>유량계150A</v>
          </cell>
          <cell r="C226" t="str">
            <v>재료비</v>
          </cell>
          <cell r="D226" t="str">
            <v>유량계</v>
          </cell>
          <cell r="E226" t="str">
            <v>150A</v>
          </cell>
          <cell r="F226">
            <v>1</v>
          </cell>
          <cell r="G226" t="str">
            <v>SET</v>
          </cell>
          <cell r="I226">
            <v>0</v>
          </cell>
          <cell r="M226">
            <v>0</v>
          </cell>
        </row>
        <row r="228">
          <cell r="C228" t="str">
            <v>노무비</v>
          </cell>
        </row>
        <row r="229">
          <cell r="C229" t="str">
            <v>플랜트접합 및 부설</v>
          </cell>
          <cell r="D229" t="str">
            <v>플랜트배관공</v>
          </cell>
          <cell r="E229" t="str">
            <v>(0.12+0.25)</v>
          </cell>
          <cell r="F229" t="e">
            <v>#NAME?</v>
          </cell>
          <cell r="G229" t="str">
            <v>인</v>
          </cell>
          <cell r="I229" t="e">
            <v>#NAME?</v>
          </cell>
          <cell r="J229">
            <v>94685</v>
          </cell>
          <cell r="K229" t="e">
            <v>#NAME?</v>
          </cell>
          <cell r="P229" t="str">
            <v>토 19-6</v>
          </cell>
        </row>
        <row r="230">
          <cell r="D230" t="str">
            <v>특별인부</v>
          </cell>
          <cell r="E230" t="str">
            <v>(0.12+0.65)</v>
          </cell>
          <cell r="F230" t="e">
            <v>#NAME?</v>
          </cell>
          <cell r="G230" t="str">
            <v>인</v>
          </cell>
          <cell r="I230" t="e">
            <v>#NAME?</v>
          </cell>
          <cell r="J230">
            <v>66422</v>
          </cell>
          <cell r="K230" t="e">
            <v>#NAME?</v>
          </cell>
        </row>
        <row r="232">
          <cell r="C232" t="str">
            <v>설치 및 시험</v>
          </cell>
          <cell r="D232" t="str">
            <v>계장공</v>
          </cell>
          <cell r="E232" t="str">
            <v>(0.3+0.25)*1.25</v>
          </cell>
          <cell r="F232" t="e">
            <v>#NAME?</v>
          </cell>
          <cell r="G232" t="str">
            <v>인</v>
          </cell>
          <cell r="I232" t="e">
            <v>#NAME?</v>
          </cell>
          <cell r="J232">
            <v>88927</v>
          </cell>
          <cell r="K232" t="e">
            <v>#NAME?</v>
          </cell>
          <cell r="P232" t="str">
            <v>전 4-2</v>
          </cell>
        </row>
        <row r="234">
          <cell r="C234" t="str">
            <v>공구손료</v>
          </cell>
          <cell r="E234" t="str">
            <v>노무비의</v>
          </cell>
          <cell r="F234">
            <v>3</v>
          </cell>
          <cell r="G234" t="str">
            <v>%</v>
          </cell>
          <cell r="I234" t="e">
            <v>#NAME?</v>
          </cell>
          <cell r="O234" t="e">
            <v>#NAME?</v>
          </cell>
        </row>
        <row r="236">
          <cell r="B236" t="str">
            <v>현장변환기반LIP</v>
          </cell>
          <cell r="C236" t="str">
            <v>부속자재</v>
          </cell>
          <cell r="D236" t="str">
            <v>현장변환기반</v>
          </cell>
          <cell r="E236" t="str">
            <v>LIP</v>
          </cell>
          <cell r="F236">
            <v>1</v>
          </cell>
          <cell r="G236" t="str">
            <v>면</v>
          </cell>
          <cell r="I236" t="e">
            <v>#NAME?</v>
          </cell>
          <cell r="J236" t="e">
            <v>#NAME?</v>
          </cell>
          <cell r="K236" t="e">
            <v>#NAME?</v>
          </cell>
          <cell r="L236">
            <v>0</v>
          </cell>
          <cell r="M236">
            <v>0</v>
          </cell>
          <cell r="N236" t="e">
            <v>#NAME?</v>
          </cell>
          <cell r="O236" t="e">
            <v>#NAME?</v>
          </cell>
          <cell r="P236" t="str">
            <v>제2400호표</v>
          </cell>
        </row>
        <row r="246">
          <cell r="A246">
            <v>2308</v>
          </cell>
          <cell r="B246">
            <v>3</v>
          </cell>
          <cell r="C246" t="str">
            <v>제2308호표</v>
          </cell>
          <cell r="D246" t="str">
            <v>유량계</v>
          </cell>
          <cell r="E246" t="str">
            <v>200A</v>
          </cell>
          <cell r="F246">
            <v>1</v>
          </cell>
          <cell r="G246" t="str">
            <v>SET</v>
          </cell>
          <cell r="I246" t="e">
            <v>#NAME?</v>
          </cell>
          <cell r="K246" t="e">
            <v>#NAME?</v>
          </cell>
          <cell r="M246">
            <v>0</v>
          </cell>
          <cell r="O246" t="e">
            <v>#NAME?</v>
          </cell>
        </row>
        <row r="248">
          <cell r="B248" t="str">
            <v>유량계200A</v>
          </cell>
          <cell r="C248" t="str">
            <v>재료비</v>
          </cell>
          <cell r="D248" t="str">
            <v>유량계</v>
          </cell>
          <cell r="E248" t="str">
            <v>200A</v>
          </cell>
          <cell r="F248">
            <v>1</v>
          </cell>
          <cell r="G248" t="str">
            <v>SET</v>
          </cell>
          <cell r="I248">
            <v>0</v>
          </cell>
          <cell r="M248">
            <v>0</v>
          </cell>
        </row>
        <row r="250">
          <cell r="C250" t="str">
            <v>노무비</v>
          </cell>
        </row>
        <row r="251">
          <cell r="C251" t="str">
            <v>플랜트접합 및 부설</v>
          </cell>
          <cell r="D251" t="str">
            <v>플랜트배관공</v>
          </cell>
          <cell r="E251" t="str">
            <v>(0.13+0.4)</v>
          </cell>
          <cell r="F251" t="e">
            <v>#NAME?</v>
          </cell>
          <cell r="G251" t="str">
            <v>인</v>
          </cell>
          <cell r="I251" t="e">
            <v>#NAME?</v>
          </cell>
          <cell r="J251">
            <v>94685</v>
          </cell>
          <cell r="K251" t="e">
            <v>#NAME?</v>
          </cell>
          <cell r="P251" t="str">
            <v>토 19-6</v>
          </cell>
        </row>
        <row r="252">
          <cell r="D252" t="str">
            <v>특별인부</v>
          </cell>
          <cell r="E252" t="str">
            <v>(0.13+0.75)</v>
          </cell>
          <cell r="F252" t="e">
            <v>#NAME?</v>
          </cell>
          <cell r="G252" t="str">
            <v>인</v>
          </cell>
          <cell r="I252" t="e">
            <v>#NAME?</v>
          </cell>
          <cell r="J252">
            <v>66422</v>
          </cell>
          <cell r="K252" t="e">
            <v>#NAME?</v>
          </cell>
        </row>
        <row r="254">
          <cell r="C254" t="str">
            <v>설치 및 시험</v>
          </cell>
          <cell r="D254" t="str">
            <v>계장공</v>
          </cell>
          <cell r="E254" t="str">
            <v>(0.3+0.25)*1.25</v>
          </cell>
          <cell r="F254" t="e">
            <v>#NAME?</v>
          </cell>
          <cell r="G254" t="str">
            <v>인</v>
          </cell>
          <cell r="I254" t="e">
            <v>#NAME?</v>
          </cell>
          <cell r="J254">
            <v>88927</v>
          </cell>
          <cell r="K254" t="e">
            <v>#NAME?</v>
          </cell>
          <cell r="P254" t="str">
            <v>전 4-2</v>
          </cell>
        </row>
        <row r="256">
          <cell r="C256" t="str">
            <v>공구손료</v>
          </cell>
          <cell r="E256" t="str">
            <v>노무비의</v>
          </cell>
          <cell r="F256">
            <v>3</v>
          </cell>
          <cell r="G256" t="str">
            <v>%</v>
          </cell>
          <cell r="I256" t="e">
            <v>#NAME?</v>
          </cell>
          <cell r="O256" t="e">
            <v>#NAME?</v>
          </cell>
        </row>
        <row r="258">
          <cell r="B258" t="str">
            <v>현장변환기반LIP</v>
          </cell>
          <cell r="C258" t="str">
            <v>부속자재</v>
          </cell>
          <cell r="D258" t="str">
            <v>현장변환기반</v>
          </cell>
          <cell r="E258" t="str">
            <v>LIP</v>
          </cell>
          <cell r="F258">
            <v>1</v>
          </cell>
          <cell r="G258" t="str">
            <v>면</v>
          </cell>
          <cell r="I258" t="e">
            <v>#NAME?</v>
          </cell>
          <cell r="J258" t="e">
            <v>#NAME?</v>
          </cell>
          <cell r="K258" t="e">
            <v>#NAME?</v>
          </cell>
          <cell r="L258">
            <v>0</v>
          </cell>
          <cell r="M258">
            <v>0</v>
          </cell>
          <cell r="N258" t="e">
            <v>#NAME?</v>
          </cell>
          <cell r="O258" t="e">
            <v>#NAME?</v>
          </cell>
          <cell r="P258" t="str">
            <v>제2400호표</v>
          </cell>
        </row>
        <row r="268">
          <cell r="A268">
            <v>2309</v>
          </cell>
          <cell r="B268">
            <v>3</v>
          </cell>
          <cell r="C268" t="str">
            <v>제2309호표</v>
          </cell>
          <cell r="D268" t="str">
            <v>수위스위치</v>
          </cell>
          <cell r="E268">
            <v>0</v>
          </cell>
          <cell r="F268">
            <v>1</v>
          </cell>
          <cell r="G268" t="str">
            <v>조</v>
          </cell>
          <cell r="I268" t="e">
            <v>#NAME?</v>
          </cell>
          <cell r="K268" t="e">
            <v>#NAME?</v>
          </cell>
          <cell r="M268">
            <v>0</v>
          </cell>
          <cell r="O268" t="e">
            <v>#NAME?</v>
          </cell>
          <cell r="P268" t="str">
            <v>전 4-1</v>
          </cell>
        </row>
        <row r="270">
          <cell r="B270" t="str">
            <v>수위스위치</v>
          </cell>
          <cell r="C270" t="str">
            <v>재료비</v>
          </cell>
          <cell r="D270" t="str">
            <v>수위스위치</v>
          </cell>
          <cell r="F270">
            <v>1</v>
          </cell>
          <cell r="G270" t="str">
            <v>조</v>
          </cell>
          <cell r="I270">
            <v>0</v>
          </cell>
          <cell r="M270">
            <v>0</v>
          </cell>
        </row>
        <row r="272">
          <cell r="C272" t="str">
            <v>노무비</v>
          </cell>
          <cell r="D272" t="str">
            <v>계장공</v>
          </cell>
          <cell r="E272" t="str">
            <v>0.3*1.25</v>
          </cell>
          <cell r="F272" t="e">
            <v>#NAME?</v>
          </cell>
          <cell r="G272" t="str">
            <v>인</v>
          </cell>
          <cell r="I272" t="e">
            <v>#NAME?</v>
          </cell>
          <cell r="J272">
            <v>88927</v>
          </cell>
          <cell r="K272" t="e">
            <v>#NAME?</v>
          </cell>
        </row>
        <row r="274">
          <cell r="C274" t="str">
            <v>공구손료</v>
          </cell>
          <cell r="E274" t="str">
            <v>노무비의</v>
          </cell>
          <cell r="F274">
            <v>3</v>
          </cell>
          <cell r="G274" t="str">
            <v>%</v>
          </cell>
          <cell r="I274" t="e">
            <v>#NAME?</v>
          </cell>
          <cell r="O274" t="e">
            <v>#NAME?</v>
          </cell>
        </row>
        <row r="279">
          <cell r="A279">
            <v>2400</v>
          </cell>
          <cell r="B279">
            <v>3</v>
          </cell>
          <cell r="C279" t="str">
            <v>제2400호표</v>
          </cell>
          <cell r="D279" t="str">
            <v>현장변환기반</v>
          </cell>
          <cell r="E279" t="str">
            <v>LIP</v>
          </cell>
          <cell r="F279">
            <v>1</v>
          </cell>
          <cell r="G279" t="str">
            <v>면</v>
          </cell>
          <cell r="I279" t="e">
            <v>#NAME?</v>
          </cell>
          <cell r="K279" t="e">
            <v>#NAME?</v>
          </cell>
          <cell r="M279">
            <v>0</v>
          </cell>
          <cell r="O279" t="e">
            <v>#NAME?</v>
          </cell>
          <cell r="P279" t="str">
            <v>전 4-1</v>
          </cell>
        </row>
        <row r="281">
          <cell r="B281" t="str">
            <v>현장변환기반LIP</v>
          </cell>
          <cell r="C281" t="str">
            <v>재료비</v>
          </cell>
          <cell r="D281" t="str">
            <v>현장변환기반</v>
          </cell>
          <cell r="E281" t="str">
            <v>LIP</v>
          </cell>
          <cell r="F281">
            <v>1</v>
          </cell>
          <cell r="G281" t="str">
            <v>EA</v>
          </cell>
          <cell r="I281">
            <v>0</v>
          </cell>
          <cell r="M281">
            <v>0</v>
          </cell>
        </row>
        <row r="283">
          <cell r="C283" t="str">
            <v>노무비</v>
          </cell>
          <cell r="D283" t="str">
            <v>계장공</v>
          </cell>
          <cell r="E283" t="str">
            <v>2*1.15</v>
          </cell>
          <cell r="F283" t="e">
            <v>#NAME?</v>
          </cell>
          <cell r="G283" t="str">
            <v>인</v>
          </cell>
          <cell r="I283" t="e">
            <v>#NAME?</v>
          </cell>
          <cell r="J283">
            <v>88927</v>
          </cell>
          <cell r="K283" t="e">
            <v>#NAME?</v>
          </cell>
        </row>
        <row r="284">
          <cell r="D284" t="str">
            <v>보통인부</v>
          </cell>
          <cell r="E284" t="str">
            <v>1.33*1.15</v>
          </cell>
          <cell r="F284" t="e">
            <v>#NAME?</v>
          </cell>
          <cell r="G284" t="str">
            <v>인</v>
          </cell>
          <cell r="I284" t="e">
            <v>#NAME?</v>
          </cell>
          <cell r="J284">
            <v>52585</v>
          </cell>
          <cell r="K284" t="e">
            <v>#NAME?</v>
          </cell>
        </row>
        <row r="286">
          <cell r="C286" t="str">
            <v>공구손료</v>
          </cell>
          <cell r="E286" t="str">
            <v>노무비의</v>
          </cell>
          <cell r="F286">
            <v>3</v>
          </cell>
          <cell r="G286" t="str">
            <v>%</v>
          </cell>
          <cell r="I286" t="e">
            <v>#NAME?</v>
          </cell>
          <cell r="O286" t="e">
            <v>#NAME?</v>
          </cell>
        </row>
        <row r="290">
          <cell r="A290">
            <v>2401</v>
          </cell>
          <cell r="B290">
            <v>3</v>
          </cell>
          <cell r="C290" t="str">
            <v>제2401호표</v>
          </cell>
          <cell r="D290" t="str">
            <v>피뢰기</v>
          </cell>
          <cell r="E290">
            <v>0</v>
          </cell>
          <cell r="F290">
            <v>1</v>
          </cell>
          <cell r="G290" t="str">
            <v>EA</v>
          </cell>
          <cell r="I290" t="e">
            <v>#NAME?</v>
          </cell>
          <cell r="K290" t="e">
            <v>#NAME?</v>
          </cell>
          <cell r="M290">
            <v>0</v>
          </cell>
          <cell r="O290" t="e">
            <v>#NAME?</v>
          </cell>
          <cell r="P290" t="str">
            <v>전 4-2</v>
          </cell>
        </row>
        <row r="292">
          <cell r="B292" t="str">
            <v>피뢰기</v>
          </cell>
          <cell r="C292" t="str">
            <v>재료비</v>
          </cell>
          <cell r="D292" t="str">
            <v>피뢰기</v>
          </cell>
          <cell r="F292">
            <v>1</v>
          </cell>
          <cell r="G292" t="str">
            <v>EA</v>
          </cell>
          <cell r="I292">
            <v>0</v>
          </cell>
          <cell r="M292">
            <v>0</v>
          </cell>
        </row>
        <row r="294">
          <cell r="C294" t="str">
            <v>노무비</v>
          </cell>
          <cell r="D294" t="str">
            <v>계장공</v>
          </cell>
          <cell r="E294" t="str">
            <v>0.22*1.15</v>
          </cell>
          <cell r="F294" t="e">
            <v>#NAME?</v>
          </cell>
          <cell r="G294" t="str">
            <v>인</v>
          </cell>
          <cell r="I294" t="e">
            <v>#NAME?</v>
          </cell>
          <cell r="J294">
            <v>88927</v>
          </cell>
          <cell r="K294" t="e">
            <v>#NAME?</v>
          </cell>
        </row>
        <row r="296">
          <cell r="C296" t="str">
            <v>공구손료</v>
          </cell>
          <cell r="E296" t="str">
            <v>노무비의</v>
          </cell>
          <cell r="F296">
            <v>3</v>
          </cell>
          <cell r="G296" t="str">
            <v>%</v>
          </cell>
          <cell r="I296" t="e">
            <v>#NAME?</v>
          </cell>
          <cell r="O296" t="e">
            <v>#NAME?</v>
          </cell>
        </row>
        <row r="301">
          <cell r="A301">
            <v>2800</v>
          </cell>
          <cell r="B301">
            <v>3</v>
          </cell>
          <cell r="C301" t="str">
            <v>제2800호표</v>
          </cell>
          <cell r="D301" t="str">
            <v>감시제어 콘솔 철거</v>
          </cell>
          <cell r="E301">
            <v>0</v>
          </cell>
          <cell r="F301">
            <v>1</v>
          </cell>
          <cell r="G301" t="str">
            <v>SET</v>
          </cell>
          <cell r="I301" t="e">
            <v>#NAME?</v>
          </cell>
          <cell r="K301" t="e">
            <v>#NAME?</v>
          </cell>
          <cell r="M301">
            <v>0</v>
          </cell>
          <cell r="O301" t="e">
            <v>#NAME?</v>
          </cell>
          <cell r="P301" t="str">
            <v>통 7-1-7파</v>
          </cell>
        </row>
        <row r="303">
          <cell r="B303" t="str">
            <v>감시제어 콘솔 철거</v>
          </cell>
          <cell r="C303" t="str">
            <v>재료비</v>
          </cell>
          <cell r="D303" t="str">
            <v>감시제어 콘솔 철거</v>
          </cell>
          <cell r="F303">
            <v>1</v>
          </cell>
          <cell r="G303" t="str">
            <v>SET</v>
          </cell>
          <cell r="I303">
            <v>0</v>
          </cell>
          <cell r="M303">
            <v>0</v>
          </cell>
        </row>
        <row r="305">
          <cell r="C305" t="str">
            <v>노무비</v>
          </cell>
        </row>
        <row r="306">
          <cell r="C306" t="str">
            <v>조립 및 설치</v>
          </cell>
          <cell r="D306" t="str">
            <v>통신관련기사</v>
          </cell>
          <cell r="E306" t="str">
            <v>1*0.3*1.15</v>
          </cell>
          <cell r="F306" t="e">
            <v>#NAME?</v>
          </cell>
          <cell r="G306" t="str">
            <v>인</v>
          </cell>
          <cell r="I306" t="e">
            <v>#NAME?</v>
          </cell>
          <cell r="J306">
            <v>107303</v>
          </cell>
          <cell r="K306" t="e">
            <v>#NAME?</v>
          </cell>
        </row>
        <row r="307">
          <cell r="D307" t="str">
            <v>통신관련산업기사</v>
          </cell>
          <cell r="E307" t="str">
            <v>2*0.3*1.15</v>
          </cell>
          <cell r="F307" t="e">
            <v>#NAME?</v>
          </cell>
          <cell r="G307" t="str">
            <v>인</v>
          </cell>
          <cell r="I307" t="e">
            <v>#NAME?</v>
          </cell>
          <cell r="J307">
            <v>102015</v>
          </cell>
          <cell r="K307" t="e">
            <v>#NAME?</v>
          </cell>
        </row>
        <row r="308">
          <cell r="D308" t="str">
            <v>통신설비공</v>
          </cell>
          <cell r="E308" t="str">
            <v>4*0.3*1.15</v>
          </cell>
          <cell r="F308" t="e">
            <v>#NAME?</v>
          </cell>
          <cell r="G308" t="str">
            <v>인</v>
          </cell>
          <cell r="I308" t="e">
            <v>#NAME?</v>
          </cell>
          <cell r="J308">
            <v>92328</v>
          </cell>
          <cell r="K308" t="e">
            <v>#NAME?</v>
          </cell>
        </row>
        <row r="309">
          <cell r="D309" t="str">
            <v>보통인부</v>
          </cell>
          <cell r="E309" t="str">
            <v>2*0.3*1.15</v>
          </cell>
          <cell r="F309" t="e">
            <v>#NAME?</v>
          </cell>
          <cell r="G309" t="str">
            <v>인</v>
          </cell>
          <cell r="I309" t="e">
            <v>#NAME?</v>
          </cell>
          <cell r="J309">
            <v>52585</v>
          </cell>
          <cell r="K309" t="e">
            <v>#NAME?</v>
          </cell>
        </row>
        <row r="311">
          <cell r="C311" t="str">
            <v>조정</v>
          </cell>
          <cell r="D311" t="str">
            <v>통신관련기사</v>
          </cell>
          <cell r="E311" t="str">
            <v>2*0.3*1.15</v>
          </cell>
          <cell r="F311" t="e">
            <v>#NAME?</v>
          </cell>
          <cell r="G311" t="str">
            <v>인</v>
          </cell>
          <cell r="I311" t="e">
            <v>#NAME?</v>
          </cell>
          <cell r="J311">
            <v>107303</v>
          </cell>
          <cell r="K311" t="e">
            <v>#NAME?</v>
          </cell>
        </row>
        <row r="312">
          <cell r="D312" t="str">
            <v>통신관련산업기사</v>
          </cell>
          <cell r="E312" t="str">
            <v>4*0.3*1.15</v>
          </cell>
          <cell r="F312" t="e">
            <v>#NAME?</v>
          </cell>
          <cell r="G312" t="str">
            <v>인</v>
          </cell>
          <cell r="I312" t="e">
            <v>#NAME?</v>
          </cell>
          <cell r="J312">
            <v>102015</v>
          </cell>
          <cell r="K312" t="e">
            <v>#NAME?</v>
          </cell>
        </row>
        <row r="314">
          <cell r="C314" t="str">
            <v>시험 및 측정</v>
          </cell>
          <cell r="D314" t="str">
            <v>통신관련기사</v>
          </cell>
          <cell r="E314" t="str">
            <v>4*0.3*1.15</v>
          </cell>
          <cell r="F314" t="e">
            <v>#NAME?</v>
          </cell>
          <cell r="G314" t="str">
            <v>인</v>
          </cell>
          <cell r="I314" t="e">
            <v>#NAME?</v>
          </cell>
          <cell r="J314">
            <v>107303</v>
          </cell>
          <cell r="K314" t="e">
            <v>#NAME?</v>
          </cell>
        </row>
        <row r="315">
          <cell r="D315" t="str">
            <v>통신관련산업기사</v>
          </cell>
          <cell r="E315" t="str">
            <v>8*0.3*1.15</v>
          </cell>
          <cell r="F315" t="e">
            <v>#NAME?</v>
          </cell>
          <cell r="G315" t="str">
            <v>인</v>
          </cell>
          <cell r="I315" t="e">
            <v>#NAME?</v>
          </cell>
          <cell r="J315">
            <v>102015</v>
          </cell>
          <cell r="K315" t="e">
            <v>#NAME?</v>
          </cell>
        </row>
        <row r="317">
          <cell r="C317" t="str">
            <v>공구손료</v>
          </cell>
          <cell r="E317" t="str">
            <v>노무비의</v>
          </cell>
          <cell r="F317">
            <v>3</v>
          </cell>
          <cell r="G317" t="str">
            <v>%</v>
          </cell>
          <cell r="I317" t="e">
            <v>#NAME?</v>
          </cell>
          <cell r="O317" t="e">
            <v>#NAME?</v>
          </cell>
        </row>
        <row r="323">
          <cell r="A323">
            <v>2801</v>
          </cell>
          <cell r="B323">
            <v>3</v>
          </cell>
          <cell r="C323" t="str">
            <v>제2801호표</v>
          </cell>
          <cell r="D323" t="str">
            <v>LCS 철거</v>
          </cell>
          <cell r="E323" t="str">
            <v>100Point</v>
          </cell>
          <cell r="F323">
            <v>1</v>
          </cell>
          <cell r="G323" t="str">
            <v>SET</v>
          </cell>
          <cell r="I323" t="e">
            <v>#NAME?</v>
          </cell>
          <cell r="K323" t="e">
            <v>#NAME?</v>
          </cell>
          <cell r="M323">
            <v>0</v>
          </cell>
          <cell r="O323" t="e">
            <v>#NAME?</v>
          </cell>
          <cell r="P323" t="str">
            <v>통 5-1-23</v>
          </cell>
        </row>
        <row r="325">
          <cell r="B325" t="str">
            <v>LCS 철거100Point</v>
          </cell>
          <cell r="C325" t="str">
            <v>재료비</v>
          </cell>
          <cell r="D325" t="str">
            <v>LCS 철거</v>
          </cell>
          <cell r="E325" t="str">
            <v>100Point</v>
          </cell>
          <cell r="F325">
            <v>1</v>
          </cell>
          <cell r="G325" t="str">
            <v>SET</v>
          </cell>
          <cell r="I325">
            <v>0</v>
          </cell>
          <cell r="M325">
            <v>0</v>
          </cell>
        </row>
        <row r="327">
          <cell r="C327" t="str">
            <v>노무비</v>
          </cell>
        </row>
        <row r="328">
          <cell r="C328" t="str">
            <v>BAT건립</v>
          </cell>
          <cell r="D328" t="str">
            <v>통신설비공</v>
          </cell>
          <cell r="E328" t="str">
            <v>0.5*0.3*1.15</v>
          </cell>
          <cell r="F328" t="e">
            <v>#NAME?</v>
          </cell>
          <cell r="G328" t="str">
            <v>인</v>
          </cell>
          <cell r="I328" t="e">
            <v>#NAME?</v>
          </cell>
          <cell r="J328">
            <v>92328</v>
          </cell>
          <cell r="K328" t="e">
            <v>#NAME?</v>
          </cell>
        </row>
        <row r="329">
          <cell r="D329" t="str">
            <v>보통인부</v>
          </cell>
          <cell r="E329" t="str">
            <v>1*0.3*1.15</v>
          </cell>
          <cell r="F329" t="e">
            <v>#NAME?</v>
          </cell>
          <cell r="G329" t="str">
            <v>인</v>
          </cell>
          <cell r="I329" t="e">
            <v>#NAME?</v>
          </cell>
          <cell r="J329">
            <v>52585</v>
          </cell>
          <cell r="K329" t="e">
            <v>#NAME?</v>
          </cell>
        </row>
        <row r="331">
          <cell r="C331" t="str">
            <v>케이블결선</v>
          </cell>
          <cell r="D331" t="str">
            <v>통신케이블공</v>
          </cell>
          <cell r="E331" t="str">
            <v>0.06*(100/2)*0.3*1.15</v>
          </cell>
          <cell r="F331" t="e">
            <v>#NAME?</v>
          </cell>
          <cell r="G331" t="str">
            <v>인</v>
          </cell>
          <cell r="I331" t="e">
            <v>#NAME?</v>
          </cell>
          <cell r="J331">
            <v>122838</v>
          </cell>
          <cell r="K331" t="e">
            <v>#NAME?</v>
          </cell>
        </row>
        <row r="333">
          <cell r="C333" t="str">
            <v>국부시험 및 조정</v>
          </cell>
          <cell r="D333" t="str">
            <v>통신관련기사</v>
          </cell>
          <cell r="E333" t="str">
            <v>4*0.3*1.15</v>
          </cell>
          <cell r="F333" t="e">
            <v>#NAME?</v>
          </cell>
          <cell r="G333" t="str">
            <v>인</v>
          </cell>
          <cell r="I333" t="e">
            <v>#NAME?</v>
          </cell>
          <cell r="J333">
            <v>107303</v>
          </cell>
          <cell r="K333" t="e">
            <v>#NAME?</v>
          </cell>
        </row>
        <row r="335">
          <cell r="C335" t="str">
            <v>송수신상태 조정</v>
          </cell>
          <cell r="D335" t="str">
            <v>통신관련기사</v>
          </cell>
          <cell r="E335" t="str">
            <v>2*0.3*1.15</v>
          </cell>
          <cell r="F335" t="e">
            <v>#NAME?</v>
          </cell>
          <cell r="G335" t="str">
            <v>인</v>
          </cell>
        </row>
        <row r="337">
          <cell r="C337" t="str">
            <v>종합점검 및 시험</v>
          </cell>
          <cell r="D337" t="str">
            <v>통신관련기사</v>
          </cell>
          <cell r="E337" t="str">
            <v>16*0.3*1.15</v>
          </cell>
          <cell r="F337" t="e">
            <v>#NAME?</v>
          </cell>
          <cell r="G337" t="str">
            <v>인</v>
          </cell>
          <cell r="I337" t="e">
            <v>#NAME?</v>
          </cell>
          <cell r="J337">
            <v>107303</v>
          </cell>
          <cell r="K337" t="e">
            <v>#NAME?</v>
          </cell>
        </row>
        <row r="339">
          <cell r="C339" t="str">
            <v>공구손료</v>
          </cell>
          <cell r="E339" t="str">
            <v>노무비의</v>
          </cell>
          <cell r="F339">
            <v>3</v>
          </cell>
          <cell r="I339" t="e">
            <v>#NAME?</v>
          </cell>
          <cell r="O339" t="e">
            <v>#NAME?</v>
          </cell>
        </row>
        <row r="345">
          <cell r="A345">
            <v>2802</v>
          </cell>
          <cell r="B345">
            <v>3</v>
          </cell>
          <cell r="C345" t="str">
            <v>제2802호표</v>
          </cell>
          <cell r="D345" t="str">
            <v>DO계 철거</v>
          </cell>
          <cell r="E345">
            <v>0</v>
          </cell>
          <cell r="F345">
            <v>1</v>
          </cell>
          <cell r="G345" t="str">
            <v>SET</v>
          </cell>
          <cell r="I345" t="e">
            <v>#NAME?</v>
          </cell>
          <cell r="K345" t="e">
            <v>#NAME?</v>
          </cell>
          <cell r="M345">
            <v>0</v>
          </cell>
          <cell r="O345" t="e">
            <v>#NAME?</v>
          </cell>
          <cell r="P345" t="str">
            <v>전 4-2</v>
          </cell>
        </row>
        <row r="347">
          <cell r="B347" t="str">
            <v>DO계 철거</v>
          </cell>
          <cell r="C347" t="str">
            <v>재료비</v>
          </cell>
          <cell r="D347" t="str">
            <v>DO계 철거</v>
          </cell>
          <cell r="F347">
            <v>1</v>
          </cell>
          <cell r="G347" t="str">
            <v>SET</v>
          </cell>
          <cell r="I347">
            <v>0</v>
          </cell>
          <cell r="M347">
            <v>0</v>
          </cell>
        </row>
        <row r="349">
          <cell r="C349" t="str">
            <v>노무비</v>
          </cell>
          <cell r="D349" t="str">
            <v>계장공</v>
          </cell>
          <cell r="E349" t="str">
            <v>(0.4+0.27)*0.4*1.15</v>
          </cell>
          <cell r="F349" t="e">
            <v>#NAME?</v>
          </cell>
          <cell r="G349" t="str">
            <v>인</v>
          </cell>
          <cell r="I349" t="e">
            <v>#NAME?</v>
          </cell>
          <cell r="J349">
            <v>88927</v>
          </cell>
          <cell r="K349" t="e">
            <v>#NAME?</v>
          </cell>
        </row>
        <row r="351">
          <cell r="C351" t="str">
            <v>공구손료</v>
          </cell>
          <cell r="E351" t="str">
            <v>노무비의</v>
          </cell>
          <cell r="F351">
            <v>3</v>
          </cell>
          <cell r="G351" t="str">
            <v>%</v>
          </cell>
          <cell r="I351" t="e">
            <v>#NAME?</v>
          </cell>
          <cell r="O351" t="e">
            <v>#NAME?</v>
          </cell>
        </row>
        <row r="353">
          <cell r="B353" t="str">
            <v>현장변환기반 철거LIP</v>
          </cell>
          <cell r="C353" t="str">
            <v>부속자재</v>
          </cell>
          <cell r="D353" t="str">
            <v>현장변환기반 철거</v>
          </cell>
          <cell r="E353" t="str">
            <v>LIP</v>
          </cell>
          <cell r="F353">
            <v>1</v>
          </cell>
          <cell r="G353" t="str">
            <v>EA</v>
          </cell>
          <cell r="I353" t="e">
            <v>#NAME?</v>
          </cell>
          <cell r="J353" t="e">
            <v>#NAME?</v>
          </cell>
          <cell r="K353" t="e">
            <v>#NAME?</v>
          </cell>
          <cell r="L353">
            <v>0</v>
          </cell>
          <cell r="M353">
            <v>0</v>
          </cell>
          <cell r="N353" t="e">
            <v>#NAME?</v>
          </cell>
          <cell r="O353" t="e">
            <v>#NAME?</v>
          </cell>
          <cell r="P353" t="str">
            <v>제2807호표</v>
          </cell>
        </row>
        <row r="356">
          <cell r="A356">
            <v>2803</v>
          </cell>
          <cell r="B356">
            <v>3</v>
          </cell>
          <cell r="C356" t="str">
            <v>제2803호표</v>
          </cell>
          <cell r="D356" t="str">
            <v>MLSS계 철거</v>
          </cell>
          <cell r="E356">
            <v>0</v>
          </cell>
          <cell r="F356">
            <v>1</v>
          </cell>
          <cell r="G356" t="str">
            <v>SET</v>
          </cell>
          <cell r="I356" t="e">
            <v>#NAME?</v>
          </cell>
          <cell r="K356" t="e">
            <v>#NAME?</v>
          </cell>
          <cell r="M356">
            <v>0</v>
          </cell>
          <cell r="O356" t="e">
            <v>#NAME?</v>
          </cell>
          <cell r="P356" t="str">
            <v>전 4-2</v>
          </cell>
        </row>
        <row r="358">
          <cell r="B358" t="str">
            <v>MLSS계 철거</v>
          </cell>
          <cell r="C358" t="str">
            <v>재료비</v>
          </cell>
          <cell r="D358" t="str">
            <v>MLSS계 철거</v>
          </cell>
          <cell r="F358">
            <v>1</v>
          </cell>
          <cell r="G358" t="str">
            <v>SET</v>
          </cell>
          <cell r="I358">
            <v>0</v>
          </cell>
          <cell r="M358">
            <v>0</v>
          </cell>
        </row>
        <row r="360">
          <cell r="C360" t="str">
            <v>노무비</v>
          </cell>
          <cell r="D360" t="str">
            <v>계장공</v>
          </cell>
          <cell r="E360" t="str">
            <v>(0.4+0.27)*0.4*1.15</v>
          </cell>
          <cell r="F360" t="e">
            <v>#NAME?</v>
          </cell>
          <cell r="G360" t="str">
            <v>인</v>
          </cell>
          <cell r="I360" t="e">
            <v>#NAME?</v>
          </cell>
          <cell r="J360">
            <v>88927</v>
          </cell>
          <cell r="K360" t="e">
            <v>#NAME?</v>
          </cell>
        </row>
        <row r="362">
          <cell r="C362" t="str">
            <v>공구손료</v>
          </cell>
          <cell r="E362" t="str">
            <v>노무비의</v>
          </cell>
          <cell r="F362">
            <v>3</v>
          </cell>
          <cell r="G362" t="str">
            <v>%</v>
          </cell>
          <cell r="I362" t="e">
            <v>#NAME?</v>
          </cell>
          <cell r="O362" t="e">
            <v>#NAME?</v>
          </cell>
        </row>
        <row r="364">
          <cell r="B364" t="str">
            <v>현장변환기반 철거LIP</v>
          </cell>
          <cell r="C364" t="str">
            <v>부속자재</v>
          </cell>
          <cell r="D364" t="str">
            <v>현장변환기반 철거</v>
          </cell>
          <cell r="E364" t="str">
            <v>LIP</v>
          </cell>
          <cell r="F364">
            <v>1</v>
          </cell>
          <cell r="G364" t="str">
            <v>EA</v>
          </cell>
          <cell r="I364" t="e">
            <v>#NAME?</v>
          </cell>
          <cell r="J364" t="e">
            <v>#NAME?</v>
          </cell>
          <cell r="K364" t="e">
            <v>#NAME?</v>
          </cell>
          <cell r="L364">
            <v>0</v>
          </cell>
          <cell r="M364">
            <v>0</v>
          </cell>
          <cell r="N364" t="e">
            <v>#NAME?</v>
          </cell>
          <cell r="O364" t="e">
            <v>#NAME?</v>
          </cell>
          <cell r="P364" t="str">
            <v>제2807호표</v>
          </cell>
        </row>
        <row r="367">
          <cell r="A367">
            <v>2804</v>
          </cell>
          <cell r="B367">
            <v>3</v>
          </cell>
          <cell r="C367" t="str">
            <v>제2804호표</v>
          </cell>
          <cell r="D367" t="str">
            <v>유량계 철거</v>
          </cell>
          <cell r="E367" t="str">
            <v>75A 이하</v>
          </cell>
          <cell r="F367">
            <v>1</v>
          </cell>
          <cell r="G367" t="str">
            <v>SET</v>
          </cell>
          <cell r="I367" t="e">
            <v>#NAME?</v>
          </cell>
          <cell r="K367" t="e">
            <v>#NAME?</v>
          </cell>
          <cell r="M367">
            <v>0</v>
          </cell>
          <cell r="O367" t="e">
            <v>#NAME?</v>
          </cell>
        </row>
        <row r="369">
          <cell r="B369" t="str">
            <v>유량계 철거75A 이하</v>
          </cell>
          <cell r="C369" t="str">
            <v>재료비</v>
          </cell>
          <cell r="D369" t="str">
            <v>유량계 철거</v>
          </cell>
          <cell r="E369" t="str">
            <v>75A 이하</v>
          </cell>
          <cell r="F369">
            <v>1</v>
          </cell>
          <cell r="G369" t="str">
            <v>SET</v>
          </cell>
          <cell r="I369">
            <v>0</v>
          </cell>
          <cell r="M369">
            <v>0</v>
          </cell>
        </row>
        <row r="371">
          <cell r="C371" t="str">
            <v>노무비</v>
          </cell>
        </row>
        <row r="372">
          <cell r="C372" t="str">
            <v>플랜트접합 및 부설</v>
          </cell>
          <cell r="D372" t="str">
            <v>플랜트배관공</v>
          </cell>
          <cell r="E372" t="str">
            <v>0.05*0.4*1.15</v>
          </cell>
          <cell r="F372" t="e">
            <v>#NAME?</v>
          </cell>
          <cell r="G372" t="str">
            <v>인</v>
          </cell>
          <cell r="I372" t="e">
            <v>#NAME?</v>
          </cell>
          <cell r="J372">
            <v>94685</v>
          </cell>
          <cell r="K372" t="e">
            <v>#NAME?</v>
          </cell>
          <cell r="P372" t="str">
            <v>토 19-6</v>
          </cell>
        </row>
        <row r="373">
          <cell r="D373" t="str">
            <v>보통인부</v>
          </cell>
          <cell r="E373" t="str">
            <v>0.05*0.4*1.15</v>
          </cell>
          <cell r="F373" t="e">
            <v>#NAME?</v>
          </cell>
          <cell r="G373" t="str">
            <v>인</v>
          </cell>
          <cell r="I373" t="e">
            <v>#NAME?</v>
          </cell>
          <cell r="J373">
            <v>52585</v>
          </cell>
          <cell r="K373" t="e">
            <v>#NAME?</v>
          </cell>
        </row>
        <row r="375">
          <cell r="C375" t="str">
            <v>설치 및 시험</v>
          </cell>
          <cell r="D375" t="str">
            <v>계장공</v>
          </cell>
          <cell r="E375" t="str">
            <v>(0.3+0.25)*0.4*1.15</v>
          </cell>
          <cell r="F375" t="e">
            <v>#NAME?</v>
          </cell>
          <cell r="G375" t="str">
            <v>인</v>
          </cell>
          <cell r="I375" t="e">
            <v>#NAME?</v>
          </cell>
          <cell r="J375">
            <v>88927</v>
          </cell>
          <cell r="K375" t="e">
            <v>#NAME?</v>
          </cell>
          <cell r="P375" t="str">
            <v>전 4-2</v>
          </cell>
        </row>
        <row r="377">
          <cell r="C377" t="str">
            <v>공구손료</v>
          </cell>
          <cell r="E377" t="str">
            <v>노무비의</v>
          </cell>
          <cell r="F377">
            <v>3</v>
          </cell>
          <cell r="G377" t="str">
            <v>%</v>
          </cell>
          <cell r="I377" t="e">
            <v>#NAME?</v>
          </cell>
          <cell r="O377" t="e">
            <v>#NAME?</v>
          </cell>
        </row>
        <row r="379">
          <cell r="B379" t="str">
            <v>현장변환기반 철거LIP</v>
          </cell>
          <cell r="C379" t="str">
            <v>부속자재</v>
          </cell>
          <cell r="D379" t="str">
            <v>현장변환기반 철거</v>
          </cell>
          <cell r="E379" t="str">
            <v>LIP</v>
          </cell>
          <cell r="F379">
            <v>1</v>
          </cell>
          <cell r="G379" t="str">
            <v>EA</v>
          </cell>
          <cell r="I379" t="e">
            <v>#NAME?</v>
          </cell>
          <cell r="J379" t="e">
            <v>#NAME?</v>
          </cell>
          <cell r="K379" t="e">
            <v>#NAME?</v>
          </cell>
          <cell r="L379">
            <v>0</v>
          </cell>
          <cell r="M379">
            <v>0</v>
          </cell>
          <cell r="N379" t="e">
            <v>#NAME?</v>
          </cell>
          <cell r="O379" t="e">
            <v>#NAME?</v>
          </cell>
          <cell r="P379" t="str">
            <v>제2807호표</v>
          </cell>
        </row>
        <row r="389">
          <cell r="A389">
            <v>2805</v>
          </cell>
          <cell r="B389">
            <v>3</v>
          </cell>
          <cell r="C389" t="str">
            <v>제2805호표</v>
          </cell>
          <cell r="D389" t="str">
            <v>유량계 철거</v>
          </cell>
          <cell r="E389" t="str">
            <v>300A</v>
          </cell>
          <cell r="F389">
            <v>1</v>
          </cell>
          <cell r="G389" t="str">
            <v>SET</v>
          </cell>
          <cell r="I389" t="e">
            <v>#NAME?</v>
          </cell>
          <cell r="K389" t="e">
            <v>#NAME?</v>
          </cell>
          <cell r="M389">
            <v>0</v>
          </cell>
          <cell r="O389" t="e">
            <v>#NAME?</v>
          </cell>
        </row>
        <row r="391">
          <cell r="B391" t="str">
            <v>유량계 철거300A</v>
          </cell>
          <cell r="C391" t="str">
            <v>재료비</v>
          </cell>
          <cell r="D391" t="str">
            <v>유량계 철거</v>
          </cell>
          <cell r="E391" t="str">
            <v>300A</v>
          </cell>
          <cell r="F391">
            <v>1</v>
          </cell>
          <cell r="G391" t="str">
            <v>SET</v>
          </cell>
          <cell r="I391">
            <v>0</v>
          </cell>
          <cell r="M391">
            <v>0</v>
          </cell>
        </row>
        <row r="393">
          <cell r="C393" t="str">
            <v>노무비</v>
          </cell>
        </row>
        <row r="394">
          <cell r="C394" t="str">
            <v>플랜트접합 및 부설</v>
          </cell>
          <cell r="D394" t="str">
            <v>플랜트배관공</v>
          </cell>
          <cell r="E394" t="str">
            <v>(0.15+0.5)*0.4*1.15</v>
          </cell>
          <cell r="F394" t="e">
            <v>#NAME?</v>
          </cell>
          <cell r="G394" t="str">
            <v>인</v>
          </cell>
          <cell r="I394" t="e">
            <v>#NAME?</v>
          </cell>
          <cell r="J394">
            <v>94685</v>
          </cell>
          <cell r="K394" t="e">
            <v>#NAME?</v>
          </cell>
          <cell r="P394" t="str">
            <v>토 19-6</v>
          </cell>
        </row>
        <row r="395">
          <cell r="D395" t="str">
            <v>보통인부</v>
          </cell>
          <cell r="E395" t="str">
            <v>(0.15+1.2)*0.4*1.15</v>
          </cell>
          <cell r="F395" t="e">
            <v>#NAME?</v>
          </cell>
          <cell r="G395" t="str">
            <v>인</v>
          </cell>
          <cell r="I395" t="e">
            <v>#NAME?</v>
          </cell>
          <cell r="J395">
            <v>52585</v>
          </cell>
          <cell r="K395" t="e">
            <v>#NAME?</v>
          </cell>
        </row>
        <row r="397">
          <cell r="C397" t="str">
            <v>설치 및 시험</v>
          </cell>
          <cell r="D397" t="str">
            <v>계장공</v>
          </cell>
          <cell r="E397" t="str">
            <v>(0.3+0.25)*0.4*1.15</v>
          </cell>
          <cell r="F397" t="e">
            <v>#NAME?</v>
          </cell>
          <cell r="G397" t="str">
            <v>인</v>
          </cell>
          <cell r="I397" t="e">
            <v>#NAME?</v>
          </cell>
          <cell r="J397">
            <v>88927</v>
          </cell>
          <cell r="K397" t="e">
            <v>#NAME?</v>
          </cell>
          <cell r="P397" t="str">
            <v>전 4-2</v>
          </cell>
        </row>
        <row r="399">
          <cell r="C399" t="str">
            <v>공구손료</v>
          </cell>
          <cell r="E399" t="str">
            <v>노무비의</v>
          </cell>
          <cell r="F399">
            <v>3</v>
          </cell>
          <cell r="G399" t="str">
            <v>%</v>
          </cell>
          <cell r="I399" t="e">
            <v>#NAME?</v>
          </cell>
          <cell r="O399" t="e">
            <v>#NAME?</v>
          </cell>
        </row>
        <row r="401">
          <cell r="B401" t="str">
            <v>현장변환기반 철거LIP</v>
          </cell>
          <cell r="C401" t="str">
            <v>부속자재</v>
          </cell>
          <cell r="D401" t="str">
            <v>현장변환기반 철거</v>
          </cell>
          <cell r="E401" t="str">
            <v>LIP</v>
          </cell>
          <cell r="F401">
            <v>1</v>
          </cell>
          <cell r="G401" t="str">
            <v>EA</v>
          </cell>
          <cell r="I401" t="e">
            <v>#NAME?</v>
          </cell>
          <cell r="J401" t="e">
            <v>#NAME?</v>
          </cell>
          <cell r="K401" t="e">
            <v>#NAME?</v>
          </cell>
          <cell r="L401">
            <v>0</v>
          </cell>
          <cell r="M401">
            <v>0</v>
          </cell>
          <cell r="N401" t="e">
            <v>#NAME?</v>
          </cell>
          <cell r="O401" t="e">
            <v>#NAME?</v>
          </cell>
          <cell r="P401" t="str">
            <v>제2807호표</v>
          </cell>
        </row>
        <row r="411">
          <cell r="A411">
            <v>2806</v>
          </cell>
          <cell r="B411">
            <v>3</v>
          </cell>
          <cell r="C411" t="str">
            <v>제2806호표</v>
          </cell>
          <cell r="D411" t="str">
            <v>유량계 철거</v>
          </cell>
          <cell r="E411" t="str">
            <v>600A</v>
          </cell>
          <cell r="F411">
            <v>1</v>
          </cell>
          <cell r="G411" t="str">
            <v>SET</v>
          </cell>
          <cell r="I411" t="e">
            <v>#NAME?</v>
          </cell>
          <cell r="K411" t="e">
            <v>#NAME?</v>
          </cell>
          <cell r="M411">
            <v>0</v>
          </cell>
          <cell r="O411" t="e">
            <v>#NAME?</v>
          </cell>
        </row>
        <row r="413">
          <cell r="B413" t="str">
            <v>유량계 철거600A</v>
          </cell>
          <cell r="C413" t="str">
            <v>재료비</v>
          </cell>
          <cell r="D413" t="str">
            <v>유량계 철거</v>
          </cell>
          <cell r="E413" t="str">
            <v>600A</v>
          </cell>
          <cell r="F413">
            <v>1</v>
          </cell>
          <cell r="G413" t="str">
            <v>SET</v>
          </cell>
          <cell r="I413">
            <v>0</v>
          </cell>
          <cell r="M413">
            <v>0</v>
          </cell>
        </row>
        <row r="415">
          <cell r="C415" t="str">
            <v>노무비</v>
          </cell>
        </row>
        <row r="416">
          <cell r="C416" t="str">
            <v>플랜트접합 및 부설</v>
          </cell>
          <cell r="D416" t="str">
            <v>플랜트배관공</v>
          </cell>
          <cell r="E416" t="str">
            <v>(0.23+1.7)*0.4*1.15</v>
          </cell>
          <cell r="F416" t="e">
            <v>#NAME?</v>
          </cell>
          <cell r="G416" t="str">
            <v>인</v>
          </cell>
          <cell r="I416" t="e">
            <v>#NAME?</v>
          </cell>
          <cell r="J416">
            <v>94685</v>
          </cell>
          <cell r="K416" t="e">
            <v>#NAME?</v>
          </cell>
          <cell r="P416" t="str">
            <v>토 19-6</v>
          </cell>
        </row>
        <row r="417">
          <cell r="D417" t="str">
            <v>보통인부</v>
          </cell>
          <cell r="E417" t="str">
            <v>(0.23+3.4)*0.4*1.15</v>
          </cell>
          <cell r="F417" t="e">
            <v>#NAME?</v>
          </cell>
          <cell r="G417" t="str">
            <v>인</v>
          </cell>
          <cell r="I417" t="e">
            <v>#NAME?</v>
          </cell>
          <cell r="J417">
            <v>52585</v>
          </cell>
          <cell r="K417" t="e">
            <v>#NAME?</v>
          </cell>
        </row>
        <row r="419">
          <cell r="C419" t="str">
            <v>설치 및 시험</v>
          </cell>
          <cell r="D419" t="str">
            <v>계장공</v>
          </cell>
          <cell r="E419" t="str">
            <v>(0.3+0.25)*0.4*1.15</v>
          </cell>
          <cell r="F419" t="e">
            <v>#NAME?</v>
          </cell>
          <cell r="G419" t="str">
            <v>인</v>
          </cell>
          <cell r="I419" t="e">
            <v>#NAME?</v>
          </cell>
          <cell r="J419">
            <v>88927</v>
          </cell>
          <cell r="K419" t="e">
            <v>#NAME?</v>
          </cell>
          <cell r="P419" t="str">
            <v>전 4-2</v>
          </cell>
        </row>
        <row r="421">
          <cell r="C421" t="str">
            <v>공구손료</v>
          </cell>
          <cell r="E421" t="str">
            <v>노무비의</v>
          </cell>
          <cell r="F421">
            <v>3</v>
          </cell>
          <cell r="G421" t="str">
            <v>%</v>
          </cell>
          <cell r="I421" t="e">
            <v>#NAME?</v>
          </cell>
          <cell r="O421" t="e">
            <v>#NAME?</v>
          </cell>
        </row>
        <row r="423">
          <cell r="B423" t="str">
            <v>현장변환기반 철거LIP</v>
          </cell>
          <cell r="C423" t="str">
            <v>부속자재</v>
          </cell>
          <cell r="D423" t="str">
            <v>현장변환기반 철거</v>
          </cell>
          <cell r="E423" t="str">
            <v>LIP</v>
          </cell>
          <cell r="F423">
            <v>1</v>
          </cell>
          <cell r="G423" t="str">
            <v>EA</v>
          </cell>
          <cell r="I423" t="e">
            <v>#NAME?</v>
          </cell>
          <cell r="J423" t="e">
            <v>#NAME?</v>
          </cell>
          <cell r="K423" t="e">
            <v>#NAME?</v>
          </cell>
          <cell r="L423">
            <v>0</v>
          </cell>
          <cell r="M423">
            <v>0</v>
          </cell>
          <cell r="N423" t="e">
            <v>#NAME?</v>
          </cell>
          <cell r="O423" t="e">
            <v>#NAME?</v>
          </cell>
          <cell r="P423" t="str">
            <v>제2807호표</v>
          </cell>
        </row>
        <row r="433">
          <cell r="A433">
            <v>2807</v>
          </cell>
          <cell r="B433">
            <v>3</v>
          </cell>
          <cell r="C433" t="str">
            <v>제2807호표</v>
          </cell>
          <cell r="D433" t="str">
            <v>현장변환기반 철거</v>
          </cell>
          <cell r="E433" t="str">
            <v>LIP</v>
          </cell>
          <cell r="F433">
            <v>1</v>
          </cell>
          <cell r="G433" t="str">
            <v>EA</v>
          </cell>
          <cell r="I433" t="e">
            <v>#NAME?</v>
          </cell>
          <cell r="K433" t="e">
            <v>#NAME?</v>
          </cell>
          <cell r="M433">
            <v>0</v>
          </cell>
          <cell r="O433" t="e">
            <v>#NAME?</v>
          </cell>
          <cell r="P433" t="str">
            <v>전 4-1</v>
          </cell>
        </row>
        <row r="435">
          <cell r="B435" t="str">
            <v>현장변환기반 철거LIP</v>
          </cell>
          <cell r="C435" t="str">
            <v>재료비</v>
          </cell>
          <cell r="D435" t="str">
            <v>현장변환기반 철거</v>
          </cell>
          <cell r="E435" t="str">
            <v>LIP</v>
          </cell>
          <cell r="F435">
            <v>1</v>
          </cell>
          <cell r="G435" t="str">
            <v>EA</v>
          </cell>
          <cell r="I435">
            <v>0</v>
          </cell>
          <cell r="M435">
            <v>0</v>
          </cell>
        </row>
        <row r="437">
          <cell r="C437" t="str">
            <v>노무비</v>
          </cell>
          <cell r="D437" t="str">
            <v>계장공</v>
          </cell>
          <cell r="E437" t="str">
            <v>2*0.4*1.15</v>
          </cell>
          <cell r="F437" t="e">
            <v>#NAME?</v>
          </cell>
          <cell r="G437" t="str">
            <v>인</v>
          </cell>
          <cell r="I437" t="e">
            <v>#NAME?</v>
          </cell>
          <cell r="J437">
            <v>88927</v>
          </cell>
          <cell r="K437" t="e">
            <v>#NAME?</v>
          </cell>
        </row>
        <row r="438">
          <cell r="D438" t="str">
            <v>보통인부</v>
          </cell>
          <cell r="E438" t="str">
            <v>1.33*0.4*1.15</v>
          </cell>
          <cell r="F438" t="e">
            <v>#NAME?</v>
          </cell>
          <cell r="G438" t="str">
            <v>인</v>
          </cell>
          <cell r="I438" t="e">
            <v>#NAME?</v>
          </cell>
          <cell r="J438">
            <v>52585</v>
          </cell>
          <cell r="K438" t="e">
            <v>#NAME?</v>
          </cell>
        </row>
        <row r="440">
          <cell r="C440" t="str">
            <v>공구손료</v>
          </cell>
          <cell r="E440" t="str">
            <v>노무비의</v>
          </cell>
          <cell r="F440">
            <v>3</v>
          </cell>
          <cell r="G440" t="str">
            <v>%</v>
          </cell>
          <cell r="I440" t="e">
            <v>#NAME?</v>
          </cell>
          <cell r="O440" t="e">
            <v>#NAME?</v>
          </cell>
        </row>
      </sheetData>
      <sheetData sheetId="12">
        <row r="3">
          <cell r="B3" t="str">
            <v>형틀목공</v>
          </cell>
        </row>
      </sheetData>
      <sheetData sheetId="13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표"/>
      <sheetName val="단가표1"/>
      <sheetName val="목차"/>
      <sheetName val="간지"/>
      <sheetName val="공사설명서"/>
      <sheetName val="예정공정표"/>
      <sheetName val="동원인원"/>
      <sheetName val="총원가_총괄"/>
      <sheetName val="공사원가_총괄"/>
      <sheetName val="총원가"/>
      <sheetName val="공사원가"/>
      <sheetName val="내역서총괄"/>
      <sheetName val="내역서"/>
      <sheetName val="일위대가"/>
      <sheetName val="피스표총괄"/>
      <sheetName val="피스표"/>
      <sheetName val="자재비"/>
      <sheetName val="지입자재"/>
      <sheetName val="회수물자"/>
      <sheetName val="철거내역"/>
      <sheetName val="잔품내역"/>
      <sheetName val="품_산출근거"/>
      <sheetName val="소요노력"/>
      <sheetName val="공구손료"/>
      <sheetName val="공구_손료"/>
      <sheetName val="관급자재"/>
      <sheetName val="운반비1"/>
      <sheetName val="경비"/>
      <sheetName val="위험표시판"/>
      <sheetName val="공정집계"/>
      <sheetName val="File_관급"/>
      <sheetName val="File_Index"/>
      <sheetName val="File_제목"/>
      <sheetName val="일위대가_수정"/>
      <sheetName val="File_일위"/>
      <sheetName val="File_공정입력"/>
      <sheetName val="File_국명"/>
      <sheetName val="File_간선명"/>
      <sheetName val="File_집계"/>
      <sheetName val="File_피스표"/>
      <sheetName val="피스표_List"/>
      <sheetName val="File_인수공여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M3">
            <v>77</v>
          </cell>
        </row>
        <row r="6">
          <cell r="A6">
            <v>13</v>
          </cell>
          <cell r="M6">
            <v>3.85</v>
          </cell>
        </row>
        <row r="7">
          <cell r="A7">
            <v>15</v>
          </cell>
          <cell r="M7">
            <v>3.85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M11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0">
          <cell r="M20">
            <v>0</v>
          </cell>
        </row>
        <row r="21">
          <cell r="M21">
            <v>0</v>
          </cell>
        </row>
        <row r="22">
          <cell r="A22" t="str">
            <v>S1</v>
          </cell>
          <cell r="M22">
            <v>0</v>
          </cell>
        </row>
        <row r="25">
          <cell r="M25">
            <v>2.4</v>
          </cell>
        </row>
        <row r="28">
          <cell r="A28">
            <v>14</v>
          </cell>
          <cell r="M28">
            <v>4.68</v>
          </cell>
        </row>
        <row r="29">
          <cell r="A29">
            <v>111</v>
          </cell>
          <cell r="M29">
            <v>24</v>
          </cell>
        </row>
        <row r="30">
          <cell r="A30">
            <v>112</v>
          </cell>
          <cell r="M30">
            <v>24</v>
          </cell>
        </row>
        <row r="31">
          <cell r="M31">
            <v>0</v>
          </cell>
        </row>
        <row r="32">
          <cell r="M32">
            <v>0</v>
          </cell>
        </row>
        <row r="33">
          <cell r="M33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8">
          <cell r="M38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2">
          <cell r="M42">
            <v>0</v>
          </cell>
        </row>
        <row r="43">
          <cell r="M43">
            <v>0</v>
          </cell>
        </row>
        <row r="44">
          <cell r="A44" t="str">
            <v>S2</v>
          </cell>
          <cell r="M44">
            <v>0</v>
          </cell>
        </row>
        <row r="47">
          <cell r="M47">
            <v>102.8</v>
          </cell>
        </row>
        <row r="50">
          <cell r="A50">
            <v>13</v>
          </cell>
          <cell r="M50">
            <v>11.308</v>
          </cell>
        </row>
        <row r="51">
          <cell r="A51">
            <v>15</v>
          </cell>
          <cell r="M51">
            <v>1.028</v>
          </cell>
        </row>
        <row r="52">
          <cell r="A52">
            <v>66</v>
          </cell>
          <cell r="M52">
            <v>102.8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7">
          <cell r="M57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1">
          <cell r="M61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6">
          <cell r="A66" t="str">
            <v>S3</v>
          </cell>
          <cell r="M66">
            <v>0</v>
          </cell>
        </row>
        <row r="69">
          <cell r="M69">
            <v>18</v>
          </cell>
        </row>
        <row r="72">
          <cell r="A72">
            <v>14</v>
          </cell>
          <cell r="M72">
            <v>8.2800000000000011</v>
          </cell>
        </row>
        <row r="73">
          <cell r="A73">
            <v>67</v>
          </cell>
          <cell r="M73">
            <v>18</v>
          </cell>
        </row>
        <row r="74">
          <cell r="A74">
            <v>113</v>
          </cell>
          <cell r="M74">
            <v>18</v>
          </cell>
        </row>
        <row r="75">
          <cell r="A75">
            <v>50</v>
          </cell>
          <cell r="M75">
            <v>36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0</v>
          </cell>
        </row>
        <row r="79">
          <cell r="M79">
            <v>0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4">
          <cell r="M84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8">
          <cell r="A88" t="str">
            <v>S4</v>
          </cell>
          <cell r="M88">
            <v>0</v>
          </cell>
        </row>
        <row r="91">
          <cell r="M91">
            <v>11</v>
          </cell>
        </row>
        <row r="94">
          <cell r="A94">
            <v>71</v>
          </cell>
          <cell r="M94">
            <v>11</v>
          </cell>
        </row>
        <row r="95">
          <cell r="A95">
            <v>74</v>
          </cell>
          <cell r="M95">
            <v>88</v>
          </cell>
        </row>
        <row r="96">
          <cell r="M96">
            <v>0</v>
          </cell>
        </row>
        <row r="97">
          <cell r="M97">
            <v>0</v>
          </cell>
        </row>
        <row r="98">
          <cell r="M98">
            <v>0</v>
          </cell>
        </row>
        <row r="99">
          <cell r="M99">
            <v>0</v>
          </cell>
        </row>
        <row r="100">
          <cell r="M100">
            <v>0</v>
          </cell>
        </row>
        <row r="101">
          <cell r="M101">
            <v>0</v>
          </cell>
        </row>
        <row r="102">
          <cell r="M102">
            <v>0</v>
          </cell>
        </row>
        <row r="103">
          <cell r="M103">
            <v>0</v>
          </cell>
        </row>
        <row r="104">
          <cell r="M104">
            <v>0</v>
          </cell>
        </row>
        <row r="105">
          <cell r="M105">
            <v>0</v>
          </cell>
        </row>
        <row r="106">
          <cell r="M106">
            <v>0</v>
          </cell>
        </row>
        <row r="107">
          <cell r="M107">
            <v>0</v>
          </cell>
        </row>
        <row r="108">
          <cell r="M108">
            <v>0</v>
          </cell>
        </row>
        <row r="109">
          <cell r="M109">
            <v>0</v>
          </cell>
        </row>
        <row r="110">
          <cell r="A110" t="str">
            <v>S5</v>
          </cell>
          <cell r="M110">
            <v>0</v>
          </cell>
        </row>
        <row r="113">
          <cell r="M113">
            <v>23</v>
          </cell>
        </row>
        <row r="116">
          <cell r="A116">
            <v>113</v>
          </cell>
          <cell r="M116">
            <v>23</v>
          </cell>
        </row>
        <row r="117">
          <cell r="M117">
            <v>0</v>
          </cell>
        </row>
        <row r="118">
          <cell r="M118">
            <v>0</v>
          </cell>
        </row>
        <row r="119">
          <cell r="M119">
            <v>0</v>
          </cell>
        </row>
        <row r="120">
          <cell r="M120">
            <v>0</v>
          </cell>
        </row>
        <row r="121">
          <cell r="M121">
            <v>0</v>
          </cell>
        </row>
        <row r="122">
          <cell r="M122">
            <v>0</v>
          </cell>
        </row>
        <row r="123">
          <cell r="M123">
            <v>0</v>
          </cell>
        </row>
        <row r="124">
          <cell r="M124">
            <v>0</v>
          </cell>
        </row>
        <row r="125">
          <cell r="M125">
            <v>0</v>
          </cell>
        </row>
        <row r="126">
          <cell r="M126">
            <v>0</v>
          </cell>
        </row>
        <row r="127">
          <cell r="M127">
            <v>0</v>
          </cell>
        </row>
        <row r="128">
          <cell r="M128">
            <v>0</v>
          </cell>
        </row>
        <row r="129">
          <cell r="M129">
            <v>0</v>
          </cell>
        </row>
        <row r="130">
          <cell r="M130">
            <v>0</v>
          </cell>
        </row>
        <row r="131">
          <cell r="M131">
            <v>0</v>
          </cell>
        </row>
        <row r="132">
          <cell r="A132" t="str">
            <v>S6</v>
          </cell>
          <cell r="M132">
            <v>0</v>
          </cell>
        </row>
        <row r="135">
          <cell r="M135">
            <v>71</v>
          </cell>
        </row>
        <row r="138">
          <cell r="A138">
            <v>13</v>
          </cell>
          <cell r="M138">
            <v>17.04</v>
          </cell>
        </row>
        <row r="139">
          <cell r="A139">
            <v>15</v>
          </cell>
          <cell r="M139">
            <v>6.39</v>
          </cell>
        </row>
        <row r="140">
          <cell r="A140">
            <v>87</v>
          </cell>
          <cell r="M140">
            <v>71</v>
          </cell>
        </row>
        <row r="141">
          <cell r="M141">
            <v>0</v>
          </cell>
        </row>
        <row r="142">
          <cell r="M142">
            <v>0</v>
          </cell>
        </row>
        <row r="143">
          <cell r="M143">
            <v>0</v>
          </cell>
        </row>
        <row r="144">
          <cell r="M144">
            <v>0</v>
          </cell>
        </row>
        <row r="145">
          <cell r="M145">
            <v>0</v>
          </cell>
        </row>
        <row r="146">
          <cell r="M146">
            <v>0</v>
          </cell>
        </row>
        <row r="147">
          <cell r="M147">
            <v>0</v>
          </cell>
        </row>
        <row r="148">
          <cell r="M148">
            <v>0</v>
          </cell>
        </row>
        <row r="149">
          <cell r="M149">
            <v>0</v>
          </cell>
        </row>
        <row r="150">
          <cell r="M150">
            <v>0</v>
          </cell>
        </row>
        <row r="151">
          <cell r="M151">
            <v>0</v>
          </cell>
        </row>
        <row r="152">
          <cell r="M152">
            <v>0</v>
          </cell>
        </row>
        <row r="153">
          <cell r="M153">
            <v>0</v>
          </cell>
        </row>
        <row r="154">
          <cell r="A154" t="str">
            <v>S7</v>
          </cell>
          <cell r="M154">
            <v>0</v>
          </cell>
        </row>
        <row r="157">
          <cell r="M157">
            <v>5</v>
          </cell>
        </row>
        <row r="160">
          <cell r="A160">
            <v>14</v>
          </cell>
          <cell r="M160">
            <v>2.3000000000000003</v>
          </cell>
        </row>
        <row r="161">
          <cell r="A161">
            <v>92</v>
          </cell>
          <cell r="M161">
            <v>5</v>
          </cell>
        </row>
        <row r="162">
          <cell r="A162">
            <v>107</v>
          </cell>
          <cell r="M162">
            <v>10</v>
          </cell>
        </row>
        <row r="163">
          <cell r="A163">
            <v>50</v>
          </cell>
          <cell r="M163">
            <v>10</v>
          </cell>
        </row>
        <row r="164">
          <cell r="A164">
            <v>740</v>
          </cell>
          <cell r="M164">
            <v>10</v>
          </cell>
        </row>
        <row r="165">
          <cell r="A165">
            <v>71</v>
          </cell>
          <cell r="M165">
            <v>0.05</v>
          </cell>
        </row>
        <row r="166">
          <cell r="M166">
            <v>0</v>
          </cell>
        </row>
        <row r="167">
          <cell r="M167">
            <v>0</v>
          </cell>
        </row>
        <row r="168">
          <cell r="M168">
            <v>0</v>
          </cell>
        </row>
        <row r="169">
          <cell r="M169">
            <v>0</v>
          </cell>
        </row>
        <row r="170">
          <cell r="M170">
            <v>0</v>
          </cell>
        </row>
        <row r="171">
          <cell r="M171">
            <v>0</v>
          </cell>
        </row>
        <row r="172">
          <cell r="M172">
            <v>0</v>
          </cell>
        </row>
        <row r="173">
          <cell r="M173">
            <v>0</v>
          </cell>
        </row>
        <row r="174">
          <cell r="M174">
            <v>0</v>
          </cell>
        </row>
        <row r="175">
          <cell r="M175">
            <v>0</v>
          </cell>
        </row>
        <row r="176">
          <cell r="A176" t="str">
            <v>S8</v>
          </cell>
          <cell r="M176">
            <v>0</v>
          </cell>
        </row>
        <row r="179">
          <cell r="M179">
            <v>4</v>
          </cell>
        </row>
        <row r="182">
          <cell r="A182">
            <v>95</v>
          </cell>
          <cell r="M182">
            <v>8</v>
          </cell>
        </row>
        <row r="183">
          <cell r="A183">
            <v>113</v>
          </cell>
          <cell r="M183">
            <v>16</v>
          </cell>
        </row>
        <row r="184">
          <cell r="M184">
            <v>0</v>
          </cell>
        </row>
        <row r="185">
          <cell r="M185">
            <v>0</v>
          </cell>
        </row>
        <row r="186">
          <cell r="M186">
            <v>0</v>
          </cell>
        </row>
        <row r="187">
          <cell r="M187">
            <v>0</v>
          </cell>
        </row>
        <row r="188">
          <cell r="M188">
            <v>0</v>
          </cell>
        </row>
        <row r="189">
          <cell r="M189">
            <v>0</v>
          </cell>
        </row>
        <row r="190">
          <cell r="M190">
            <v>0</v>
          </cell>
        </row>
        <row r="191">
          <cell r="M191">
            <v>0</v>
          </cell>
        </row>
        <row r="192">
          <cell r="M192">
            <v>0</v>
          </cell>
        </row>
        <row r="193">
          <cell r="M193">
            <v>0</v>
          </cell>
        </row>
        <row r="194">
          <cell r="M194">
            <v>0</v>
          </cell>
        </row>
        <row r="195">
          <cell r="M195">
            <v>0</v>
          </cell>
        </row>
        <row r="196">
          <cell r="M196">
            <v>0</v>
          </cell>
        </row>
        <row r="197">
          <cell r="M197">
            <v>0</v>
          </cell>
        </row>
        <row r="198">
          <cell r="A198" t="str">
            <v>S9</v>
          </cell>
          <cell r="M198">
            <v>0</v>
          </cell>
        </row>
        <row r="201">
          <cell r="M201">
            <v>22</v>
          </cell>
        </row>
        <row r="204">
          <cell r="A204">
            <v>98</v>
          </cell>
          <cell r="M204">
            <v>44</v>
          </cell>
        </row>
        <row r="205">
          <cell r="M205">
            <v>0</v>
          </cell>
        </row>
        <row r="206">
          <cell r="M206">
            <v>0</v>
          </cell>
        </row>
        <row r="207">
          <cell r="M207">
            <v>0</v>
          </cell>
        </row>
        <row r="208">
          <cell r="M208">
            <v>0</v>
          </cell>
        </row>
        <row r="209">
          <cell r="M209">
            <v>0</v>
          </cell>
        </row>
        <row r="210">
          <cell r="M210">
            <v>0</v>
          </cell>
        </row>
        <row r="211">
          <cell r="M211">
            <v>0</v>
          </cell>
        </row>
        <row r="212">
          <cell r="M212">
            <v>0</v>
          </cell>
        </row>
        <row r="213">
          <cell r="M213">
            <v>0</v>
          </cell>
        </row>
        <row r="214">
          <cell r="M214">
            <v>0</v>
          </cell>
        </row>
        <row r="215">
          <cell r="M215">
            <v>0</v>
          </cell>
        </row>
        <row r="216">
          <cell r="M216">
            <v>0</v>
          </cell>
        </row>
        <row r="217">
          <cell r="M217">
            <v>0</v>
          </cell>
        </row>
        <row r="218">
          <cell r="M218">
            <v>0</v>
          </cell>
        </row>
        <row r="219">
          <cell r="M219">
            <v>0</v>
          </cell>
        </row>
        <row r="220">
          <cell r="A220" t="str">
            <v>S10</v>
          </cell>
          <cell r="M220">
            <v>0</v>
          </cell>
        </row>
        <row r="223">
          <cell r="M223">
            <v>2</v>
          </cell>
        </row>
        <row r="226">
          <cell r="A226">
            <v>101</v>
          </cell>
          <cell r="M226">
            <v>4</v>
          </cell>
        </row>
        <row r="227">
          <cell r="M227">
            <v>0</v>
          </cell>
        </row>
        <row r="228">
          <cell r="M228">
            <v>0</v>
          </cell>
        </row>
        <row r="229">
          <cell r="M229">
            <v>0</v>
          </cell>
        </row>
        <row r="230">
          <cell r="M230">
            <v>0</v>
          </cell>
        </row>
        <row r="231">
          <cell r="M231">
            <v>0</v>
          </cell>
        </row>
        <row r="232">
          <cell r="M232">
            <v>0</v>
          </cell>
        </row>
        <row r="233">
          <cell r="M233">
            <v>0</v>
          </cell>
        </row>
        <row r="234">
          <cell r="M234">
            <v>0</v>
          </cell>
        </row>
        <row r="235">
          <cell r="M235">
            <v>0</v>
          </cell>
        </row>
        <row r="236">
          <cell r="M236">
            <v>0</v>
          </cell>
        </row>
        <row r="237">
          <cell r="M237">
            <v>0</v>
          </cell>
        </row>
        <row r="238">
          <cell r="M238">
            <v>0</v>
          </cell>
        </row>
        <row r="239">
          <cell r="M239">
            <v>0</v>
          </cell>
        </row>
        <row r="240">
          <cell r="M240">
            <v>0</v>
          </cell>
        </row>
        <row r="241">
          <cell r="M241">
            <v>0</v>
          </cell>
        </row>
        <row r="242">
          <cell r="A242" t="str">
            <v>S11</v>
          </cell>
          <cell r="M242">
            <v>0</v>
          </cell>
        </row>
        <row r="245">
          <cell r="M245">
            <v>4</v>
          </cell>
        </row>
        <row r="248">
          <cell r="A248">
            <v>104</v>
          </cell>
          <cell r="M248">
            <v>8</v>
          </cell>
        </row>
        <row r="249">
          <cell r="A249">
            <v>113</v>
          </cell>
          <cell r="M249">
            <v>16</v>
          </cell>
        </row>
        <row r="250">
          <cell r="M250">
            <v>0</v>
          </cell>
        </row>
        <row r="251">
          <cell r="M251">
            <v>0</v>
          </cell>
        </row>
        <row r="252">
          <cell r="M252">
            <v>0</v>
          </cell>
        </row>
        <row r="253">
          <cell r="M253">
            <v>0</v>
          </cell>
        </row>
        <row r="254">
          <cell r="M254">
            <v>0</v>
          </cell>
        </row>
        <row r="255">
          <cell r="M255">
            <v>0</v>
          </cell>
        </row>
        <row r="256">
          <cell r="M256">
            <v>0</v>
          </cell>
        </row>
        <row r="257">
          <cell r="M257">
            <v>0</v>
          </cell>
        </row>
        <row r="258">
          <cell r="M258">
            <v>0</v>
          </cell>
        </row>
        <row r="259">
          <cell r="M259">
            <v>0</v>
          </cell>
        </row>
        <row r="260">
          <cell r="M260">
            <v>0</v>
          </cell>
        </row>
        <row r="261">
          <cell r="M261">
            <v>0</v>
          </cell>
        </row>
        <row r="262">
          <cell r="M262">
            <v>0</v>
          </cell>
        </row>
        <row r="263">
          <cell r="M263">
            <v>0</v>
          </cell>
        </row>
        <row r="264">
          <cell r="A264" t="str">
            <v>S12</v>
          </cell>
          <cell r="M264">
            <v>0</v>
          </cell>
        </row>
        <row r="267">
          <cell r="M267">
            <v>68.400000000000006</v>
          </cell>
        </row>
        <row r="270">
          <cell r="A270">
            <v>13</v>
          </cell>
          <cell r="M270">
            <v>3.4200000000000004</v>
          </cell>
        </row>
        <row r="271">
          <cell r="A271">
            <v>15</v>
          </cell>
          <cell r="M271">
            <v>3.4200000000000004</v>
          </cell>
        </row>
        <row r="272">
          <cell r="A272">
            <v>77</v>
          </cell>
          <cell r="M272">
            <v>68.400000000000006</v>
          </cell>
        </row>
        <row r="273">
          <cell r="M273">
            <v>0</v>
          </cell>
        </row>
        <row r="274">
          <cell r="M274">
            <v>0</v>
          </cell>
        </row>
        <row r="275">
          <cell r="M275">
            <v>0</v>
          </cell>
        </row>
        <row r="276">
          <cell r="M276">
            <v>0</v>
          </cell>
        </row>
        <row r="277">
          <cell r="M277">
            <v>0</v>
          </cell>
        </row>
        <row r="278">
          <cell r="M278">
            <v>0</v>
          </cell>
        </row>
        <row r="279">
          <cell r="M279">
            <v>0</v>
          </cell>
        </row>
        <row r="280">
          <cell r="M280">
            <v>0</v>
          </cell>
        </row>
        <row r="281">
          <cell r="M281">
            <v>0</v>
          </cell>
        </row>
        <row r="282">
          <cell r="M282">
            <v>0</v>
          </cell>
        </row>
        <row r="283">
          <cell r="M283">
            <v>0</v>
          </cell>
        </row>
        <row r="284">
          <cell r="M284">
            <v>0</v>
          </cell>
        </row>
        <row r="285">
          <cell r="M285">
            <v>0</v>
          </cell>
        </row>
        <row r="286">
          <cell r="A286" t="str">
            <v>S13</v>
          </cell>
          <cell r="M286">
            <v>0</v>
          </cell>
        </row>
        <row r="289">
          <cell r="M289">
            <v>2</v>
          </cell>
        </row>
        <row r="292">
          <cell r="A292">
            <v>74</v>
          </cell>
          <cell r="M292">
            <v>12</v>
          </cell>
        </row>
        <row r="293">
          <cell r="A293">
            <v>80</v>
          </cell>
          <cell r="M293">
            <v>2</v>
          </cell>
        </row>
        <row r="294">
          <cell r="M294">
            <v>0</v>
          </cell>
        </row>
        <row r="295">
          <cell r="M295">
            <v>0</v>
          </cell>
        </row>
        <row r="296">
          <cell r="M296">
            <v>0</v>
          </cell>
        </row>
        <row r="297">
          <cell r="M297">
            <v>0</v>
          </cell>
        </row>
        <row r="298">
          <cell r="M298">
            <v>0</v>
          </cell>
        </row>
        <row r="299">
          <cell r="M299">
            <v>0</v>
          </cell>
        </row>
        <row r="300">
          <cell r="M300">
            <v>0</v>
          </cell>
        </row>
        <row r="301">
          <cell r="M301">
            <v>0</v>
          </cell>
        </row>
        <row r="302">
          <cell r="M302">
            <v>0</v>
          </cell>
        </row>
        <row r="303">
          <cell r="M303">
            <v>0</v>
          </cell>
        </row>
        <row r="304">
          <cell r="M304">
            <v>0</v>
          </cell>
        </row>
        <row r="305">
          <cell r="M305">
            <v>0</v>
          </cell>
        </row>
        <row r="306">
          <cell r="M306">
            <v>0</v>
          </cell>
        </row>
        <row r="307">
          <cell r="M307">
            <v>0</v>
          </cell>
        </row>
        <row r="308">
          <cell r="A308" t="str">
            <v>S14</v>
          </cell>
          <cell r="M308">
            <v>0</v>
          </cell>
        </row>
        <row r="311">
          <cell r="M311">
            <v>40</v>
          </cell>
        </row>
        <row r="314">
          <cell r="A314">
            <v>116</v>
          </cell>
          <cell r="M314">
            <v>40</v>
          </cell>
        </row>
        <row r="315">
          <cell r="M315">
            <v>0</v>
          </cell>
        </row>
        <row r="316">
          <cell r="M316">
            <v>0</v>
          </cell>
        </row>
        <row r="317">
          <cell r="M317">
            <v>0</v>
          </cell>
        </row>
        <row r="318">
          <cell r="M318">
            <v>0</v>
          </cell>
        </row>
        <row r="319">
          <cell r="M319">
            <v>0</v>
          </cell>
        </row>
        <row r="320">
          <cell r="M320">
            <v>0</v>
          </cell>
        </row>
        <row r="321">
          <cell r="M321">
            <v>0</v>
          </cell>
        </row>
        <row r="322">
          <cell r="M322">
            <v>0</v>
          </cell>
        </row>
        <row r="323">
          <cell r="M323">
            <v>0</v>
          </cell>
        </row>
        <row r="324">
          <cell r="M324">
            <v>0</v>
          </cell>
        </row>
        <row r="325">
          <cell r="M325">
            <v>0</v>
          </cell>
        </row>
        <row r="326">
          <cell r="M326">
            <v>0</v>
          </cell>
        </row>
        <row r="327">
          <cell r="M327">
            <v>0</v>
          </cell>
        </row>
        <row r="328">
          <cell r="M328">
            <v>0</v>
          </cell>
        </row>
        <row r="329">
          <cell r="M329">
            <v>0</v>
          </cell>
        </row>
        <row r="330">
          <cell r="A330" t="str">
            <v>S15</v>
          </cell>
          <cell r="M330">
            <v>0</v>
          </cell>
        </row>
        <row r="333">
          <cell r="M333">
            <v>13</v>
          </cell>
        </row>
        <row r="336">
          <cell r="A336">
            <v>14</v>
          </cell>
          <cell r="M336">
            <v>0.41600000000000004</v>
          </cell>
        </row>
        <row r="337">
          <cell r="A337">
            <v>252</v>
          </cell>
          <cell r="M337">
            <v>6.5</v>
          </cell>
        </row>
        <row r="338">
          <cell r="A338">
            <v>254</v>
          </cell>
          <cell r="M338">
            <v>65</v>
          </cell>
        </row>
        <row r="339">
          <cell r="M339">
            <v>0</v>
          </cell>
        </row>
        <row r="340">
          <cell r="M340">
            <v>0</v>
          </cell>
        </row>
        <row r="341">
          <cell r="M341">
            <v>0</v>
          </cell>
        </row>
        <row r="342">
          <cell r="M342">
            <v>0</v>
          </cell>
        </row>
        <row r="343">
          <cell r="M343">
            <v>0</v>
          </cell>
        </row>
        <row r="344">
          <cell r="M344">
            <v>0</v>
          </cell>
        </row>
        <row r="345">
          <cell r="M345">
            <v>0</v>
          </cell>
        </row>
        <row r="346">
          <cell r="M346">
            <v>0</v>
          </cell>
        </row>
        <row r="347">
          <cell r="M347">
            <v>0</v>
          </cell>
        </row>
        <row r="348">
          <cell r="M348">
            <v>0</v>
          </cell>
        </row>
        <row r="349">
          <cell r="M349">
            <v>0</v>
          </cell>
        </row>
        <row r="350">
          <cell r="M350">
            <v>0</v>
          </cell>
        </row>
        <row r="351">
          <cell r="M351">
            <v>0</v>
          </cell>
        </row>
        <row r="352">
          <cell r="A352" t="str">
            <v>S16</v>
          </cell>
          <cell r="M352">
            <v>0</v>
          </cell>
        </row>
        <row r="355">
          <cell r="M355">
            <v>22</v>
          </cell>
        </row>
        <row r="358">
          <cell r="A358">
            <v>22</v>
          </cell>
          <cell r="M358">
            <v>6.71</v>
          </cell>
        </row>
        <row r="359">
          <cell r="A359">
            <v>114</v>
          </cell>
          <cell r="M359">
            <v>22</v>
          </cell>
        </row>
        <row r="360">
          <cell r="A360">
            <v>115</v>
          </cell>
          <cell r="M360">
            <v>44</v>
          </cell>
        </row>
        <row r="361">
          <cell r="A361">
            <v>117</v>
          </cell>
          <cell r="M361">
            <v>44</v>
          </cell>
        </row>
        <row r="362">
          <cell r="M362">
            <v>0</v>
          </cell>
        </row>
        <row r="363">
          <cell r="M363">
            <v>0</v>
          </cell>
        </row>
        <row r="364">
          <cell r="M364">
            <v>0</v>
          </cell>
        </row>
        <row r="365">
          <cell r="M365">
            <v>0</v>
          </cell>
        </row>
        <row r="366">
          <cell r="M366">
            <v>0</v>
          </cell>
        </row>
        <row r="367">
          <cell r="M367">
            <v>0</v>
          </cell>
        </row>
        <row r="368">
          <cell r="M368">
            <v>0</v>
          </cell>
        </row>
        <row r="369">
          <cell r="M369">
            <v>0</v>
          </cell>
        </row>
        <row r="370">
          <cell r="M370">
            <v>0</v>
          </cell>
        </row>
        <row r="371">
          <cell r="M371">
            <v>0</v>
          </cell>
        </row>
        <row r="372">
          <cell r="M372">
            <v>0</v>
          </cell>
        </row>
        <row r="373">
          <cell r="M373">
            <v>0</v>
          </cell>
        </row>
        <row r="374">
          <cell r="A374" t="str">
            <v>S17</v>
          </cell>
          <cell r="M374">
            <v>0</v>
          </cell>
        </row>
        <row r="377">
          <cell r="M377">
            <v>3</v>
          </cell>
        </row>
        <row r="380">
          <cell r="A380">
            <v>22</v>
          </cell>
          <cell r="M380">
            <v>1.44</v>
          </cell>
        </row>
        <row r="381">
          <cell r="A381">
            <v>324</v>
          </cell>
          <cell r="M381">
            <v>3</v>
          </cell>
        </row>
        <row r="382">
          <cell r="M382">
            <v>0</v>
          </cell>
        </row>
        <row r="383">
          <cell r="M383">
            <v>0</v>
          </cell>
        </row>
        <row r="384">
          <cell r="M384">
            <v>0</v>
          </cell>
        </row>
        <row r="385">
          <cell r="M385">
            <v>0</v>
          </cell>
        </row>
        <row r="386">
          <cell r="M386">
            <v>0</v>
          </cell>
        </row>
        <row r="387">
          <cell r="M387">
            <v>0</v>
          </cell>
        </row>
        <row r="388">
          <cell r="M388">
            <v>0</v>
          </cell>
        </row>
        <row r="389">
          <cell r="M389">
            <v>0</v>
          </cell>
        </row>
        <row r="390">
          <cell r="M390">
            <v>0</v>
          </cell>
        </row>
        <row r="391">
          <cell r="M391">
            <v>0</v>
          </cell>
        </row>
        <row r="392">
          <cell r="M392">
            <v>0</v>
          </cell>
        </row>
        <row r="393">
          <cell r="M393">
            <v>0</v>
          </cell>
        </row>
        <row r="394">
          <cell r="M394">
            <v>0</v>
          </cell>
        </row>
        <row r="395">
          <cell r="M395">
            <v>0</v>
          </cell>
        </row>
        <row r="396">
          <cell r="A396" t="str">
            <v>S18</v>
          </cell>
          <cell r="M396">
            <v>0</v>
          </cell>
        </row>
        <row r="399">
          <cell r="M399">
            <v>2</v>
          </cell>
        </row>
        <row r="402">
          <cell r="A402">
            <v>22</v>
          </cell>
          <cell r="M402">
            <v>0.13</v>
          </cell>
        </row>
        <row r="403">
          <cell r="A403">
            <v>119</v>
          </cell>
          <cell r="M403">
            <v>2</v>
          </cell>
        </row>
        <row r="404">
          <cell r="A404">
            <v>120</v>
          </cell>
          <cell r="M404">
            <v>2</v>
          </cell>
        </row>
        <row r="405">
          <cell r="A405">
            <v>108</v>
          </cell>
          <cell r="M405">
            <v>2</v>
          </cell>
        </row>
        <row r="406">
          <cell r="M406">
            <v>0</v>
          </cell>
        </row>
        <row r="407">
          <cell r="M407">
            <v>0</v>
          </cell>
        </row>
        <row r="408">
          <cell r="M408">
            <v>0</v>
          </cell>
        </row>
        <row r="409">
          <cell r="M409">
            <v>0</v>
          </cell>
        </row>
        <row r="410">
          <cell r="M410">
            <v>0</v>
          </cell>
        </row>
        <row r="411">
          <cell r="M411">
            <v>0</v>
          </cell>
        </row>
        <row r="412">
          <cell r="M412">
            <v>0</v>
          </cell>
        </row>
        <row r="413">
          <cell r="M413">
            <v>0</v>
          </cell>
        </row>
        <row r="414">
          <cell r="M414">
            <v>0</v>
          </cell>
        </row>
        <row r="415">
          <cell r="M415">
            <v>0</v>
          </cell>
        </row>
        <row r="416">
          <cell r="M416">
            <v>0</v>
          </cell>
        </row>
        <row r="417">
          <cell r="M417">
            <v>0</v>
          </cell>
        </row>
        <row r="418">
          <cell r="A418" t="str">
            <v>S19</v>
          </cell>
          <cell r="M418">
            <v>0</v>
          </cell>
        </row>
        <row r="421">
          <cell r="M421">
            <v>2</v>
          </cell>
        </row>
        <row r="424">
          <cell r="A424">
            <v>22</v>
          </cell>
          <cell r="M424">
            <v>0.13</v>
          </cell>
        </row>
        <row r="425">
          <cell r="A425">
            <v>118</v>
          </cell>
          <cell r="M425">
            <v>2</v>
          </cell>
        </row>
        <row r="426">
          <cell r="M426">
            <v>0</v>
          </cell>
        </row>
        <row r="427">
          <cell r="M427">
            <v>0</v>
          </cell>
        </row>
        <row r="428">
          <cell r="M428">
            <v>0</v>
          </cell>
        </row>
        <row r="429">
          <cell r="M429">
            <v>0</v>
          </cell>
        </row>
        <row r="430">
          <cell r="M430">
            <v>0</v>
          </cell>
        </row>
        <row r="431">
          <cell r="M431">
            <v>0</v>
          </cell>
        </row>
        <row r="432">
          <cell r="M432">
            <v>0</v>
          </cell>
        </row>
        <row r="433">
          <cell r="M433">
            <v>0</v>
          </cell>
        </row>
        <row r="434">
          <cell r="M434">
            <v>0</v>
          </cell>
        </row>
        <row r="435">
          <cell r="M435">
            <v>0</v>
          </cell>
        </row>
        <row r="436">
          <cell r="M436">
            <v>0</v>
          </cell>
        </row>
        <row r="437">
          <cell r="M437">
            <v>0</v>
          </cell>
        </row>
        <row r="438">
          <cell r="M438">
            <v>0</v>
          </cell>
        </row>
        <row r="439">
          <cell r="M439">
            <v>0</v>
          </cell>
        </row>
        <row r="440">
          <cell r="A440" t="str">
            <v>S20</v>
          </cell>
          <cell r="M440">
            <v>0</v>
          </cell>
        </row>
        <row r="443">
          <cell r="M443">
            <v>186</v>
          </cell>
        </row>
        <row r="446">
          <cell r="A446">
            <v>14</v>
          </cell>
          <cell r="M446">
            <v>24.18</v>
          </cell>
        </row>
        <row r="447">
          <cell r="A447">
            <v>125</v>
          </cell>
          <cell r="M447">
            <v>204.60000000000002</v>
          </cell>
        </row>
        <row r="448">
          <cell r="M448">
            <v>0</v>
          </cell>
        </row>
        <row r="449">
          <cell r="M449">
            <v>0</v>
          </cell>
        </row>
        <row r="450">
          <cell r="M450">
            <v>0</v>
          </cell>
        </row>
        <row r="451">
          <cell r="M451">
            <v>0</v>
          </cell>
        </row>
        <row r="452">
          <cell r="M452">
            <v>0</v>
          </cell>
        </row>
        <row r="453">
          <cell r="M453">
            <v>0</v>
          </cell>
        </row>
        <row r="454">
          <cell r="M454">
            <v>0</v>
          </cell>
        </row>
        <row r="455">
          <cell r="M455">
            <v>0</v>
          </cell>
        </row>
        <row r="456">
          <cell r="M456">
            <v>0</v>
          </cell>
        </row>
        <row r="457">
          <cell r="M457">
            <v>0</v>
          </cell>
        </row>
        <row r="458">
          <cell r="M458">
            <v>0</v>
          </cell>
        </row>
        <row r="459">
          <cell r="M459">
            <v>0</v>
          </cell>
        </row>
        <row r="460">
          <cell r="M460">
            <v>0</v>
          </cell>
        </row>
        <row r="461">
          <cell r="M461">
            <v>0</v>
          </cell>
        </row>
        <row r="462">
          <cell r="A462" t="str">
            <v>S21</v>
          </cell>
          <cell r="M462">
            <v>0</v>
          </cell>
        </row>
        <row r="465">
          <cell r="M465">
            <v>44</v>
          </cell>
        </row>
        <row r="468">
          <cell r="A468">
            <v>14</v>
          </cell>
          <cell r="M468">
            <v>4.0039999999999996</v>
          </cell>
        </row>
        <row r="469">
          <cell r="A469">
            <v>124</v>
          </cell>
          <cell r="M469">
            <v>48.400000000000006</v>
          </cell>
        </row>
        <row r="470">
          <cell r="M470">
            <v>0</v>
          </cell>
        </row>
        <row r="471">
          <cell r="M471">
            <v>0</v>
          </cell>
        </row>
        <row r="472">
          <cell r="M472">
            <v>0</v>
          </cell>
        </row>
        <row r="473">
          <cell r="M473">
            <v>0</v>
          </cell>
        </row>
        <row r="474">
          <cell r="M474">
            <v>0</v>
          </cell>
        </row>
        <row r="475">
          <cell r="M475">
            <v>0</v>
          </cell>
        </row>
        <row r="476">
          <cell r="M476">
            <v>0</v>
          </cell>
        </row>
        <row r="477">
          <cell r="M477">
            <v>0</v>
          </cell>
        </row>
        <row r="478">
          <cell r="M478">
            <v>0</v>
          </cell>
        </row>
        <row r="479">
          <cell r="M479">
            <v>0</v>
          </cell>
        </row>
        <row r="480">
          <cell r="M480">
            <v>0</v>
          </cell>
        </row>
        <row r="481">
          <cell r="M481">
            <v>0</v>
          </cell>
        </row>
        <row r="482">
          <cell r="M482">
            <v>0</v>
          </cell>
        </row>
        <row r="483">
          <cell r="M483">
            <v>0</v>
          </cell>
        </row>
        <row r="484">
          <cell r="A484" t="str">
            <v>S22</v>
          </cell>
          <cell r="M484">
            <v>0</v>
          </cell>
        </row>
        <row r="487">
          <cell r="M487">
            <v>40</v>
          </cell>
        </row>
        <row r="490">
          <cell r="A490">
            <v>14</v>
          </cell>
          <cell r="M490">
            <v>3.08</v>
          </cell>
        </row>
        <row r="491">
          <cell r="A491">
            <v>123</v>
          </cell>
          <cell r="M491">
            <v>44</v>
          </cell>
        </row>
        <row r="492">
          <cell r="M492">
            <v>0</v>
          </cell>
        </row>
        <row r="493">
          <cell r="M493">
            <v>0</v>
          </cell>
        </row>
        <row r="494">
          <cell r="M494">
            <v>0</v>
          </cell>
        </row>
        <row r="495">
          <cell r="M495">
            <v>0</v>
          </cell>
        </row>
        <row r="496">
          <cell r="M496">
            <v>0</v>
          </cell>
        </row>
        <row r="497">
          <cell r="M497">
            <v>0</v>
          </cell>
        </row>
        <row r="498">
          <cell r="M498">
            <v>0</v>
          </cell>
        </row>
        <row r="499">
          <cell r="M499">
            <v>0</v>
          </cell>
        </row>
        <row r="500">
          <cell r="M500">
            <v>0</v>
          </cell>
        </row>
        <row r="501">
          <cell r="M501">
            <v>0</v>
          </cell>
        </row>
        <row r="502">
          <cell r="M502">
            <v>0</v>
          </cell>
        </row>
        <row r="503">
          <cell r="M503">
            <v>0</v>
          </cell>
        </row>
        <row r="504">
          <cell r="M504">
            <v>0</v>
          </cell>
        </row>
        <row r="505">
          <cell r="M505">
            <v>0</v>
          </cell>
        </row>
        <row r="506">
          <cell r="A506" t="str">
            <v>S23</v>
          </cell>
          <cell r="M506">
            <v>0</v>
          </cell>
        </row>
        <row r="509">
          <cell r="M509">
            <v>45</v>
          </cell>
        </row>
        <row r="512">
          <cell r="A512">
            <v>20</v>
          </cell>
          <cell r="M512">
            <v>3.1500000000000004</v>
          </cell>
        </row>
        <row r="513">
          <cell r="A513">
            <v>444</v>
          </cell>
          <cell r="M513">
            <v>1.5750000000000002</v>
          </cell>
        </row>
        <row r="514">
          <cell r="A514">
            <v>295</v>
          </cell>
          <cell r="M514">
            <v>47.25</v>
          </cell>
        </row>
        <row r="515">
          <cell r="M515">
            <v>0</v>
          </cell>
        </row>
        <row r="516">
          <cell r="M516">
            <v>0</v>
          </cell>
        </row>
        <row r="517">
          <cell r="M517">
            <v>0</v>
          </cell>
        </row>
        <row r="518">
          <cell r="M518">
            <v>0</v>
          </cell>
        </row>
        <row r="519">
          <cell r="M519">
            <v>0</v>
          </cell>
        </row>
        <row r="520">
          <cell r="M520">
            <v>0</v>
          </cell>
        </row>
        <row r="521">
          <cell r="M521">
            <v>0</v>
          </cell>
        </row>
        <row r="522">
          <cell r="M522">
            <v>0</v>
          </cell>
        </row>
        <row r="523">
          <cell r="M523">
            <v>0</v>
          </cell>
        </row>
        <row r="524">
          <cell r="M524">
            <v>0</v>
          </cell>
        </row>
        <row r="525">
          <cell r="M525">
            <v>0</v>
          </cell>
        </row>
        <row r="526">
          <cell r="M526">
            <v>0</v>
          </cell>
        </row>
        <row r="527">
          <cell r="M527">
            <v>0</v>
          </cell>
        </row>
        <row r="528">
          <cell r="A528" t="str">
            <v>S24</v>
          </cell>
          <cell r="M528">
            <v>0</v>
          </cell>
        </row>
        <row r="531">
          <cell r="M531">
            <v>45</v>
          </cell>
        </row>
        <row r="534">
          <cell r="A534">
            <v>20</v>
          </cell>
          <cell r="M534">
            <v>2.25</v>
          </cell>
        </row>
        <row r="535">
          <cell r="M535">
            <v>0</v>
          </cell>
        </row>
        <row r="536">
          <cell r="M536">
            <v>0</v>
          </cell>
        </row>
        <row r="537">
          <cell r="M537">
            <v>0</v>
          </cell>
        </row>
        <row r="538">
          <cell r="M538">
            <v>0</v>
          </cell>
        </row>
        <row r="539">
          <cell r="M539">
            <v>0</v>
          </cell>
        </row>
        <row r="540">
          <cell r="M540">
            <v>0</v>
          </cell>
        </row>
        <row r="541">
          <cell r="M541">
            <v>0</v>
          </cell>
        </row>
        <row r="542">
          <cell r="M542">
            <v>0</v>
          </cell>
        </row>
        <row r="543">
          <cell r="M543">
            <v>0</v>
          </cell>
        </row>
        <row r="544">
          <cell r="M544">
            <v>0</v>
          </cell>
        </row>
        <row r="545">
          <cell r="M545">
            <v>0</v>
          </cell>
        </row>
        <row r="546">
          <cell r="M546">
            <v>0</v>
          </cell>
        </row>
        <row r="547">
          <cell r="M547">
            <v>0</v>
          </cell>
        </row>
        <row r="548">
          <cell r="M548">
            <v>0</v>
          </cell>
        </row>
        <row r="549">
          <cell r="M549">
            <v>0</v>
          </cell>
        </row>
        <row r="550">
          <cell r="A550" t="str">
            <v>S25</v>
          </cell>
          <cell r="M550">
            <v>0</v>
          </cell>
        </row>
        <row r="553">
          <cell r="M553">
            <v>27</v>
          </cell>
        </row>
        <row r="556">
          <cell r="A556">
            <v>22</v>
          </cell>
          <cell r="M556">
            <v>0.83699999999999997</v>
          </cell>
        </row>
        <row r="557">
          <cell r="A557">
            <v>236</v>
          </cell>
          <cell r="M557">
            <v>28.35</v>
          </cell>
        </row>
        <row r="558">
          <cell r="M558">
            <v>0</v>
          </cell>
        </row>
        <row r="559">
          <cell r="M559">
            <v>0</v>
          </cell>
        </row>
        <row r="560">
          <cell r="M560">
            <v>0</v>
          </cell>
        </row>
        <row r="561">
          <cell r="M561">
            <v>0</v>
          </cell>
        </row>
        <row r="562">
          <cell r="M562">
            <v>0</v>
          </cell>
        </row>
        <row r="563">
          <cell r="M563">
            <v>0</v>
          </cell>
        </row>
        <row r="564">
          <cell r="M564">
            <v>0</v>
          </cell>
        </row>
        <row r="565">
          <cell r="M565">
            <v>0</v>
          </cell>
        </row>
        <row r="566">
          <cell r="M566">
            <v>0</v>
          </cell>
        </row>
        <row r="567">
          <cell r="M567">
            <v>0</v>
          </cell>
        </row>
        <row r="568">
          <cell r="M568">
            <v>0</v>
          </cell>
        </row>
        <row r="569">
          <cell r="M569">
            <v>0</v>
          </cell>
        </row>
        <row r="570">
          <cell r="M570">
            <v>0</v>
          </cell>
        </row>
        <row r="571">
          <cell r="M571">
            <v>0</v>
          </cell>
        </row>
        <row r="572">
          <cell r="A572" t="str">
            <v>S26</v>
          </cell>
          <cell r="M572">
            <v>0</v>
          </cell>
        </row>
        <row r="575">
          <cell r="M575">
            <v>16.2</v>
          </cell>
        </row>
        <row r="578">
          <cell r="A578">
            <v>22</v>
          </cell>
          <cell r="M578">
            <v>0.50219999999999998</v>
          </cell>
        </row>
        <row r="579">
          <cell r="A579">
            <v>239</v>
          </cell>
          <cell r="M579">
            <v>17.010000000000002</v>
          </cell>
        </row>
        <row r="580">
          <cell r="M580">
            <v>0</v>
          </cell>
        </row>
        <row r="581">
          <cell r="M581">
            <v>0</v>
          </cell>
        </row>
        <row r="582">
          <cell r="M582">
            <v>0</v>
          </cell>
        </row>
        <row r="583">
          <cell r="M583">
            <v>0</v>
          </cell>
        </row>
        <row r="584">
          <cell r="M584">
            <v>0</v>
          </cell>
        </row>
        <row r="585">
          <cell r="M585">
            <v>0</v>
          </cell>
        </row>
        <row r="586">
          <cell r="M586">
            <v>0</v>
          </cell>
        </row>
        <row r="587">
          <cell r="M587">
            <v>0</v>
          </cell>
        </row>
        <row r="588">
          <cell r="M588">
            <v>0</v>
          </cell>
        </row>
        <row r="589">
          <cell r="M589">
            <v>0</v>
          </cell>
        </row>
        <row r="590">
          <cell r="M590">
            <v>0</v>
          </cell>
        </row>
        <row r="591">
          <cell r="M591">
            <v>0</v>
          </cell>
        </row>
        <row r="592">
          <cell r="M592">
            <v>0</v>
          </cell>
        </row>
        <row r="593">
          <cell r="M593">
            <v>0</v>
          </cell>
        </row>
        <row r="594">
          <cell r="A594" t="str">
            <v>S27</v>
          </cell>
          <cell r="M594">
            <v>0</v>
          </cell>
        </row>
        <row r="597">
          <cell r="M597">
            <v>4.5</v>
          </cell>
        </row>
        <row r="600">
          <cell r="A600">
            <v>22</v>
          </cell>
          <cell r="M600">
            <v>0.09</v>
          </cell>
        </row>
        <row r="601">
          <cell r="A601">
            <v>242</v>
          </cell>
          <cell r="M601">
            <v>4.7250000000000005</v>
          </cell>
        </row>
        <row r="602">
          <cell r="M602">
            <v>0</v>
          </cell>
        </row>
        <row r="603">
          <cell r="M603">
            <v>0</v>
          </cell>
        </row>
        <row r="604">
          <cell r="M604">
            <v>0</v>
          </cell>
        </row>
        <row r="605">
          <cell r="M605">
            <v>0</v>
          </cell>
        </row>
        <row r="606">
          <cell r="M606">
            <v>0</v>
          </cell>
        </row>
        <row r="607">
          <cell r="M607">
            <v>0</v>
          </cell>
        </row>
        <row r="608">
          <cell r="M608">
            <v>0</v>
          </cell>
        </row>
        <row r="609">
          <cell r="M609">
            <v>0</v>
          </cell>
        </row>
        <row r="610">
          <cell r="M610">
            <v>0</v>
          </cell>
        </row>
        <row r="611">
          <cell r="M611">
            <v>0</v>
          </cell>
        </row>
        <row r="612">
          <cell r="M612">
            <v>0</v>
          </cell>
        </row>
        <row r="613">
          <cell r="M613">
            <v>0</v>
          </cell>
        </row>
        <row r="614">
          <cell r="M614">
            <v>0</v>
          </cell>
        </row>
        <row r="615">
          <cell r="M615">
            <v>0</v>
          </cell>
        </row>
        <row r="616">
          <cell r="A616" t="str">
            <v>S28</v>
          </cell>
          <cell r="M616">
            <v>0</v>
          </cell>
        </row>
        <row r="619">
          <cell r="M619">
            <v>157</v>
          </cell>
        </row>
        <row r="622">
          <cell r="A622">
            <v>22</v>
          </cell>
          <cell r="M622">
            <v>3.14</v>
          </cell>
        </row>
        <row r="623">
          <cell r="A623">
            <v>245</v>
          </cell>
          <cell r="M623">
            <v>164.85</v>
          </cell>
        </row>
        <row r="624">
          <cell r="M624">
            <v>0</v>
          </cell>
        </row>
        <row r="625">
          <cell r="M625">
            <v>0</v>
          </cell>
        </row>
        <row r="626">
          <cell r="M626">
            <v>0</v>
          </cell>
        </row>
        <row r="627">
          <cell r="M627">
            <v>0</v>
          </cell>
        </row>
        <row r="628">
          <cell r="M628">
            <v>0</v>
          </cell>
        </row>
        <row r="629">
          <cell r="M629">
            <v>0</v>
          </cell>
        </row>
        <row r="630">
          <cell r="M630">
            <v>0</v>
          </cell>
        </row>
        <row r="631">
          <cell r="M631">
            <v>0</v>
          </cell>
        </row>
        <row r="632">
          <cell r="M632">
            <v>0</v>
          </cell>
        </row>
        <row r="633">
          <cell r="M633">
            <v>0</v>
          </cell>
        </row>
        <row r="634">
          <cell r="M634">
            <v>0</v>
          </cell>
        </row>
        <row r="635">
          <cell r="M635">
            <v>0</v>
          </cell>
        </row>
        <row r="636">
          <cell r="M636">
            <v>0</v>
          </cell>
        </row>
        <row r="637">
          <cell r="M637">
            <v>0</v>
          </cell>
        </row>
        <row r="638">
          <cell r="A638" t="str">
            <v>S29</v>
          </cell>
          <cell r="M638">
            <v>0</v>
          </cell>
        </row>
        <row r="641">
          <cell r="M641">
            <v>46</v>
          </cell>
        </row>
        <row r="644">
          <cell r="A644">
            <v>26</v>
          </cell>
          <cell r="M644">
            <v>0.73599999999999999</v>
          </cell>
        </row>
        <row r="645">
          <cell r="A645">
            <v>249</v>
          </cell>
          <cell r="M645">
            <v>48.300000000000004</v>
          </cell>
        </row>
        <row r="646">
          <cell r="M646">
            <v>0</v>
          </cell>
        </row>
        <row r="647">
          <cell r="M647">
            <v>0</v>
          </cell>
        </row>
        <row r="648">
          <cell r="M648">
            <v>0</v>
          </cell>
        </row>
        <row r="649">
          <cell r="M649">
            <v>0</v>
          </cell>
        </row>
        <row r="650">
          <cell r="M650">
            <v>0</v>
          </cell>
        </row>
        <row r="651">
          <cell r="M651">
            <v>0</v>
          </cell>
        </row>
        <row r="652">
          <cell r="M652">
            <v>0</v>
          </cell>
        </row>
        <row r="653">
          <cell r="M653">
            <v>0</v>
          </cell>
        </row>
        <row r="654">
          <cell r="M654">
            <v>0</v>
          </cell>
        </row>
        <row r="655">
          <cell r="M655">
            <v>0</v>
          </cell>
        </row>
        <row r="656">
          <cell r="M656">
            <v>0</v>
          </cell>
        </row>
        <row r="657">
          <cell r="M657">
            <v>0</v>
          </cell>
        </row>
        <row r="658">
          <cell r="M658">
            <v>0</v>
          </cell>
        </row>
        <row r="659">
          <cell r="M659">
            <v>0</v>
          </cell>
        </row>
        <row r="660">
          <cell r="A660" t="str">
            <v>S30</v>
          </cell>
          <cell r="M660">
            <v>0</v>
          </cell>
        </row>
        <row r="663">
          <cell r="M663">
            <v>34</v>
          </cell>
        </row>
        <row r="666">
          <cell r="A666">
            <v>26</v>
          </cell>
          <cell r="M666">
            <v>0.47600000000000003</v>
          </cell>
        </row>
        <row r="667">
          <cell r="A667">
            <v>250</v>
          </cell>
          <cell r="M667">
            <v>35.700000000000003</v>
          </cell>
        </row>
        <row r="668">
          <cell r="M668">
            <v>0</v>
          </cell>
        </row>
        <row r="669">
          <cell r="M669">
            <v>0</v>
          </cell>
        </row>
        <row r="670">
          <cell r="M670">
            <v>0</v>
          </cell>
        </row>
        <row r="671">
          <cell r="M671">
            <v>0</v>
          </cell>
        </row>
        <row r="672">
          <cell r="M672">
            <v>0</v>
          </cell>
        </row>
        <row r="673">
          <cell r="M673">
            <v>0</v>
          </cell>
        </row>
        <row r="674">
          <cell r="M674">
            <v>0</v>
          </cell>
        </row>
        <row r="675">
          <cell r="M675">
            <v>0</v>
          </cell>
        </row>
        <row r="676">
          <cell r="M676">
            <v>0</v>
          </cell>
        </row>
        <row r="677">
          <cell r="M677">
            <v>0</v>
          </cell>
        </row>
        <row r="678">
          <cell r="M678">
            <v>0</v>
          </cell>
        </row>
        <row r="679">
          <cell r="M679">
            <v>0</v>
          </cell>
        </row>
        <row r="680">
          <cell r="M680">
            <v>0</v>
          </cell>
        </row>
        <row r="681">
          <cell r="M681">
            <v>0</v>
          </cell>
        </row>
        <row r="682">
          <cell r="A682" t="str">
            <v>S31</v>
          </cell>
          <cell r="M682">
            <v>0</v>
          </cell>
        </row>
        <row r="685">
          <cell r="M685">
            <v>76</v>
          </cell>
        </row>
        <row r="688">
          <cell r="A688">
            <v>13</v>
          </cell>
          <cell r="M688">
            <v>2.2799999999999998</v>
          </cell>
        </row>
        <row r="689">
          <cell r="A689">
            <v>15</v>
          </cell>
          <cell r="M689">
            <v>0.22800000000000001</v>
          </cell>
        </row>
        <row r="690">
          <cell r="M690">
            <v>0</v>
          </cell>
        </row>
        <row r="691">
          <cell r="M691">
            <v>0</v>
          </cell>
        </row>
        <row r="692">
          <cell r="M692">
            <v>0</v>
          </cell>
        </row>
        <row r="693">
          <cell r="M693">
            <v>0</v>
          </cell>
        </row>
        <row r="694">
          <cell r="M694">
            <v>0</v>
          </cell>
        </row>
        <row r="695">
          <cell r="M695">
            <v>0</v>
          </cell>
        </row>
        <row r="696">
          <cell r="M696">
            <v>0</v>
          </cell>
        </row>
        <row r="697">
          <cell r="M697">
            <v>0</v>
          </cell>
        </row>
        <row r="698">
          <cell r="M698">
            <v>0</v>
          </cell>
        </row>
        <row r="699">
          <cell r="M699">
            <v>0</v>
          </cell>
        </row>
        <row r="700">
          <cell r="M700">
            <v>0</v>
          </cell>
        </row>
        <row r="701">
          <cell r="M701">
            <v>0</v>
          </cell>
        </row>
        <row r="702">
          <cell r="M702">
            <v>0</v>
          </cell>
        </row>
        <row r="703">
          <cell r="M703">
            <v>0</v>
          </cell>
        </row>
        <row r="704">
          <cell r="A704" t="str">
            <v>S32</v>
          </cell>
          <cell r="M704">
            <v>0</v>
          </cell>
        </row>
        <row r="707">
          <cell r="M707">
            <v>2.2999999999999998</v>
          </cell>
        </row>
        <row r="710">
          <cell r="A710">
            <v>14</v>
          </cell>
          <cell r="M710">
            <v>1.3339999999999999</v>
          </cell>
        </row>
        <row r="711">
          <cell r="M711">
            <v>0</v>
          </cell>
        </row>
        <row r="712">
          <cell r="M712">
            <v>0</v>
          </cell>
        </row>
        <row r="713">
          <cell r="M713">
            <v>0</v>
          </cell>
        </row>
        <row r="714">
          <cell r="M714">
            <v>0</v>
          </cell>
        </row>
        <row r="715">
          <cell r="M715">
            <v>0</v>
          </cell>
        </row>
        <row r="716">
          <cell r="M716">
            <v>0</v>
          </cell>
        </row>
        <row r="717">
          <cell r="M717">
            <v>0</v>
          </cell>
        </row>
        <row r="718">
          <cell r="M718">
            <v>0</v>
          </cell>
        </row>
        <row r="719">
          <cell r="M719">
            <v>0</v>
          </cell>
        </row>
        <row r="720">
          <cell r="M720">
            <v>0</v>
          </cell>
        </row>
        <row r="721">
          <cell r="M721">
            <v>0</v>
          </cell>
        </row>
        <row r="722">
          <cell r="M722">
            <v>0</v>
          </cell>
        </row>
        <row r="723">
          <cell r="M723">
            <v>0</v>
          </cell>
        </row>
        <row r="724">
          <cell r="M724">
            <v>0</v>
          </cell>
        </row>
        <row r="725">
          <cell r="M725">
            <v>0</v>
          </cell>
        </row>
        <row r="726">
          <cell r="A726" t="str">
            <v>S33</v>
          </cell>
          <cell r="M726">
            <v>0</v>
          </cell>
        </row>
        <row r="729">
          <cell r="M729">
            <v>53</v>
          </cell>
        </row>
        <row r="732">
          <cell r="A732">
            <v>13</v>
          </cell>
          <cell r="M732">
            <v>3.7100000000000004</v>
          </cell>
        </row>
        <row r="733">
          <cell r="A733">
            <v>15</v>
          </cell>
          <cell r="M733">
            <v>1.06</v>
          </cell>
        </row>
        <row r="734">
          <cell r="M734">
            <v>0</v>
          </cell>
        </row>
        <row r="735">
          <cell r="M735">
            <v>0</v>
          </cell>
        </row>
        <row r="736">
          <cell r="M736">
            <v>0</v>
          </cell>
        </row>
        <row r="737">
          <cell r="M737">
            <v>0</v>
          </cell>
        </row>
        <row r="738">
          <cell r="M738">
            <v>0</v>
          </cell>
        </row>
        <row r="739">
          <cell r="M739">
            <v>0</v>
          </cell>
        </row>
        <row r="740">
          <cell r="M740">
            <v>0</v>
          </cell>
        </row>
        <row r="741">
          <cell r="M741">
            <v>0</v>
          </cell>
        </row>
        <row r="742">
          <cell r="M742">
            <v>0</v>
          </cell>
        </row>
        <row r="743">
          <cell r="M743">
            <v>0</v>
          </cell>
        </row>
        <row r="744">
          <cell r="M744">
            <v>0</v>
          </cell>
        </row>
        <row r="745">
          <cell r="M745">
            <v>0</v>
          </cell>
        </row>
        <row r="746">
          <cell r="M746">
            <v>0</v>
          </cell>
        </row>
        <row r="747">
          <cell r="M747">
            <v>0</v>
          </cell>
        </row>
        <row r="748">
          <cell r="A748" t="str">
            <v>S34</v>
          </cell>
          <cell r="M748">
            <v>0</v>
          </cell>
        </row>
        <row r="751">
          <cell r="M751">
            <v>50</v>
          </cell>
        </row>
        <row r="754">
          <cell r="A754">
            <v>13</v>
          </cell>
          <cell r="M754">
            <v>0.5</v>
          </cell>
        </row>
        <row r="755">
          <cell r="A755">
            <v>15</v>
          </cell>
          <cell r="M755">
            <v>0.5</v>
          </cell>
        </row>
        <row r="756">
          <cell r="M756">
            <v>0</v>
          </cell>
        </row>
        <row r="757">
          <cell r="M757">
            <v>0</v>
          </cell>
        </row>
        <row r="758">
          <cell r="M758">
            <v>0</v>
          </cell>
        </row>
        <row r="759">
          <cell r="M759">
            <v>0</v>
          </cell>
        </row>
        <row r="760">
          <cell r="M760">
            <v>0</v>
          </cell>
        </row>
        <row r="761">
          <cell r="M761">
            <v>0</v>
          </cell>
        </row>
        <row r="762">
          <cell r="M762">
            <v>0</v>
          </cell>
        </row>
        <row r="763">
          <cell r="M763">
            <v>0</v>
          </cell>
        </row>
        <row r="764">
          <cell r="M764">
            <v>0</v>
          </cell>
        </row>
        <row r="765">
          <cell r="M765">
            <v>0</v>
          </cell>
        </row>
        <row r="766">
          <cell r="M766">
            <v>0</v>
          </cell>
        </row>
        <row r="767">
          <cell r="M767">
            <v>0</v>
          </cell>
        </row>
        <row r="768">
          <cell r="M768">
            <v>0</v>
          </cell>
        </row>
        <row r="769">
          <cell r="M769">
            <v>0</v>
          </cell>
        </row>
        <row r="770">
          <cell r="A770" t="str">
            <v>S35</v>
          </cell>
          <cell r="M770">
            <v>0</v>
          </cell>
        </row>
        <row r="773">
          <cell r="M773">
            <v>9</v>
          </cell>
        </row>
        <row r="776">
          <cell r="A776">
            <v>22</v>
          </cell>
          <cell r="M776">
            <v>0.80999999999999994</v>
          </cell>
        </row>
        <row r="777">
          <cell r="M777">
            <v>0</v>
          </cell>
        </row>
        <row r="778">
          <cell r="M778">
            <v>0</v>
          </cell>
        </row>
        <row r="779">
          <cell r="M779">
            <v>0</v>
          </cell>
        </row>
        <row r="780">
          <cell r="M780">
            <v>0</v>
          </cell>
        </row>
        <row r="781">
          <cell r="M781">
            <v>0</v>
          </cell>
        </row>
        <row r="782">
          <cell r="M782">
            <v>0</v>
          </cell>
        </row>
        <row r="783">
          <cell r="M783">
            <v>0</v>
          </cell>
        </row>
        <row r="784">
          <cell r="M784">
            <v>0</v>
          </cell>
        </row>
        <row r="785">
          <cell r="M785">
            <v>0</v>
          </cell>
        </row>
        <row r="786">
          <cell r="M786">
            <v>0</v>
          </cell>
        </row>
        <row r="787">
          <cell r="M787">
            <v>0</v>
          </cell>
        </row>
        <row r="788">
          <cell r="M788">
            <v>0</v>
          </cell>
        </row>
        <row r="789">
          <cell r="M789">
            <v>0</v>
          </cell>
        </row>
        <row r="790">
          <cell r="M790">
            <v>0</v>
          </cell>
        </row>
        <row r="791">
          <cell r="M791">
            <v>0</v>
          </cell>
        </row>
        <row r="792">
          <cell r="A792" t="str">
            <v>S36</v>
          </cell>
          <cell r="M792">
            <v>0</v>
          </cell>
        </row>
        <row r="795">
          <cell r="M795">
            <v>2</v>
          </cell>
        </row>
        <row r="798">
          <cell r="A798">
            <v>22</v>
          </cell>
          <cell r="M798">
            <v>0.04</v>
          </cell>
        </row>
        <row r="799">
          <cell r="M799">
            <v>0</v>
          </cell>
        </row>
        <row r="800">
          <cell r="M800">
            <v>0</v>
          </cell>
        </row>
        <row r="801">
          <cell r="M801">
            <v>0</v>
          </cell>
        </row>
        <row r="802">
          <cell r="M802">
            <v>0</v>
          </cell>
        </row>
        <row r="803">
          <cell r="M803">
            <v>0</v>
          </cell>
        </row>
        <row r="804">
          <cell r="M804">
            <v>0</v>
          </cell>
        </row>
        <row r="805">
          <cell r="M805">
            <v>0</v>
          </cell>
        </row>
        <row r="806">
          <cell r="M806">
            <v>0</v>
          </cell>
        </row>
        <row r="807">
          <cell r="M807">
            <v>0</v>
          </cell>
        </row>
        <row r="808">
          <cell r="M808">
            <v>0</v>
          </cell>
        </row>
        <row r="809">
          <cell r="M809">
            <v>0</v>
          </cell>
        </row>
        <row r="810">
          <cell r="M810">
            <v>0</v>
          </cell>
        </row>
        <row r="811">
          <cell r="M811">
            <v>0</v>
          </cell>
        </row>
        <row r="812">
          <cell r="M812">
            <v>0</v>
          </cell>
        </row>
        <row r="813">
          <cell r="M813">
            <v>0</v>
          </cell>
        </row>
        <row r="814">
          <cell r="A814" t="str">
            <v>S37</v>
          </cell>
          <cell r="M814">
            <v>0</v>
          </cell>
        </row>
        <row r="817">
          <cell r="M817">
            <v>2</v>
          </cell>
        </row>
        <row r="820">
          <cell r="A820">
            <v>22</v>
          </cell>
          <cell r="M820">
            <v>0.04</v>
          </cell>
        </row>
        <row r="821">
          <cell r="M821">
            <v>0</v>
          </cell>
        </row>
        <row r="822">
          <cell r="M822">
            <v>0</v>
          </cell>
        </row>
        <row r="823">
          <cell r="M823">
            <v>0</v>
          </cell>
        </row>
        <row r="824">
          <cell r="M824">
            <v>0</v>
          </cell>
        </row>
        <row r="825">
          <cell r="M825">
            <v>0</v>
          </cell>
        </row>
        <row r="826">
          <cell r="M826">
            <v>0</v>
          </cell>
        </row>
        <row r="827">
          <cell r="M827">
            <v>0</v>
          </cell>
        </row>
        <row r="828">
          <cell r="M828">
            <v>0</v>
          </cell>
        </row>
        <row r="829">
          <cell r="M829">
            <v>0</v>
          </cell>
        </row>
        <row r="830">
          <cell r="M830">
            <v>0</v>
          </cell>
        </row>
        <row r="831">
          <cell r="M831">
            <v>0</v>
          </cell>
        </row>
        <row r="832">
          <cell r="M832">
            <v>0</v>
          </cell>
        </row>
        <row r="833">
          <cell r="M833">
            <v>0</v>
          </cell>
        </row>
        <row r="834">
          <cell r="M834">
            <v>0</v>
          </cell>
        </row>
        <row r="835">
          <cell r="M835">
            <v>0</v>
          </cell>
        </row>
        <row r="836">
          <cell r="A836" t="str">
            <v>S38</v>
          </cell>
          <cell r="M836">
            <v>0</v>
          </cell>
        </row>
        <row r="839">
          <cell r="M839">
            <v>13</v>
          </cell>
        </row>
        <row r="842">
          <cell r="A842">
            <v>26</v>
          </cell>
          <cell r="M842">
            <v>0.13</v>
          </cell>
        </row>
        <row r="843">
          <cell r="M843">
            <v>0</v>
          </cell>
        </row>
        <row r="844">
          <cell r="M844">
            <v>0</v>
          </cell>
        </row>
        <row r="845">
          <cell r="M845">
            <v>0</v>
          </cell>
        </row>
        <row r="846">
          <cell r="M846">
            <v>0</v>
          </cell>
        </row>
        <row r="847">
          <cell r="M847">
            <v>0</v>
          </cell>
        </row>
        <row r="848">
          <cell r="M848">
            <v>0</v>
          </cell>
        </row>
        <row r="849">
          <cell r="M849">
            <v>0</v>
          </cell>
        </row>
        <row r="850">
          <cell r="M850">
            <v>0</v>
          </cell>
        </row>
        <row r="851">
          <cell r="M851">
            <v>0</v>
          </cell>
        </row>
        <row r="852">
          <cell r="M852">
            <v>0</v>
          </cell>
        </row>
        <row r="853">
          <cell r="M853">
            <v>0</v>
          </cell>
        </row>
        <row r="854">
          <cell r="M854">
            <v>0</v>
          </cell>
        </row>
        <row r="855">
          <cell r="M855">
            <v>0</v>
          </cell>
        </row>
        <row r="856">
          <cell r="M856">
            <v>0</v>
          </cell>
        </row>
        <row r="857">
          <cell r="M857">
            <v>0</v>
          </cell>
        </row>
        <row r="858">
          <cell r="A858" t="str">
            <v>S39</v>
          </cell>
          <cell r="M858">
            <v>0</v>
          </cell>
        </row>
        <row r="861">
          <cell r="M861">
            <v>3</v>
          </cell>
        </row>
        <row r="864">
          <cell r="A864">
            <v>26</v>
          </cell>
          <cell r="M864">
            <v>0.03</v>
          </cell>
        </row>
        <row r="865">
          <cell r="M865">
            <v>0</v>
          </cell>
        </row>
        <row r="866">
          <cell r="M866">
            <v>0</v>
          </cell>
        </row>
        <row r="867">
          <cell r="M867">
            <v>0</v>
          </cell>
        </row>
        <row r="868">
          <cell r="M868">
            <v>0</v>
          </cell>
        </row>
        <row r="869">
          <cell r="M869">
            <v>0</v>
          </cell>
        </row>
        <row r="870">
          <cell r="M870">
            <v>0</v>
          </cell>
        </row>
        <row r="871">
          <cell r="M871">
            <v>0</v>
          </cell>
        </row>
        <row r="872">
          <cell r="M872">
            <v>0</v>
          </cell>
        </row>
        <row r="873">
          <cell r="M873">
            <v>0</v>
          </cell>
        </row>
        <row r="874">
          <cell r="M874">
            <v>0</v>
          </cell>
        </row>
        <row r="875">
          <cell r="M875">
            <v>0</v>
          </cell>
        </row>
        <row r="876">
          <cell r="M876">
            <v>0</v>
          </cell>
        </row>
        <row r="877">
          <cell r="M877">
            <v>0</v>
          </cell>
        </row>
        <row r="878">
          <cell r="M878">
            <v>0</v>
          </cell>
        </row>
        <row r="879">
          <cell r="M879">
            <v>0</v>
          </cell>
        </row>
        <row r="880">
          <cell r="A880" t="str">
            <v>S40</v>
          </cell>
          <cell r="M880">
            <v>0</v>
          </cell>
        </row>
        <row r="883">
          <cell r="M883">
            <v>64</v>
          </cell>
        </row>
        <row r="886">
          <cell r="A886">
            <v>26</v>
          </cell>
          <cell r="M886">
            <v>0.64</v>
          </cell>
        </row>
        <row r="887">
          <cell r="M887">
            <v>0</v>
          </cell>
        </row>
        <row r="888">
          <cell r="M888">
            <v>0</v>
          </cell>
        </row>
        <row r="889">
          <cell r="M889">
            <v>0</v>
          </cell>
        </row>
        <row r="890">
          <cell r="M890">
            <v>0</v>
          </cell>
        </row>
        <row r="891">
          <cell r="M891">
            <v>0</v>
          </cell>
        </row>
        <row r="892">
          <cell r="M892">
            <v>0</v>
          </cell>
        </row>
        <row r="893">
          <cell r="M893">
            <v>0</v>
          </cell>
        </row>
        <row r="894">
          <cell r="M894">
            <v>0</v>
          </cell>
        </row>
        <row r="895">
          <cell r="M895">
            <v>0</v>
          </cell>
        </row>
        <row r="896">
          <cell r="M896">
            <v>0</v>
          </cell>
        </row>
        <row r="897">
          <cell r="M897">
            <v>0</v>
          </cell>
        </row>
        <row r="898">
          <cell r="M898">
            <v>0</v>
          </cell>
        </row>
        <row r="899">
          <cell r="M899">
            <v>0</v>
          </cell>
        </row>
        <row r="900">
          <cell r="M900">
            <v>0</v>
          </cell>
        </row>
        <row r="901">
          <cell r="M901">
            <v>0</v>
          </cell>
        </row>
        <row r="902">
          <cell r="A902" t="str">
            <v>S41</v>
          </cell>
          <cell r="M902">
            <v>0</v>
          </cell>
        </row>
        <row r="905">
          <cell r="M905">
            <v>9.6</v>
          </cell>
        </row>
        <row r="908">
          <cell r="A908">
            <v>11</v>
          </cell>
          <cell r="M908">
            <v>0.13439999999999999</v>
          </cell>
        </row>
        <row r="909">
          <cell r="A909">
            <v>13</v>
          </cell>
          <cell r="M909">
            <v>0.14399999999999999</v>
          </cell>
        </row>
        <row r="910">
          <cell r="A910">
            <v>15</v>
          </cell>
          <cell r="M910">
            <v>9.6000000000000002E-2</v>
          </cell>
        </row>
        <row r="911">
          <cell r="A911">
            <v>329</v>
          </cell>
          <cell r="M911">
            <v>9.8879999999999999</v>
          </cell>
        </row>
        <row r="912">
          <cell r="M912">
            <v>0</v>
          </cell>
        </row>
        <row r="913">
          <cell r="M913">
            <v>0</v>
          </cell>
        </row>
        <row r="914">
          <cell r="M914">
            <v>0</v>
          </cell>
        </row>
        <row r="915">
          <cell r="M915">
            <v>0</v>
          </cell>
        </row>
        <row r="916">
          <cell r="M916">
            <v>0</v>
          </cell>
        </row>
        <row r="917">
          <cell r="M917">
            <v>0</v>
          </cell>
        </row>
        <row r="918">
          <cell r="M918">
            <v>0</v>
          </cell>
        </row>
        <row r="919">
          <cell r="M919">
            <v>0</v>
          </cell>
        </row>
        <row r="920">
          <cell r="M920">
            <v>0</v>
          </cell>
        </row>
        <row r="921">
          <cell r="M921">
            <v>0</v>
          </cell>
        </row>
        <row r="922">
          <cell r="M922">
            <v>0</v>
          </cell>
        </row>
        <row r="923">
          <cell r="M923">
            <v>0</v>
          </cell>
        </row>
        <row r="924">
          <cell r="A924" t="str">
            <v>S42</v>
          </cell>
          <cell r="M924">
            <v>0</v>
          </cell>
        </row>
        <row r="927">
          <cell r="M927">
            <v>9.6</v>
          </cell>
        </row>
        <row r="930">
          <cell r="A930">
            <v>11</v>
          </cell>
          <cell r="M930">
            <v>0.13439999999999999</v>
          </cell>
        </row>
        <row r="931">
          <cell r="A931">
            <v>13</v>
          </cell>
          <cell r="M931">
            <v>0.14399999999999999</v>
          </cell>
        </row>
        <row r="932">
          <cell r="A932">
            <v>15</v>
          </cell>
          <cell r="M932">
            <v>9.6000000000000002E-2</v>
          </cell>
        </row>
        <row r="933">
          <cell r="A933">
            <v>330</v>
          </cell>
          <cell r="M933">
            <v>9.8879999999999999</v>
          </cell>
        </row>
        <row r="934">
          <cell r="M934">
            <v>0</v>
          </cell>
        </row>
        <row r="935">
          <cell r="M935">
            <v>0</v>
          </cell>
        </row>
        <row r="936">
          <cell r="M936">
            <v>0</v>
          </cell>
        </row>
        <row r="937">
          <cell r="M937">
            <v>0</v>
          </cell>
        </row>
        <row r="938">
          <cell r="M938">
            <v>0</v>
          </cell>
        </row>
        <row r="939">
          <cell r="M939">
            <v>0</v>
          </cell>
        </row>
        <row r="940">
          <cell r="M940">
            <v>0</v>
          </cell>
        </row>
        <row r="941">
          <cell r="M941">
            <v>0</v>
          </cell>
        </row>
        <row r="942">
          <cell r="M942">
            <v>0</v>
          </cell>
        </row>
        <row r="943">
          <cell r="M943">
            <v>0</v>
          </cell>
        </row>
        <row r="944">
          <cell r="M944">
            <v>0</v>
          </cell>
        </row>
        <row r="945">
          <cell r="M945">
            <v>0</v>
          </cell>
        </row>
        <row r="946">
          <cell r="A946" t="str">
            <v>S43</v>
          </cell>
          <cell r="M946">
            <v>0</v>
          </cell>
        </row>
        <row r="949">
          <cell r="M949">
            <v>3.2</v>
          </cell>
        </row>
        <row r="952">
          <cell r="A952">
            <v>11</v>
          </cell>
          <cell r="M952">
            <v>4.4800000000000006E-2</v>
          </cell>
        </row>
        <row r="953">
          <cell r="A953">
            <v>13</v>
          </cell>
          <cell r="M953">
            <v>4.8000000000000001E-2</v>
          </cell>
        </row>
        <row r="954">
          <cell r="A954">
            <v>15</v>
          </cell>
          <cell r="M954">
            <v>3.2000000000000001E-2</v>
          </cell>
        </row>
        <row r="955">
          <cell r="A955">
            <v>331</v>
          </cell>
          <cell r="M955">
            <v>3.2960000000000003</v>
          </cell>
        </row>
        <row r="956">
          <cell r="M956">
            <v>0</v>
          </cell>
        </row>
        <row r="957">
          <cell r="M957">
            <v>0</v>
          </cell>
        </row>
        <row r="958">
          <cell r="M958">
            <v>0</v>
          </cell>
        </row>
        <row r="959">
          <cell r="M959">
            <v>0</v>
          </cell>
        </row>
        <row r="960">
          <cell r="M960">
            <v>0</v>
          </cell>
        </row>
        <row r="961">
          <cell r="M961">
            <v>0</v>
          </cell>
        </row>
        <row r="962">
          <cell r="M962">
            <v>0</v>
          </cell>
        </row>
        <row r="963">
          <cell r="M963">
            <v>0</v>
          </cell>
        </row>
        <row r="964">
          <cell r="M964">
            <v>0</v>
          </cell>
        </row>
        <row r="965">
          <cell r="M965">
            <v>0</v>
          </cell>
        </row>
        <row r="966">
          <cell r="M966">
            <v>0</v>
          </cell>
        </row>
        <row r="967">
          <cell r="M967">
            <v>0</v>
          </cell>
        </row>
        <row r="968">
          <cell r="A968" t="str">
            <v>S44</v>
          </cell>
          <cell r="M968">
            <v>0</v>
          </cell>
        </row>
        <row r="971">
          <cell r="M971">
            <v>16</v>
          </cell>
        </row>
        <row r="974">
          <cell r="A974">
            <v>11</v>
          </cell>
          <cell r="M974">
            <v>0.224</v>
          </cell>
        </row>
        <row r="975">
          <cell r="A975">
            <v>13</v>
          </cell>
          <cell r="M975">
            <v>0.24</v>
          </cell>
        </row>
        <row r="976">
          <cell r="A976">
            <v>15</v>
          </cell>
          <cell r="M976">
            <v>0.16</v>
          </cell>
        </row>
        <row r="977">
          <cell r="A977">
            <v>339</v>
          </cell>
          <cell r="M977">
            <v>16.48</v>
          </cell>
        </row>
        <row r="978">
          <cell r="M978">
            <v>0</v>
          </cell>
        </row>
        <row r="979">
          <cell r="M979">
            <v>0</v>
          </cell>
        </row>
        <row r="980">
          <cell r="M980">
            <v>0</v>
          </cell>
        </row>
        <row r="981">
          <cell r="M981">
            <v>0</v>
          </cell>
        </row>
        <row r="982">
          <cell r="M982">
            <v>0</v>
          </cell>
        </row>
        <row r="983">
          <cell r="M983">
            <v>0</v>
          </cell>
        </row>
        <row r="984">
          <cell r="M984">
            <v>0</v>
          </cell>
        </row>
        <row r="985">
          <cell r="M985">
            <v>0</v>
          </cell>
        </row>
        <row r="986">
          <cell r="M986">
            <v>0</v>
          </cell>
        </row>
        <row r="987">
          <cell r="M987">
            <v>0</v>
          </cell>
        </row>
        <row r="988">
          <cell r="M988">
            <v>0</v>
          </cell>
        </row>
        <row r="989">
          <cell r="M989">
            <v>0</v>
          </cell>
        </row>
        <row r="990">
          <cell r="A990" t="str">
            <v>S45</v>
          </cell>
          <cell r="M990">
            <v>0</v>
          </cell>
        </row>
        <row r="993">
          <cell r="M993">
            <v>1.6</v>
          </cell>
        </row>
        <row r="996">
          <cell r="A996">
            <v>11</v>
          </cell>
          <cell r="M996">
            <v>2.2400000000000003E-2</v>
          </cell>
        </row>
        <row r="997">
          <cell r="A997">
            <v>13</v>
          </cell>
          <cell r="M997">
            <v>2.4E-2</v>
          </cell>
        </row>
        <row r="998">
          <cell r="A998">
            <v>15</v>
          </cell>
          <cell r="M998">
            <v>1.6E-2</v>
          </cell>
        </row>
        <row r="999">
          <cell r="A999">
            <v>344</v>
          </cell>
          <cell r="M999">
            <v>1.6480000000000001</v>
          </cell>
        </row>
        <row r="1000">
          <cell r="M1000">
            <v>0</v>
          </cell>
        </row>
        <row r="1001">
          <cell r="M1001">
            <v>0</v>
          </cell>
        </row>
        <row r="1002">
          <cell r="M1002">
            <v>0</v>
          </cell>
        </row>
        <row r="1003">
          <cell r="M1003">
            <v>0</v>
          </cell>
        </row>
        <row r="1004">
          <cell r="M1004">
            <v>0</v>
          </cell>
        </row>
        <row r="1005">
          <cell r="M1005">
            <v>0</v>
          </cell>
        </row>
        <row r="1006">
          <cell r="M1006">
            <v>0</v>
          </cell>
        </row>
        <row r="1007">
          <cell r="M1007">
            <v>0</v>
          </cell>
        </row>
        <row r="1008">
          <cell r="M1008">
            <v>0</v>
          </cell>
        </row>
        <row r="1009">
          <cell r="M1009">
            <v>0</v>
          </cell>
        </row>
        <row r="1010">
          <cell r="M1010">
            <v>0</v>
          </cell>
        </row>
        <row r="1011">
          <cell r="M1011">
            <v>0</v>
          </cell>
        </row>
        <row r="1012">
          <cell r="A1012" t="str">
            <v>S46</v>
          </cell>
          <cell r="M1012">
            <v>0</v>
          </cell>
        </row>
        <row r="1015">
          <cell r="M1015">
            <v>19.2</v>
          </cell>
        </row>
        <row r="1018">
          <cell r="A1018">
            <v>11</v>
          </cell>
          <cell r="M1018">
            <v>0.26879999999999998</v>
          </cell>
        </row>
        <row r="1019">
          <cell r="A1019">
            <v>13</v>
          </cell>
          <cell r="M1019">
            <v>0.28799999999999998</v>
          </cell>
        </row>
        <row r="1020">
          <cell r="A1020">
            <v>15</v>
          </cell>
          <cell r="M1020">
            <v>0.192</v>
          </cell>
        </row>
        <row r="1021">
          <cell r="A1021">
            <v>348</v>
          </cell>
          <cell r="M1021">
            <v>19.776</v>
          </cell>
        </row>
        <row r="1022">
          <cell r="M1022">
            <v>0</v>
          </cell>
        </row>
        <row r="1023">
          <cell r="M1023">
            <v>0</v>
          </cell>
        </row>
        <row r="1024">
          <cell r="M1024">
            <v>0</v>
          </cell>
        </row>
        <row r="1025">
          <cell r="M1025">
            <v>0</v>
          </cell>
        </row>
        <row r="1026">
          <cell r="M1026">
            <v>0</v>
          </cell>
        </row>
        <row r="1027">
          <cell r="M1027">
            <v>0</v>
          </cell>
        </row>
        <row r="1028">
          <cell r="M1028">
            <v>0</v>
          </cell>
        </row>
        <row r="1029">
          <cell r="M1029">
            <v>0</v>
          </cell>
        </row>
        <row r="1030">
          <cell r="M1030">
            <v>0</v>
          </cell>
        </row>
        <row r="1031">
          <cell r="M1031">
            <v>0</v>
          </cell>
        </row>
        <row r="1032">
          <cell r="M1032">
            <v>0</v>
          </cell>
        </row>
        <row r="1033">
          <cell r="M1033">
            <v>0</v>
          </cell>
        </row>
        <row r="1034">
          <cell r="A1034" t="str">
            <v>S47</v>
          </cell>
          <cell r="M1034">
            <v>0</v>
          </cell>
        </row>
        <row r="1037">
          <cell r="M1037">
            <v>1.6</v>
          </cell>
        </row>
        <row r="1040">
          <cell r="A1040">
            <v>11</v>
          </cell>
          <cell r="M1040">
            <v>2.2400000000000003E-2</v>
          </cell>
        </row>
        <row r="1041">
          <cell r="A1041">
            <v>13</v>
          </cell>
          <cell r="M1041">
            <v>2.4E-2</v>
          </cell>
        </row>
        <row r="1042">
          <cell r="A1042">
            <v>15</v>
          </cell>
          <cell r="M1042">
            <v>1.6E-2</v>
          </cell>
        </row>
        <row r="1043">
          <cell r="A1043">
            <v>350</v>
          </cell>
          <cell r="M1043">
            <v>1.6480000000000001</v>
          </cell>
        </row>
        <row r="1044">
          <cell r="M1044">
            <v>0</v>
          </cell>
        </row>
        <row r="1045">
          <cell r="M1045">
            <v>0</v>
          </cell>
        </row>
        <row r="1046">
          <cell r="M1046">
            <v>0</v>
          </cell>
        </row>
        <row r="1047">
          <cell r="M1047">
            <v>0</v>
          </cell>
        </row>
        <row r="1048">
          <cell r="M1048">
            <v>0</v>
          </cell>
        </row>
        <row r="1049">
          <cell r="M1049">
            <v>0</v>
          </cell>
        </row>
        <row r="1050">
          <cell r="M1050">
            <v>0</v>
          </cell>
        </row>
        <row r="1051">
          <cell r="M1051">
            <v>0</v>
          </cell>
        </row>
        <row r="1052">
          <cell r="M1052">
            <v>0</v>
          </cell>
        </row>
        <row r="1053">
          <cell r="M1053">
            <v>0</v>
          </cell>
        </row>
        <row r="1054">
          <cell r="M1054">
            <v>0</v>
          </cell>
        </row>
        <row r="1055">
          <cell r="M1055">
            <v>0</v>
          </cell>
        </row>
        <row r="1056">
          <cell r="A1056" t="str">
            <v>S48</v>
          </cell>
          <cell r="M1056">
            <v>0</v>
          </cell>
        </row>
        <row r="1059">
          <cell r="M1059">
            <v>12.5</v>
          </cell>
        </row>
        <row r="1062">
          <cell r="A1062">
            <v>11</v>
          </cell>
          <cell r="M1062">
            <v>0.25</v>
          </cell>
        </row>
        <row r="1063">
          <cell r="A1063">
            <v>13</v>
          </cell>
          <cell r="M1063">
            <v>0.32500000000000001</v>
          </cell>
        </row>
        <row r="1064">
          <cell r="A1064">
            <v>15</v>
          </cell>
          <cell r="M1064">
            <v>0.125</v>
          </cell>
        </row>
        <row r="1065">
          <cell r="A1065">
            <v>328</v>
          </cell>
          <cell r="M1065">
            <v>12.875</v>
          </cell>
        </row>
        <row r="1066">
          <cell r="M1066">
            <v>0</v>
          </cell>
        </row>
        <row r="1067">
          <cell r="M1067">
            <v>0</v>
          </cell>
        </row>
        <row r="1068">
          <cell r="M1068">
            <v>0</v>
          </cell>
        </row>
        <row r="1069">
          <cell r="M1069">
            <v>0</v>
          </cell>
        </row>
        <row r="1070">
          <cell r="M1070">
            <v>0</v>
          </cell>
        </row>
        <row r="1071">
          <cell r="M1071">
            <v>0</v>
          </cell>
        </row>
        <row r="1072">
          <cell r="M1072">
            <v>0</v>
          </cell>
        </row>
        <row r="1073">
          <cell r="M1073">
            <v>0</v>
          </cell>
        </row>
        <row r="1074">
          <cell r="M1074">
            <v>0</v>
          </cell>
        </row>
        <row r="1075">
          <cell r="M1075">
            <v>0</v>
          </cell>
        </row>
        <row r="1076">
          <cell r="M1076">
            <v>0</v>
          </cell>
        </row>
        <row r="1077">
          <cell r="M1077">
            <v>0</v>
          </cell>
        </row>
        <row r="1078">
          <cell r="A1078" t="str">
            <v>S49</v>
          </cell>
          <cell r="M1078">
            <v>0</v>
          </cell>
        </row>
        <row r="1081">
          <cell r="M1081">
            <v>96</v>
          </cell>
        </row>
        <row r="1084">
          <cell r="A1084">
            <v>11</v>
          </cell>
          <cell r="M1084">
            <v>1.92</v>
          </cell>
        </row>
        <row r="1085">
          <cell r="A1085">
            <v>13</v>
          </cell>
          <cell r="M1085">
            <v>2.496</v>
          </cell>
        </row>
        <row r="1086">
          <cell r="A1086">
            <v>15</v>
          </cell>
          <cell r="M1086">
            <v>0.96</v>
          </cell>
        </row>
        <row r="1087">
          <cell r="A1087">
            <v>128</v>
          </cell>
          <cell r="M1087">
            <v>9.6000000000000002E-2</v>
          </cell>
        </row>
        <row r="1088">
          <cell r="A1088">
            <v>329</v>
          </cell>
          <cell r="M1088">
            <v>98.88</v>
          </cell>
        </row>
        <row r="1089">
          <cell r="M1089">
            <v>0</v>
          </cell>
        </row>
        <row r="1090">
          <cell r="M1090">
            <v>0</v>
          </cell>
        </row>
        <row r="1091">
          <cell r="M1091">
            <v>0</v>
          </cell>
        </row>
        <row r="1092">
          <cell r="M1092">
            <v>0</v>
          </cell>
        </row>
        <row r="1093">
          <cell r="M1093">
            <v>0</v>
          </cell>
        </row>
        <row r="1094">
          <cell r="M1094">
            <v>0</v>
          </cell>
        </row>
        <row r="1095">
          <cell r="M1095">
            <v>0</v>
          </cell>
        </row>
        <row r="1096">
          <cell r="M1096">
            <v>0</v>
          </cell>
        </row>
        <row r="1097">
          <cell r="M1097">
            <v>0</v>
          </cell>
        </row>
        <row r="1098">
          <cell r="M1098">
            <v>0</v>
          </cell>
        </row>
        <row r="1099">
          <cell r="M1099">
            <v>0</v>
          </cell>
        </row>
        <row r="1100">
          <cell r="A1100" t="str">
            <v>S50</v>
          </cell>
          <cell r="M1100">
            <v>0</v>
          </cell>
        </row>
        <row r="1103">
          <cell r="M1103">
            <v>96</v>
          </cell>
        </row>
        <row r="1106">
          <cell r="A1106">
            <v>11</v>
          </cell>
          <cell r="M1106">
            <v>1.92</v>
          </cell>
        </row>
        <row r="1107">
          <cell r="A1107">
            <v>13</v>
          </cell>
          <cell r="M1107">
            <v>2.496</v>
          </cell>
        </row>
        <row r="1108">
          <cell r="A1108">
            <v>15</v>
          </cell>
          <cell r="M1108">
            <v>0.96</v>
          </cell>
        </row>
        <row r="1109">
          <cell r="A1109">
            <v>128</v>
          </cell>
          <cell r="M1109">
            <v>9.6000000000000002E-2</v>
          </cell>
        </row>
        <row r="1110">
          <cell r="A1110">
            <v>330</v>
          </cell>
          <cell r="M1110">
            <v>98.88</v>
          </cell>
        </row>
        <row r="1111">
          <cell r="M1111">
            <v>0</v>
          </cell>
        </row>
        <row r="1112">
          <cell r="M1112">
            <v>0</v>
          </cell>
        </row>
        <row r="1113">
          <cell r="M1113">
            <v>0</v>
          </cell>
        </row>
        <row r="1114">
          <cell r="M1114">
            <v>0</v>
          </cell>
        </row>
        <row r="1115">
          <cell r="M1115">
            <v>0</v>
          </cell>
        </row>
        <row r="1116">
          <cell r="M1116">
            <v>0</v>
          </cell>
        </row>
        <row r="1117">
          <cell r="M1117">
            <v>0</v>
          </cell>
        </row>
        <row r="1118">
          <cell r="M1118">
            <v>0</v>
          </cell>
        </row>
        <row r="1119">
          <cell r="M1119">
            <v>0</v>
          </cell>
        </row>
        <row r="1120">
          <cell r="M1120">
            <v>0</v>
          </cell>
        </row>
        <row r="1121">
          <cell r="M1121">
            <v>0</v>
          </cell>
        </row>
        <row r="1122">
          <cell r="A1122" t="str">
            <v>S51</v>
          </cell>
          <cell r="M1122">
            <v>0</v>
          </cell>
        </row>
        <row r="1125">
          <cell r="M1125">
            <v>31</v>
          </cell>
        </row>
        <row r="1128">
          <cell r="A1128">
            <v>11</v>
          </cell>
          <cell r="M1128">
            <v>0.62</v>
          </cell>
        </row>
        <row r="1129">
          <cell r="A1129">
            <v>13</v>
          </cell>
          <cell r="M1129">
            <v>0.80599999999999994</v>
          </cell>
        </row>
        <row r="1130">
          <cell r="A1130">
            <v>15</v>
          </cell>
          <cell r="M1130">
            <v>0.31</v>
          </cell>
        </row>
        <row r="1131">
          <cell r="A1131">
            <v>128</v>
          </cell>
          <cell r="M1131">
            <v>3.1E-2</v>
          </cell>
        </row>
        <row r="1132">
          <cell r="A1132">
            <v>331</v>
          </cell>
          <cell r="M1132">
            <v>31.93</v>
          </cell>
        </row>
        <row r="1133">
          <cell r="M1133">
            <v>0</v>
          </cell>
        </row>
        <row r="1134">
          <cell r="M1134">
            <v>0</v>
          </cell>
        </row>
        <row r="1135">
          <cell r="M1135">
            <v>0</v>
          </cell>
        </row>
        <row r="1136">
          <cell r="M1136">
            <v>0</v>
          </cell>
        </row>
        <row r="1137">
          <cell r="M1137">
            <v>0</v>
          </cell>
        </row>
        <row r="1138">
          <cell r="M1138">
            <v>0</v>
          </cell>
        </row>
        <row r="1139">
          <cell r="M1139">
            <v>0</v>
          </cell>
        </row>
        <row r="1140">
          <cell r="M1140">
            <v>0</v>
          </cell>
        </row>
        <row r="1141">
          <cell r="M1141">
            <v>0</v>
          </cell>
        </row>
        <row r="1142">
          <cell r="M1142">
            <v>0</v>
          </cell>
        </row>
        <row r="1143">
          <cell r="M1143">
            <v>0</v>
          </cell>
        </row>
        <row r="1144">
          <cell r="A1144" t="str">
            <v>S52</v>
          </cell>
          <cell r="M1144">
            <v>0</v>
          </cell>
        </row>
        <row r="1147">
          <cell r="M1147">
            <v>286</v>
          </cell>
        </row>
        <row r="1150">
          <cell r="A1150">
            <v>11</v>
          </cell>
          <cell r="M1150">
            <v>5.72</v>
          </cell>
        </row>
        <row r="1151">
          <cell r="A1151">
            <v>13</v>
          </cell>
          <cell r="M1151">
            <v>7.4359999999999999</v>
          </cell>
        </row>
        <row r="1152">
          <cell r="A1152">
            <v>15</v>
          </cell>
          <cell r="M1152">
            <v>2.86</v>
          </cell>
        </row>
        <row r="1153">
          <cell r="A1153">
            <v>128</v>
          </cell>
          <cell r="M1153">
            <v>0.28600000000000003</v>
          </cell>
        </row>
        <row r="1154">
          <cell r="A1154">
            <v>339</v>
          </cell>
          <cell r="M1154">
            <v>294.58</v>
          </cell>
        </row>
        <row r="1155">
          <cell r="M1155">
            <v>0</v>
          </cell>
        </row>
        <row r="1156">
          <cell r="M1156">
            <v>0</v>
          </cell>
        </row>
        <row r="1157">
          <cell r="M1157">
            <v>0</v>
          </cell>
        </row>
        <row r="1158">
          <cell r="M1158">
            <v>0</v>
          </cell>
        </row>
        <row r="1159">
          <cell r="M1159">
            <v>0</v>
          </cell>
        </row>
        <row r="1160">
          <cell r="M1160">
            <v>0</v>
          </cell>
        </row>
        <row r="1161">
          <cell r="M1161">
            <v>0</v>
          </cell>
        </row>
        <row r="1162">
          <cell r="M1162">
            <v>0</v>
          </cell>
        </row>
        <row r="1163">
          <cell r="M1163">
            <v>0</v>
          </cell>
        </row>
        <row r="1164">
          <cell r="M1164">
            <v>0</v>
          </cell>
        </row>
        <row r="1165">
          <cell r="M1165">
            <v>0</v>
          </cell>
        </row>
        <row r="1166">
          <cell r="A1166" t="str">
            <v>S53</v>
          </cell>
          <cell r="M1166">
            <v>0</v>
          </cell>
        </row>
        <row r="1169">
          <cell r="M1169">
            <v>20</v>
          </cell>
        </row>
        <row r="1172">
          <cell r="A1172">
            <v>11</v>
          </cell>
          <cell r="M1172">
            <v>0.4</v>
          </cell>
        </row>
        <row r="1173">
          <cell r="A1173">
            <v>13</v>
          </cell>
          <cell r="M1173">
            <v>0.52</v>
          </cell>
        </row>
        <row r="1174">
          <cell r="A1174">
            <v>15</v>
          </cell>
          <cell r="M1174">
            <v>0.2</v>
          </cell>
        </row>
        <row r="1175">
          <cell r="A1175">
            <v>128</v>
          </cell>
          <cell r="M1175">
            <v>0.02</v>
          </cell>
        </row>
        <row r="1176">
          <cell r="A1176">
            <v>344</v>
          </cell>
          <cell r="M1176">
            <v>20.6</v>
          </cell>
        </row>
        <row r="1177">
          <cell r="M1177">
            <v>0</v>
          </cell>
        </row>
        <row r="1178">
          <cell r="M1178">
            <v>0</v>
          </cell>
        </row>
        <row r="1179">
          <cell r="M1179">
            <v>0</v>
          </cell>
        </row>
        <row r="1180">
          <cell r="M1180">
            <v>0</v>
          </cell>
        </row>
        <row r="1181">
          <cell r="M1181">
            <v>0</v>
          </cell>
        </row>
        <row r="1182">
          <cell r="M1182">
            <v>0</v>
          </cell>
        </row>
        <row r="1183">
          <cell r="M1183">
            <v>0</v>
          </cell>
        </row>
        <row r="1184">
          <cell r="M1184">
            <v>0</v>
          </cell>
        </row>
        <row r="1185">
          <cell r="M1185">
            <v>0</v>
          </cell>
        </row>
        <row r="1186">
          <cell r="M1186">
            <v>0</v>
          </cell>
        </row>
        <row r="1187">
          <cell r="M1187">
            <v>0</v>
          </cell>
        </row>
        <row r="1188">
          <cell r="A1188" t="str">
            <v>S54</v>
          </cell>
          <cell r="M1188">
            <v>0</v>
          </cell>
        </row>
        <row r="1191">
          <cell r="M1191">
            <v>516</v>
          </cell>
        </row>
        <row r="1194">
          <cell r="A1194">
            <v>11</v>
          </cell>
          <cell r="M1194">
            <v>10.32</v>
          </cell>
        </row>
        <row r="1195">
          <cell r="A1195">
            <v>13</v>
          </cell>
          <cell r="M1195">
            <v>13.415999999999999</v>
          </cell>
        </row>
        <row r="1196">
          <cell r="A1196">
            <v>15</v>
          </cell>
          <cell r="M1196">
            <v>5.16</v>
          </cell>
        </row>
        <row r="1197">
          <cell r="A1197">
            <v>128</v>
          </cell>
          <cell r="M1197">
            <v>0.51600000000000001</v>
          </cell>
        </row>
        <row r="1198">
          <cell r="A1198">
            <v>348</v>
          </cell>
          <cell r="M1198">
            <v>531.48</v>
          </cell>
        </row>
        <row r="1199">
          <cell r="M1199">
            <v>0</v>
          </cell>
        </row>
        <row r="1200">
          <cell r="M1200">
            <v>0</v>
          </cell>
        </row>
        <row r="1201">
          <cell r="M1201">
            <v>0</v>
          </cell>
        </row>
        <row r="1202">
          <cell r="M1202">
            <v>0</v>
          </cell>
        </row>
        <row r="1203">
          <cell r="M1203">
            <v>0</v>
          </cell>
        </row>
        <row r="1204">
          <cell r="M1204">
            <v>0</v>
          </cell>
        </row>
        <row r="1205">
          <cell r="M1205">
            <v>0</v>
          </cell>
        </row>
        <row r="1206">
          <cell r="M1206">
            <v>0</v>
          </cell>
        </row>
        <row r="1207">
          <cell r="M1207">
            <v>0</v>
          </cell>
        </row>
        <row r="1208">
          <cell r="M1208">
            <v>0</v>
          </cell>
        </row>
        <row r="1209">
          <cell r="M1209">
            <v>0</v>
          </cell>
        </row>
        <row r="1210">
          <cell r="A1210" t="str">
            <v>S55</v>
          </cell>
          <cell r="M1210">
            <v>0</v>
          </cell>
        </row>
        <row r="1213">
          <cell r="M1213">
            <v>28</v>
          </cell>
        </row>
        <row r="1216">
          <cell r="A1216">
            <v>11</v>
          </cell>
          <cell r="M1216">
            <v>0.56000000000000005</v>
          </cell>
        </row>
        <row r="1217">
          <cell r="A1217">
            <v>13</v>
          </cell>
          <cell r="M1217">
            <v>0.72799999999999998</v>
          </cell>
        </row>
        <row r="1218">
          <cell r="A1218">
            <v>15</v>
          </cell>
          <cell r="M1218">
            <v>0.28000000000000003</v>
          </cell>
        </row>
        <row r="1219">
          <cell r="A1219">
            <v>128</v>
          </cell>
          <cell r="M1219">
            <v>2.8000000000000001E-2</v>
          </cell>
        </row>
        <row r="1220">
          <cell r="A1220">
            <v>350</v>
          </cell>
          <cell r="M1220">
            <v>28.84</v>
          </cell>
        </row>
        <row r="1221">
          <cell r="M1221">
            <v>0</v>
          </cell>
        </row>
        <row r="1222">
          <cell r="M1222">
            <v>0</v>
          </cell>
        </row>
        <row r="1223">
          <cell r="M1223">
            <v>0</v>
          </cell>
        </row>
        <row r="1224">
          <cell r="M1224">
            <v>0</v>
          </cell>
        </row>
        <row r="1225">
          <cell r="M1225">
            <v>0</v>
          </cell>
        </row>
        <row r="1226">
          <cell r="M1226">
            <v>0</v>
          </cell>
        </row>
        <row r="1227">
          <cell r="M1227">
            <v>0</v>
          </cell>
        </row>
        <row r="1228">
          <cell r="M1228">
            <v>0</v>
          </cell>
        </row>
        <row r="1229">
          <cell r="M1229">
            <v>0</v>
          </cell>
        </row>
        <row r="1230">
          <cell r="M1230">
            <v>0</v>
          </cell>
        </row>
        <row r="1231">
          <cell r="M1231">
            <v>0</v>
          </cell>
        </row>
        <row r="1232">
          <cell r="A1232" t="str">
            <v>S56</v>
          </cell>
          <cell r="M1232">
            <v>0</v>
          </cell>
        </row>
        <row r="1235">
          <cell r="M1235">
            <v>56</v>
          </cell>
        </row>
        <row r="1238">
          <cell r="A1238">
            <v>11</v>
          </cell>
          <cell r="M1238">
            <v>1.1200000000000001</v>
          </cell>
        </row>
        <row r="1239">
          <cell r="A1239">
            <v>13</v>
          </cell>
          <cell r="M1239">
            <v>1.456</v>
          </cell>
        </row>
        <row r="1240">
          <cell r="A1240">
            <v>15</v>
          </cell>
          <cell r="M1240">
            <v>0.56000000000000005</v>
          </cell>
        </row>
        <row r="1241">
          <cell r="A1241">
            <v>128</v>
          </cell>
          <cell r="M1241">
            <v>5.6000000000000001E-2</v>
          </cell>
        </row>
        <row r="1242">
          <cell r="A1242">
            <v>257</v>
          </cell>
          <cell r="M1242">
            <v>57.68</v>
          </cell>
        </row>
        <row r="1243">
          <cell r="M1243">
            <v>0</v>
          </cell>
        </row>
        <row r="1244">
          <cell r="M1244">
            <v>0</v>
          </cell>
        </row>
        <row r="1245">
          <cell r="M1245">
            <v>0</v>
          </cell>
        </row>
        <row r="1246">
          <cell r="M1246">
            <v>0</v>
          </cell>
        </row>
        <row r="1247">
          <cell r="M1247">
            <v>0</v>
          </cell>
        </row>
        <row r="1248">
          <cell r="M1248">
            <v>0</v>
          </cell>
        </row>
        <row r="1249">
          <cell r="M1249">
            <v>0</v>
          </cell>
        </row>
        <row r="1250">
          <cell r="M1250">
            <v>0</v>
          </cell>
        </row>
        <row r="1251">
          <cell r="M1251">
            <v>0</v>
          </cell>
        </row>
        <row r="1252">
          <cell r="M1252">
            <v>0</v>
          </cell>
        </row>
        <row r="1253">
          <cell r="M1253">
            <v>0</v>
          </cell>
        </row>
        <row r="1254">
          <cell r="A1254" t="str">
            <v>S57</v>
          </cell>
          <cell r="M1254">
            <v>0</v>
          </cell>
        </row>
        <row r="1257">
          <cell r="M1257">
            <v>2800</v>
          </cell>
        </row>
        <row r="1260">
          <cell r="A1260">
            <v>11</v>
          </cell>
          <cell r="M1260">
            <v>56</v>
          </cell>
        </row>
        <row r="1261">
          <cell r="A1261">
            <v>13</v>
          </cell>
          <cell r="M1261">
            <v>72.8</v>
          </cell>
        </row>
        <row r="1262">
          <cell r="A1262">
            <v>15</v>
          </cell>
          <cell r="M1262">
            <v>28</v>
          </cell>
        </row>
        <row r="1263">
          <cell r="A1263">
            <v>128</v>
          </cell>
          <cell r="M1263">
            <v>2.8000000000000003</v>
          </cell>
        </row>
        <row r="1264">
          <cell r="A1264">
            <v>258</v>
          </cell>
          <cell r="M1264">
            <v>2884</v>
          </cell>
        </row>
        <row r="1265">
          <cell r="M1265">
            <v>0</v>
          </cell>
        </row>
        <row r="1266">
          <cell r="M1266">
            <v>0</v>
          </cell>
        </row>
        <row r="1267">
          <cell r="M1267">
            <v>0</v>
          </cell>
        </row>
        <row r="1268">
          <cell r="M1268">
            <v>0</v>
          </cell>
        </row>
        <row r="1269">
          <cell r="M1269">
            <v>0</v>
          </cell>
        </row>
        <row r="1270">
          <cell r="M1270">
            <v>0</v>
          </cell>
        </row>
        <row r="1271">
          <cell r="M1271">
            <v>0</v>
          </cell>
        </row>
        <row r="1272">
          <cell r="M1272">
            <v>0</v>
          </cell>
        </row>
        <row r="1273">
          <cell r="M1273">
            <v>0</v>
          </cell>
        </row>
        <row r="1274">
          <cell r="M1274">
            <v>0</v>
          </cell>
        </row>
        <row r="1275">
          <cell r="M1275">
            <v>0</v>
          </cell>
        </row>
        <row r="1276">
          <cell r="A1276" t="str">
            <v>S58</v>
          </cell>
          <cell r="M1276">
            <v>0</v>
          </cell>
        </row>
        <row r="1279">
          <cell r="M1279">
            <v>80</v>
          </cell>
        </row>
        <row r="1282">
          <cell r="A1282">
            <v>11</v>
          </cell>
          <cell r="M1282">
            <v>1.6</v>
          </cell>
        </row>
        <row r="1283">
          <cell r="A1283">
            <v>13</v>
          </cell>
          <cell r="M1283">
            <v>2.4</v>
          </cell>
        </row>
        <row r="1284">
          <cell r="A1284">
            <v>15</v>
          </cell>
          <cell r="M1284">
            <v>0.8</v>
          </cell>
        </row>
        <row r="1285">
          <cell r="A1285">
            <v>195</v>
          </cell>
          <cell r="M1285">
            <v>84</v>
          </cell>
        </row>
        <row r="1286">
          <cell r="M1286">
            <v>0</v>
          </cell>
        </row>
        <row r="1287">
          <cell r="M1287">
            <v>0</v>
          </cell>
        </row>
        <row r="1288">
          <cell r="M1288">
            <v>0</v>
          </cell>
        </row>
        <row r="1289">
          <cell r="M1289">
            <v>0</v>
          </cell>
        </row>
        <row r="1290">
          <cell r="M1290">
            <v>0</v>
          </cell>
        </row>
        <row r="1291">
          <cell r="M1291">
            <v>0</v>
          </cell>
        </row>
        <row r="1292">
          <cell r="M1292">
            <v>0</v>
          </cell>
        </row>
        <row r="1293">
          <cell r="M1293">
            <v>0</v>
          </cell>
        </row>
        <row r="1294">
          <cell r="M1294">
            <v>0</v>
          </cell>
        </row>
        <row r="1295">
          <cell r="M1295">
            <v>0</v>
          </cell>
        </row>
        <row r="1296">
          <cell r="M1296">
            <v>0</v>
          </cell>
        </row>
        <row r="1297">
          <cell r="M1297">
            <v>0</v>
          </cell>
        </row>
        <row r="1298">
          <cell r="A1298" t="str">
            <v>S59</v>
          </cell>
          <cell r="M1298">
            <v>0</v>
          </cell>
        </row>
        <row r="1301">
          <cell r="M1301">
            <v>28</v>
          </cell>
        </row>
        <row r="1304">
          <cell r="A1304">
            <v>11</v>
          </cell>
          <cell r="M1304">
            <v>0.56000000000000005</v>
          </cell>
        </row>
        <row r="1305">
          <cell r="A1305">
            <v>13</v>
          </cell>
          <cell r="M1305">
            <v>0.84</v>
          </cell>
        </row>
        <row r="1306">
          <cell r="A1306">
            <v>15</v>
          </cell>
          <cell r="M1306">
            <v>0.28000000000000003</v>
          </cell>
        </row>
        <row r="1307">
          <cell r="A1307">
            <v>199</v>
          </cell>
          <cell r="M1307">
            <v>29.400000000000002</v>
          </cell>
        </row>
        <row r="1308">
          <cell r="M1308">
            <v>0</v>
          </cell>
        </row>
        <row r="1309">
          <cell r="M1309">
            <v>0</v>
          </cell>
        </row>
        <row r="1310">
          <cell r="M1310">
            <v>0</v>
          </cell>
        </row>
        <row r="1311">
          <cell r="M1311">
            <v>0</v>
          </cell>
        </row>
        <row r="1312">
          <cell r="M1312">
            <v>0</v>
          </cell>
        </row>
        <row r="1313">
          <cell r="M1313">
            <v>0</v>
          </cell>
        </row>
        <row r="1314">
          <cell r="M1314">
            <v>0</v>
          </cell>
        </row>
        <row r="1315">
          <cell r="M1315">
            <v>0</v>
          </cell>
        </row>
        <row r="1316">
          <cell r="M1316">
            <v>0</v>
          </cell>
        </row>
        <row r="1317">
          <cell r="M1317">
            <v>0</v>
          </cell>
        </row>
        <row r="1318">
          <cell r="M1318">
            <v>0</v>
          </cell>
        </row>
        <row r="1319">
          <cell r="M1319">
            <v>0</v>
          </cell>
        </row>
        <row r="1320">
          <cell r="A1320" t="str">
            <v>S60</v>
          </cell>
          <cell r="M1320">
            <v>0</v>
          </cell>
        </row>
        <row r="1323">
          <cell r="M1323">
            <v>90.8</v>
          </cell>
        </row>
        <row r="1326">
          <cell r="A1326">
            <v>11</v>
          </cell>
          <cell r="M1326">
            <v>1.8160000000000001</v>
          </cell>
        </row>
        <row r="1327">
          <cell r="A1327">
            <v>13</v>
          </cell>
          <cell r="M1327">
            <v>2.7239999999999998</v>
          </cell>
        </row>
        <row r="1328">
          <cell r="A1328">
            <v>15</v>
          </cell>
          <cell r="M1328">
            <v>0.90800000000000003</v>
          </cell>
        </row>
        <row r="1329">
          <cell r="A1329">
            <v>208</v>
          </cell>
          <cell r="M1329">
            <v>95.34</v>
          </cell>
        </row>
        <row r="1330">
          <cell r="M1330">
            <v>0</v>
          </cell>
        </row>
        <row r="1331">
          <cell r="M1331">
            <v>0</v>
          </cell>
        </row>
        <row r="1332">
          <cell r="M1332">
            <v>0</v>
          </cell>
        </row>
        <row r="1333">
          <cell r="M1333">
            <v>0</v>
          </cell>
        </row>
        <row r="1334">
          <cell r="M1334">
            <v>0</v>
          </cell>
        </row>
        <row r="1335">
          <cell r="M1335">
            <v>0</v>
          </cell>
        </row>
        <row r="1336">
          <cell r="M1336">
            <v>0</v>
          </cell>
        </row>
        <row r="1337">
          <cell r="M1337">
            <v>0</v>
          </cell>
        </row>
        <row r="1338">
          <cell r="M1338">
            <v>0</v>
          </cell>
        </row>
        <row r="1339">
          <cell r="M1339">
            <v>0</v>
          </cell>
        </row>
        <row r="1340">
          <cell r="M1340">
            <v>0</v>
          </cell>
        </row>
        <row r="1341">
          <cell r="M1341">
            <v>0</v>
          </cell>
        </row>
        <row r="1342">
          <cell r="A1342" t="str">
            <v>S61</v>
          </cell>
          <cell r="M1342">
            <v>0</v>
          </cell>
        </row>
        <row r="1345">
          <cell r="M1345">
            <v>154.80000000000001</v>
          </cell>
        </row>
        <row r="1348">
          <cell r="A1348">
            <v>11</v>
          </cell>
          <cell r="M1348">
            <v>3.0960000000000001</v>
          </cell>
        </row>
        <row r="1349">
          <cell r="A1349">
            <v>13</v>
          </cell>
          <cell r="M1349">
            <v>4.6440000000000001</v>
          </cell>
        </row>
        <row r="1350">
          <cell r="A1350">
            <v>15</v>
          </cell>
          <cell r="M1350">
            <v>1.548</v>
          </cell>
        </row>
        <row r="1351">
          <cell r="A1351">
            <v>211</v>
          </cell>
          <cell r="M1351">
            <v>162.54000000000002</v>
          </cell>
        </row>
        <row r="1352">
          <cell r="M1352">
            <v>0</v>
          </cell>
        </row>
        <row r="1353">
          <cell r="M1353">
            <v>0</v>
          </cell>
        </row>
        <row r="1354">
          <cell r="M1354">
            <v>0</v>
          </cell>
        </row>
        <row r="1355">
          <cell r="M1355">
            <v>0</v>
          </cell>
        </row>
        <row r="1356">
          <cell r="M1356">
            <v>0</v>
          </cell>
        </row>
        <row r="1357">
          <cell r="M1357">
            <v>0</v>
          </cell>
        </row>
        <row r="1358">
          <cell r="M1358">
            <v>0</v>
          </cell>
        </row>
        <row r="1359">
          <cell r="M1359">
            <v>0</v>
          </cell>
        </row>
        <row r="1360">
          <cell r="M1360">
            <v>0</v>
          </cell>
        </row>
        <row r="1361">
          <cell r="M1361">
            <v>0</v>
          </cell>
        </row>
        <row r="1362">
          <cell r="M1362">
            <v>0</v>
          </cell>
        </row>
        <row r="1363">
          <cell r="M1363">
            <v>0</v>
          </cell>
        </row>
        <row r="1364">
          <cell r="A1364" t="str">
            <v>S62</v>
          </cell>
          <cell r="M1364">
            <v>0</v>
          </cell>
        </row>
        <row r="1367">
          <cell r="M1367">
            <v>14</v>
          </cell>
        </row>
        <row r="1370">
          <cell r="A1370">
            <v>11</v>
          </cell>
          <cell r="M1370">
            <v>0.28000000000000003</v>
          </cell>
        </row>
        <row r="1371">
          <cell r="A1371">
            <v>13</v>
          </cell>
          <cell r="M1371">
            <v>0.42</v>
          </cell>
        </row>
        <row r="1372">
          <cell r="A1372">
            <v>15</v>
          </cell>
          <cell r="M1372">
            <v>0.14000000000000001</v>
          </cell>
        </row>
        <row r="1373">
          <cell r="A1373">
            <v>224</v>
          </cell>
          <cell r="M1373">
            <v>14.700000000000001</v>
          </cell>
        </row>
        <row r="1374">
          <cell r="M1374">
            <v>0</v>
          </cell>
        </row>
        <row r="1375">
          <cell r="M1375">
            <v>0</v>
          </cell>
        </row>
        <row r="1376">
          <cell r="M1376">
            <v>0</v>
          </cell>
        </row>
        <row r="1377">
          <cell r="M1377">
            <v>0</v>
          </cell>
        </row>
        <row r="1378">
          <cell r="M1378">
            <v>0</v>
          </cell>
        </row>
        <row r="1379">
          <cell r="M1379">
            <v>0</v>
          </cell>
        </row>
        <row r="1380">
          <cell r="M1380">
            <v>0</v>
          </cell>
        </row>
        <row r="1381">
          <cell r="M1381">
            <v>0</v>
          </cell>
        </row>
        <row r="1382">
          <cell r="M1382">
            <v>0</v>
          </cell>
        </row>
        <row r="1383">
          <cell r="M1383">
            <v>0</v>
          </cell>
        </row>
        <row r="1384">
          <cell r="M1384">
            <v>0</v>
          </cell>
        </row>
        <row r="1385">
          <cell r="M1385">
            <v>0</v>
          </cell>
        </row>
        <row r="1386">
          <cell r="A1386" t="str">
            <v>S63</v>
          </cell>
          <cell r="M1386">
            <v>0</v>
          </cell>
        </row>
        <row r="1389">
          <cell r="M1389">
            <v>38</v>
          </cell>
        </row>
        <row r="1392">
          <cell r="A1392">
            <v>11</v>
          </cell>
          <cell r="M1392">
            <v>0.76</v>
          </cell>
        </row>
        <row r="1393">
          <cell r="A1393">
            <v>13</v>
          </cell>
          <cell r="M1393">
            <v>1.1399999999999999</v>
          </cell>
        </row>
        <row r="1394">
          <cell r="A1394">
            <v>15</v>
          </cell>
          <cell r="M1394">
            <v>0.38</v>
          </cell>
        </row>
        <row r="1395">
          <cell r="A1395">
            <v>230</v>
          </cell>
          <cell r="M1395">
            <v>39.9</v>
          </cell>
        </row>
        <row r="1396">
          <cell r="M1396">
            <v>0</v>
          </cell>
        </row>
        <row r="1397">
          <cell r="M1397">
            <v>0</v>
          </cell>
        </row>
        <row r="1398">
          <cell r="M1398">
            <v>0</v>
          </cell>
        </row>
        <row r="1399">
          <cell r="M1399">
            <v>0</v>
          </cell>
        </row>
        <row r="1400">
          <cell r="M1400">
            <v>0</v>
          </cell>
        </row>
        <row r="1401">
          <cell r="M1401">
            <v>0</v>
          </cell>
        </row>
        <row r="1402">
          <cell r="M1402">
            <v>0</v>
          </cell>
        </row>
        <row r="1403">
          <cell r="M1403">
            <v>0</v>
          </cell>
        </row>
        <row r="1404">
          <cell r="M1404">
            <v>0</v>
          </cell>
        </row>
        <row r="1405">
          <cell r="M1405">
            <v>0</v>
          </cell>
        </row>
        <row r="1406">
          <cell r="M1406">
            <v>0</v>
          </cell>
        </row>
        <row r="1407">
          <cell r="M1407">
            <v>0</v>
          </cell>
        </row>
        <row r="1408">
          <cell r="A1408" t="str">
            <v>S64</v>
          </cell>
          <cell r="M1408">
            <v>0</v>
          </cell>
        </row>
        <row r="1411">
          <cell r="M1411">
            <v>17</v>
          </cell>
        </row>
        <row r="1414">
          <cell r="A1414">
            <v>11</v>
          </cell>
          <cell r="M1414">
            <v>0.34</v>
          </cell>
        </row>
        <row r="1415">
          <cell r="A1415">
            <v>13</v>
          </cell>
          <cell r="M1415">
            <v>0.51</v>
          </cell>
        </row>
        <row r="1416">
          <cell r="A1416">
            <v>15</v>
          </cell>
          <cell r="M1416">
            <v>0.17</v>
          </cell>
        </row>
        <row r="1417">
          <cell r="A1417">
            <v>233</v>
          </cell>
          <cell r="M1417">
            <v>17.850000000000001</v>
          </cell>
        </row>
        <row r="1418">
          <cell r="M1418">
            <v>0</v>
          </cell>
        </row>
        <row r="1419">
          <cell r="M1419">
            <v>0</v>
          </cell>
        </row>
        <row r="1420">
          <cell r="M1420">
            <v>0</v>
          </cell>
        </row>
        <row r="1421">
          <cell r="M1421">
            <v>0</v>
          </cell>
        </row>
        <row r="1422">
          <cell r="M1422">
            <v>0</v>
          </cell>
        </row>
        <row r="1423">
          <cell r="M1423">
            <v>0</v>
          </cell>
        </row>
        <row r="1424">
          <cell r="M1424">
            <v>0</v>
          </cell>
        </row>
        <row r="1425">
          <cell r="M1425">
            <v>0</v>
          </cell>
        </row>
        <row r="1426">
          <cell r="M1426">
            <v>0</v>
          </cell>
        </row>
        <row r="1427">
          <cell r="M1427">
            <v>0</v>
          </cell>
        </row>
        <row r="1428">
          <cell r="M1428">
            <v>0</v>
          </cell>
        </row>
        <row r="1429">
          <cell r="M1429">
            <v>0</v>
          </cell>
        </row>
        <row r="1430">
          <cell r="A1430" t="str">
            <v>S65</v>
          </cell>
          <cell r="M1430">
            <v>0</v>
          </cell>
        </row>
        <row r="1433">
          <cell r="M1433">
            <v>5</v>
          </cell>
        </row>
        <row r="1436">
          <cell r="A1436">
            <v>283</v>
          </cell>
          <cell r="M1436">
            <v>5</v>
          </cell>
        </row>
        <row r="1437">
          <cell r="M1437">
            <v>0</v>
          </cell>
        </row>
        <row r="1438">
          <cell r="M1438">
            <v>0</v>
          </cell>
        </row>
        <row r="1439">
          <cell r="M1439">
            <v>0</v>
          </cell>
        </row>
        <row r="1440">
          <cell r="M1440">
            <v>0</v>
          </cell>
        </row>
        <row r="1441">
          <cell r="M1441">
            <v>0</v>
          </cell>
        </row>
        <row r="1442">
          <cell r="M1442">
            <v>0</v>
          </cell>
        </row>
        <row r="1443">
          <cell r="M1443">
            <v>0</v>
          </cell>
        </row>
        <row r="1444">
          <cell r="M1444">
            <v>0</v>
          </cell>
        </row>
        <row r="1445">
          <cell r="M1445">
            <v>0</v>
          </cell>
        </row>
        <row r="1446">
          <cell r="M1446">
            <v>0</v>
          </cell>
        </row>
        <row r="1447">
          <cell r="M1447">
            <v>0</v>
          </cell>
        </row>
        <row r="1448">
          <cell r="M1448">
            <v>0</v>
          </cell>
        </row>
        <row r="1449">
          <cell r="M1449">
            <v>0</v>
          </cell>
        </row>
        <row r="1450">
          <cell r="M1450">
            <v>0</v>
          </cell>
        </row>
        <row r="1451">
          <cell r="M1451">
            <v>0</v>
          </cell>
        </row>
        <row r="1452">
          <cell r="A1452" t="str">
            <v>S66</v>
          </cell>
          <cell r="M1452">
            <v>0</v>
          </cell>
        </row>
        <row r="1455">
          <cell r="M1455">
            <v>7680</v>
          </cell>
        </row>
        <row r="1458">
          <cell r="A1458">
            <v>13</v>
          </cell>
          <cell r="M1458">
            <v>30.72</v>
          </cell>
        </row>
        <row r="1459">
          <cell r="A1459">
            <v>15</v>
          </cell>
          <cell r="M1459">
            <v>7.68</v>
          </cell>
        </row>
        <row r="1460">
          <cell r="M1460">
            <v>0</v>
          </cell>
        </row>
        <row r="1461">
          <cell r="M1461">
            <v>0</v>
          </cell>
        </row>
        <row r="1462">
          <cell r="M1462">
            <v>0</v>
          </cell>
        </row>
        <row r="1463">
          <cell r="M1463">
            <v>0</v>
          </cell>
        </row>
        <row r="1464">
          <cell r="M1464">
            <v>0</v>
          </cell>
        </row>
        <row r="1465">
          <cell r="M1465">
            <v>0</v>
          </cell>
        </row>
        <row r="1466">
          <cell r="M1466">
            <v>0</v>
          </cell>
        </row>
        <row r="1467">
          <cell r="M1467">
            <v>0</v>
          </cell>
        </row>
        <row r="1468">
          <cell r="M1468">
            <v>0</v>
          </cell>
        </row>
        <row r="1469">
          <cell r="M1469">
            <v>0</v>
          </cell>
        </row>
        <row r="1470">
          <cell r="M1470">
            <v>0</v>
          </cell>
        </row>
        <row r="1471">
          <cell r="M1471">
            <v>0</v>
          </cell>
        </row>
        <row r="1472">
          <cell r="M1472">
            <v>0</v>
          </cell>
        </row>
        <row r="1473">
          <cell r="M1473">
            <v>0</v>
          </cell>
        </row>
        <row r="1474">
          <cell r="A1474" t="str">
            <v>S67</v>
          </cell>
          <cell r="M1474">
            <v>0</v>
          </cell>
        </row>
        <row r="1477">
          <cell r="M1477">
            <v>170</v>
          </cell>
        </row>
        <row r="1480">
          <cell r="A1480">
            <v>13</v>
          </cell>
          <cell r="M1480">
            <v>11.9</v>
          </cell>
        </row>
        <row r="1481">
          <cell r="A1481">
            <v>15</v>
          </cell>
          <cell r="M1481">
            <v>1.19</v>
          </cell>
        </row>
        <row r="1482">
          <cell r="A1482">
            <v>260</v>
          </cell>
          <cell r="M1482">
            <v>170</v>
          </cell>
        </row>
        <row r="1483">
          <cell r="M1483">
            <v>0</v>
          </cell>
        </row>
        <row r="1484">
          <cell r="M1484">
            <v>0</v>
          </cell>
        </row>
        <row r="1485">
          <cell r="M1485">
            <v>0</v>
          </cell>
        </row>
        <row r="1486">
          <cell r="M1486">
            <v>0</v>
          </cell>
        </row>
        <row r="1487">
          <cell r="M1487">
            <v>0</v>
          </cell>
        </row>
        <row r="1488">
          <cell r="M1488">
            <v>0</v>
          </cell>
        </row>
        <row r="1489">
          <cell r="M1489">
            <v>0</v>
          </cell>
        </row>
        <row r="1490">
          <cell r="M1490">
            <v>0</v>
          </cell>
        </row>
        <row r="1491">
          <cell r="M1491">
            <v>0</v>
          </cell>
        </row>
        <row r="1492">
          <cell r="M1492">
            <v>0</v>
          </cell>
        </row>
        <row r="1493">
          <cell r="M1493">
            <v>0</v>
          </cell>
        </row>
        <row r="1494">
          <cell r="M1494">
            <v>0</v>
          </cell>
        </row>
        <row r="1495">
          <cell r="M1495">
            <v>0</v>
          </cell>
        </row>
        <row r="1496">
          <cell r="A1496" t="str">
            <v>S68</v>
          </cell>
          <cell r="M1496">
            <v>0</v>
          </cell>
        </row>
        <row r="1499">
          <cell r="M1499">
            <v>19.2</v>
          </cell>
        </row>
        <row r="1502">
          <cell r="A1502">
            <v>11</v>
          </cell>
          <cell r="M1502">
            <v>4.992</v>
          </cell>
        </row>
        <row r="1503">
          <cell r="M1503">
            <v>0</v>
          </cell>
        </row>
        <row r="1504">
          <cell r="M1504">
            <v>0</v>
          </cell>
        </row>
        <row r="1505">
          <cell r="M1505">
            <v>0</v>
          </cell>
        </row>
        <row r="1506">
          <cell r="M1506">
            <v>0</v>
          </cell>
        </row>
        <row r="1507">
          <cell r="M1507">
            <v>0</v>
          </cell>
        </row>
        <row r="1508">
          <cell r="M1508">
            <v>0</v>
          </cell>
        </row>
        <row r="1509">
          <cell r="M1509">
            <v>0</v>
          </cell>
        </row>
        <row r="1510">
          <cell r="M1510">
            <v>0</v>
          </cell>
        </row>
        <row r="1511">
          <cell r="M1511">
            <v>0</v>
          </cell>
        </row>
        <row r="1512">
          <cell r="M1512">
            <v>0</v>
          </cell>
        </row>
        <row r="1513">
          <cell r="M1513">
            <v>0</v>
          </cell>
        </row>
        <row r="1514">
          <cell r="M1514">
            <v>0</v>
          </cell>
        </row>
        <row r="1515">
          <cell r="M1515">
            <v>0</v>
          </cell>
        </row>
        <row r="1516">
          <cell r="M1516">
            <v>0</v>
          </cell>
        </row>
        <row r="1517">
          <cell r="M1517">
            <v>0</v>
          </cell>
        </row>
        <row r="1518">
          <cell r="A1518" t="str">
            <v>S69</v>
          </cell>
          <cell r="M1518">
            <v>0</v>
          </cell>
        </row>
        <row r="1521">
          <cell r="M1521">
            <v>365</v>
          </cell>
        </row>
        <row r="1524">
          <cell r="A1524">
            <v>13</v>
          </cell>
          <cell r="M1524">
            <v>7.3</v>
          </cell>
        </row>
        <row r="1525">
          <cell r="A1525">
            <v>263</v>
          </cell>
          <cell r="M1525">
            <v>4380</v>
          </cell>
        </row>
        <row r="1526">
          <cell r="M1526">
            <v>0</v>
          </cell>
        </row>
        <row r="1527">
          <cell r="M1527">
            <v>0</v>
          </cell>
        </row>
        <row r="1528">
          <cell r="M1528">
            <v>0</v>
          </cell>
        </row>
        <row r="1529">
          <cell r="M1529">
            <v>0</v>
          </cell>
        </row>
        <row r="1530">
          <cell r="M1530">
            <v>0</v>
          </cell>
        </row>
        <row r="1531">
          <cell r="M1531">
            <v>0</v>
          </cell>
        </row>
        <row r="1532">
          <cell r="M1532">
            <v>0</v>
          </cell>
        </row>
        <row r="1533">
          <cell r="M1533">
            <v>0</v>
          </cell>
        </row>
        <row r="1534">
          <cell r="M1534">
            <v>0</v>
          </cell>
        </row>
        <row r="1535">
          <cell r="M1535">
            <v>0</v>
          </cell>
        </row>
        <row r="1536">
          <cell r="M1536">
            <v>0</v>
          </cell>
        </row>
        <row r="1537">
          <cell r="M1537">
            <v>0</v>
          </cell>
        </row>
        <row r="1538">
          <cell r="M1538">
            <v>0</v>
          </cell>
        </row>
        <row r="1539">
          <cell r="M1539">
            <v>0</v>
          </cell>
        </row>
        <row r="1540">
          <cell r="A1540" t="str">
            <v>S70</v>
          </cell>
          <cell r="M1540">
            <v>0</v>
          </cell>
        </row>
        <row r="1543">
          <cell r="M1543">
            <v>77</v>
          </cell>
        </row>
        <row r="1546">
          <cell r="A1546">
            <v>13</v>
          </cell>
          <cell r="M1546">
            <v>2.31</v>
          </cell>
        </row>
        <row r="1547">
          <cell r="A1547">
            <v>327</v>
          </cell>
          <cell r="M1547">
            <v>616</v>
          </cell>
        </row>
        <row r="1548">
          <cell r="M1548">
            <v>0</v>
          </cell>
        </row>
        <row r="1549">
          <cell r="M1549">
            <v>0</v>
          </cell>
        </row>
        <row r="1550">
          <cell r="M1550">
            <v>0</v>
          </cell>
        </row>
        <row r="1551">
          <cell r="M1551">
            <v>0</v>
          </cell>
        </row>
        <row r="1552">
          <cell r="M1552">
            <v>0</v>
          </cell>
        </row>
        <row r="1553">
          <cell r="M1553">
            <v>0</v>
          </cell>
        </row>
        <row r="1554">
          <cell r="M1554">
            <v>0</v>
          </cell>
        </row>
        <row r="1555">
          <cell r="M1555">
            <v>0</v>
          </cell>
        </row>
        <row r="1556">
          <cell r="M1556">
            <v>0</v>
          </cell>
        </row>
        <row r="1557">
          <cell r="M1557">
            <v>0</v>
          </cell>
        </row>
        <row r="1558">
          <cell r="M1558">
            <v>0</v>
          </cell>
        </row>
        <row r="1559">
          <cell r="M1559">
            <v>0</v>
          </cell>
        </row>
        <row r="1560">
          <cell r="M1560">
            <v>0</v>
          </cell>
        </row>
        <row r="1561">
          <cell r="M1561">
            <v>0</v>
          </cell>
        </row>
        <row r="1562">
          <cell r="A1562" t="str">
            <v>S71</v>
          </cell>
          <cell r="M1562">
            <v>0</v>
          </cell>
        </row>
        <row r="1565">
          <cell r="M1565">
            <v>17</v>
          </cell>
        </row>
        <row r="1568">
          <cell r="A1568">
            <v>11</v>
          </cell>
          <cell r="M1568">
            <v>1.1900000000000002</v>
          </cell>
        </row>
        <row r="1569">
          <cell r="A1569">
            <v>13</v>
          </cell>
          <cell r="M1569">
            <v>1.36</v>
          </cell>
        </row>
        <row r="1570">
          <cell r="A1570">
            <v>267</v>
          </cell>
          <cell r="M1570">
            <v>17</v>
          </cell>
        </row>
        <row r="1571">
          <cell r="M1571">
            <v>0</v>
          </cell>
        </row>
        <row r="1572">
          <cell r="M1572">
            <v>0</v>
          </cell>
        </row>
        <row r="1573">
          <cell r="M1573">
            <v>0</v>
          </cell>
        </row>
        <row r="1574">
          <cell r="M1574">
            <v>0</v>
          </cell>
        </row>
        <row r="1575">
          <cell r="M1575">
            <v>0</v>
          </cell>
        </row>
        <row r="1576">
          <cell r="M1576">
            <v>0</v>
          </cell>
        </row>
        <row r="1577">
          <cell r="M1577">
            <v>0</v>
          </cell>
        </row>
        <row r="1578">
          <cell r="M1578">
            <v>0</v>
          </cell>
        </row>
        <row r="1579">
          <cell r="M1579">
            <v>0</v>
          </cell>
        </row>
        <row r="1580">
          <cell r="M1580">
            <v>0</v>
          </cell>
        </row>
        <row r="1581">
          <cell r="M1581">
            <v>0</v>
          </cell>
        </row>
        <row r="1582">
          <cell r="M1582">
            <v>0</v>
          </cell>
        </row>
        <row r="1583">
          <cell r="M1583">
            <v>0</v>
          </cell>
        </row>
        <row r="1584">
          <cell r="A1584" t="str">
            <v>S72</v>
          </cell>
          <cell r="M1584">
            <v>0</v>
          </cell>
        </row>
        <row r="1587">
          <cell r="M1587">
            <v>4</v>
          </cell>
        </row>
        <row r="1590">
          <cell r="A1590">
            <v>11</v>
          </cell>
          <cell r="M1590">
            <v>0.28000000000000003</v>
          </cell>
        </row>
        <row r="1591">
          <cell r="A1591">
            <v>13</v>
          </cell>
          <cell r="M1591">
            <v>0.32</v>
          </cell>
        </row>
        <row r="1592">
          <cell r="A1592">
            <v>265</v>
          </cell>
          <cell r="M1592">
            <v>4</v>
          </cell>
        </row>
        <row r="1593">
          <cell r="M1593">
            <v>0</v>
          </cell>
        </row>
        <row r="1594">
          <cell r="M1594">
            <v>0</v>
          </cell>
        </row>
        <row r="1595">
          <cell r="M1595">
            <v>0</v>
          </cell>
        </row>
        <row r="1596">
          <cell r="M1596">
            <v>0</v>
          </cell>
        </row>
        <row r="1597">
          <cell r="M1597">
            <v>0</v>
          </cell>
        </row>
        <row r="1598">
          <cell r="M1598">
            <v>0</v>
          </cell>
        </row>
        <row r="1599">
          <cell r="M1599">
            <v>0</v>
          </cell>
        </row>
        <row r="1600">
          <cell r="M1600">
            <v>0</v>
          </cell>
        </row>
        <row r="1601">
          <cell r="M1601">
            <v>0</v>
          </cell>
        </row>
        <row r="1602">
          <cell r="M1602">
            <v>0</v>
          </cell>
        </row>
        <row r="1603">
          <cell r="M1603">
            <v>0</v>
          </cell>
        </row>
        <row r="1604">
          <cell r="M1604">
            <v>0</v>
          </cell>
        </row>
        <row r="1605">
          <cell r="M1605">
            <v>0</v>
          </cell>
        </row>
        <row r="1606">
          <cell r="A1606" t="str">
            <v>S73</v>
          </cell>
          <cell r="M1606">
            <v>0</v>
          </cell>
        </row>
        <row r="1609">
          <cell r="M1609">
            <v>12</v>
          </cell>
        </row>
        <row r="1612">
          <cell r="A1612">
            <v>11</v>
          </cell>
          <cell r="M1612">
            <v>0.84000000000000008</v>
          </cell>
        </row>
        <row r="1613">
          <cell r="A1613">
            <v>13</v>
          </cell>
          <cell r="M1613">
            <v>0.96</v>
          </cell>
        </row>
        <row r="1614">
          <cell r="A1614">
            <v>266</v>
          </cell>
          <cell r="M1614">
            <v>12</v>
          </cell>
        </row>
        <row r="1615">
          <cell r="M1615">
            <v>0</v>
          </cell>
        </row>
        <row r="1616">
          <cell r="M1616">
            <v>0</v>
          </cell>
        </row>
        <row r="1617">
          <cell r="M1617">
            <v>0</v>
          </cell>
        </row>
        <row r="1618">
          <cell r="M1618">
            <v>0</v>
          </cell>
        </row>
        <row r="1619">
          <cell r="M1619">
            <v>0</v>
          </cell>
        </row>
        <row r="1620">
          <cell r="M1620">
            <v>0</v>
          </cell>
        </row>
        <row r="1621">
          <cell r="M1621">
            <v>0</v>
          </cell>
        </row>
        <row r="1622">
          <cell r="M1622">
            <v>0</v>
          </cell>
        </row>
        <row r="1623">
          <cell r="M1623">
            <v>0</v>
          </cell>
        </row>
        <row r="1624">
          <cell r="M1624">
            <v>0</v>
          </cell>
        </row>
        <row r="1625">
          <cell r="M1625">
            <v>0</v>
          </cell>
        </row>
        <row r="1626">
          <cell r="M1626">
            <v>0</v>
          </cell>
        </row>
        <row r="1627">
          <cell r="M1627">
            <v>0</v>
          </cell>
        </row>
        <row r="1628">
          <cell r="A1628" t="str">
            <v>S74</v>
          </cell>
          <cell r="M1628">
            <v>0</v>
          </cell>
        </row>
        <row r="1631">
          <cell r="M1631">
            <v>2</v>
          </cell>
        </row>
        <row r="1634">
          <cell r="A1634">
            <v>11</v>
          </cell>
          <cell r="M1634">
            <v>0.14000000000000001</v>
          </cell>
        </row>
        <row r="1635">
          <cell r="A1635">
            <v>13</v>
          </cell>
          <cell r="M1635">
            <v>0.16</v>
          </cell>
        </row>
        <row r="1636">
          <cell r="A1636">
            <v>269</v>
          </cell>
          <cell r="M1636">
            <v>2</v>
          </cell>
        </row>
        <row r="1637">
          <cell r="M1637">
            <v>0</v>
          </cell>
        </row>
        <row r="1638">
          <cell r="M1638">
            <v>0</v>
          </cell>
        </row>
        <row r="1639">
          <cell r="M1639">
            <v>0</v>
          </cell>
        </row>
        <row r="1640">
          <cell r="M1640">
            <v>0</v>
          </cell>
        </row>
        <row r="1641">
          <cell r="M1641">
            <v>0</v>
          </cell>
        </row>
        <row r="1642">
          <cell r="M1642">
            <v>0</v>
          </cell>
        </row>
        <row r="1643">
          <cell r="M1643">
            <v>0</v>
          </cell>
        </row>
        <row r="1644">
          <cell r="M1644">
            <v>0</v>
          </cell>
        </row>
        <row r="1645">
          <cell r="M1645">
            <v>0</v>
          </cell>
        </row>
        <row r="1646">
          <cell r="M1646">
            <v>0</v>
          </cell>
        </row>
        <row r="1647">
          <cell r="M1647">
            <v>0</v>
          </cell>
        </row>
        <row r="1648">
          <cell r="M1648">
            <v>0</v>
          </cell>
        </row>
        <row r="1649">
          <cell r="M1649">
            <v>0</v>
          </cell>
        </row>
        <row r="1650">
          <cell r="A1650" t="str">
            <v>S75</v>
          </cell>
          <cell r="M1650">
            <v>0</v>
          </cell>
        </row>
        <row r="1653">
          <cell r="M1653">
            <v>8</v>
          </cell>
        </row>
        <row r="1656">
          <cell r="A1656">
            <v>13</v>
          </cell>
          <cell r="M1656">
            <v>1.68</v>
          </cell>
        </row>
        <row r="1657">
          <cell r="A1657">
            <v>134</v>
          </cell>
          <cell r="M1657">
            <v>8</v>
          </cell>
        </row>
        <row r="1658">
          <cell r="M1658">
            <v>0</v>
          </cell>
        </row>
        <row r="1659">
          <cell r="M1659">
            <v>0</v>
          </cell>
        </row>
        <row r="1660">
          <cell r="M1660">
            <v>0</v>
          </cell>
        </row>
        <row r="1661">
          <cell r="M1661">
            <v>0</v>
          </cell>
        </row>
        <row r="1662">
          <cell r="M1662">
            <v>0</v>
          </cell>
        </row>
        <row r="1663">
          <cell r="M1663">
            <v>0</v>
          </cell>
        </row>
        <row r="1664">
          <cell r="M1664">
            <v>0</v>
          </cell>
        </row>
        <row r="1665">
          <cell r="M1665">
            <v>0</v>
          </cell>
        </row>
        <row r="1666">
          <cell r="M1666">
            <v>0</v>
          </cell>
        </row>
        <row r="1667">
          <cell r="M1667">
            <v>0</v>
          </cell>
        </row>
        <row r="1668">
          <cell r="M1668">
            <v>0</v>
          </cell>
        </row>
        <row r="1669">
          <cell r="M1669">
            <v>0</v>
          </cell>
        </row>
        <row r="1670">
          <cell r="M1670">
            <v>0</v>
          </cell>
        </row>
        <row r="1671">
          <cell r="M1671">
            <v>0</v>
          </cell>
        </row>
        <row r="1672">
          <cell r="A1672" t="str">
            <v>S76</v>
          </cell>
          <cell r="M1672">
            <v>0</v>
          </cell>
        </row>
        <row r="1675">
          <cell r="M1675">
            <v>73</v>
          </cell>
        </row>
        <row r="1678">
          <cell r="A1678">
            <v>13</v>
          </cell>
          <cell r="M1678">
            <v>11.68</v>
          </cell>
        </row>
        <row r="1679">
          <cell r="A1679">
            <v>110</v>
          </cell>
          <cell r="M1679">
            <v>73</v>
          </cell>
        </row>
        <row r="1680">
          <cell r="M1680">
            <v>0</v>
          </cell>
        </row>
        <row r="1681">
          <cell r="M1681">
            <v>0</v>
          </cell>
        </row>
        <row r="1682">
          <cell r="M1682">
            <v>0</v>
          </cell>
        </row>
        <row r="1683">
          <cell r="M1683">
            <v>0</v>
          </cell>
        </row>
        <row r="1684">
          <cell r="M1684">
            <v>0</v>
          </cell>
        </row>
        <row r="1685">
          <cell r="M1685">
            <v>0</v>
          </cell>
        </row>
        <row r="1686">
          <cell r="M1686">
            <v>0</v>
          </cell>
        </row>
        <row r="1687">
          <cell r="M1687">
            <v>0</v>
          </cell>
        </row>
        <row r="1688">
          <cell r="M1688">
            <v>0</v>
          </cell>
        </row>
        <row r="1689">
          <cell r="M1689">
            <v>0</v>
          </cell>
        </row>
        <row r="1690">
          <cell r="M1690">
            <v>0</v>
          </cell>
        </row>
        <row r="1691">
          <cell r="M1691">
            <v>0</v>
          </cell>
        </row>
        <row r="1692">
          <cell r="M1692">
            <v>0</v>
          </cell>
        </row>
        <row r="1693">
          <cell r="M1693">
            <v>0</v>
          </cell>
        </row>
        <row r="1694">
          <cell r="A1694" t="str">
            <v>S77</v>
          </cell>
          <cell r="M1694">
            <v>0</v>
          </cell>
        </row>
        <row r="1697">
          <cell r="M1697">
            <v>12</v>
          </cell>
        </row>
        <row r="1700">
          <cell r="A1700">
            <v>13</v>
          </cell>
          <cell r="M1700">
            <v>1.7999999999999998</v>
          </cell>
        </row>
        <row r="1701">
          <cell r="A1701">
            <v>156</v>
          </cell>
          <cell r="M1701">
            <v>12</v>
          </cell>
        </row>
        <row r="1702">
          <cell r="M1702">
            <v>0</v>
          </cell>
        </row>
        <row r="1703">
          <cell r="M1703">
            <v>0</v>
          </cell>
        </row>
        <row r="1704">
          <cell r="M1704">
            <v>0</v>
          </cell>
        </row>
        <row r="1705">
          <cell r="M1705">
            <v>0</v>
          </cell>
        </row>
        <row r="1706">
          <cell r="M1706">
            <v>0</v>
          </cell>
        </row>
        <row r="1707">
          <cell r="M1707">
            <v>0</v>
          </cell>
        </row>
        <row r="1708">
          <cell r="M1708">
            <v>0</v>
          </cell>
        </row>
        <row r="1709">
          <cell r="M1709">
            <v>0</v>
          </cell>
        </row>
        <row r="1710">
          <cell r="M1710">
            <v>0</v>
          </cell>
        </row>
        <row r="1711">
          <cell r="M1711">
            <v>0</v>
          </cell>
        </row>
        <row r="1712">
          <cell r="M1712">
            <v>0</v>
          </cell>
        </row>
        <row r="1713">
          <cell r="M1713">
            <v>0</v>
          </cell>
        </row>
        <row r="1714">
          <cell r="M1714">
            <v>0</v>
          </cell>
        </row>
        <row r="1715">
          <cell r="M1715">
            <v>0</v>
          </cell>
        </row>
        <row r="1716">
          <cell r="A1716" t="str">
            <v>S78</v>
          </cell>
          <cell r="M1716">
            <v>0</v>
          </cell>
        </row>
        <row r="1719">
          <cell r="M1719">
            <v>68</v>
          </cell>
        </row>
        <row r="1722">
          <cell r="A1722">
            <v>13</v>
          </cell>
          <cell r="M1722">
            <v>6.8000000000000007</v>
          </cell>
        </row>
        <row r="1723">
          <cell r="A1723">
            <v>168</v>
          </cell>
          <cell r="M1723">
            <v>68</v>
          </cell>
        </row>
        <row r="1724">
          <cell r="M1724">
            <v>0</v>
          </cell>
        </row>
        <row r="1725">
          <cell r="M1725">
            <v>0</v>
          </cell>
        </row>
        <row r="1726">
          <cell r="M1726">
            <v>0</v>
          </cell>
        </row>
        <row r="1727">
          <cell r="M1727">
            <v>0</v>
          </cell>
        </row>
        <row r="1728">
          <cell r="M1728">
            <v>0</v>
          </cell>
        </row>
        <row r="1729">
          <cell r="M1729">
            <v>0</v>
          </cell>
        </row>
        <row r="1730">
          <cell r="M1730">
            <v>0</v>
          </cell>
        </row>
        <row r="1731">
          <cell r="M1731">
            <v>0</v>
          </cell>
        </row>
        <row r="1732">
          <cell r="M1732">
            <v>0</v>
          </cell>
        </row>
        <row r="1733">
          <cell r="M1733">
            <v>0</v>
          </cell>
        </row>
        <row r="1734">
          <cell r="M1734">
            <v>0</v>
          </cell>
        </row>
        <row r="1735">
          <cell r="M1735">
            <v>0</v>
          </cell>
        </row>
        <row r="1736">
          <cell r="M1736">
            <v>0</v>
          </cell>
        </row>
        <row r="1737">
          <cell r="M1737">
            <v>0</v>
          </cell>
        </row>
        <row r="1738">
          <cell r="A1738" t="str">
            <v>S79</v>
          </cell>
          <cell r="M1738">
            <v>0</v>
          </cell>
        </row>
        <row r="1741">
          <cell r="M1741">
            <v>284</v>
          </cell>
        </row>
        <row r="1744">
          <cell r="A1744">
            <v>13</v>
          </cell>
          <cell r="M1744">
            <v>22.72</v>
          </cell>
        </row>
        <row r="1745">
          <cell r="A1745">
            <v>174</v>
          </cell>
          <cell r="M1745">
            <v>284</v>
          </cell>
        </row>
        <row r="1746">
          <cell r="M1746">
            <v>0</v>
          </cell>
        </row>
        <row r="1747">
          <cell r="M1747">
            <v>0</v>
          </cell>
        </row>
        <row r="1748">
          <cell r="M1748">
            <v>0</v>
          </cell>
        </row>
        <row r="1749">
          <cell r="M1749">
            <v>0</v>
          </cell>
        </row>
        <row r="1750">
          <cell r="M1750">
            <v>0</v>
          </cell>
        </row>
        <row r="1751">
          <cell r="M1751">
            <v>0</v>
          </cell>
        </row>
        <row r="1752">
          <cell r="M1752">
            <v>0</v>
          </cell>
        </row>
        <row r="1753">
          <cell r="M1753">
            <v>0</v>
          </cell>
        </row>
        <row r="1754">
          <cell r="M1754">
            <v>0</v>
          </cell>
        </row>
        <row r="1755">
          <cell r="M1755">
            <v>0</v>
          </cell>
        </row>
        <row r="1756">
          <cell r="M1756">
            <v>0</v>
          </cell>
        </row>
        <row r="1757">
          <cell r="M1757">
            <v>0</v>
          </cell>
        </row>
        <row r="1758">
          <cell r="M1758">
            <v>0</v>
          </cell>
        </row>
        <row r="1759">
          <cell r="M1759">
            <v>0</v>
          </cell>
        </row>
        <row r="1760">
          <cell r="A1760" t="str">
            <v>S80</v>
          </cell>
          <cell r="M1760">
            <v>0</v>
          </cell>
        </row>
        <row r="1763">
          <cell r="M1763">
            <v>24</v>
          </cell>
        </row>
        <row r="1766">
          <cell r="A1766">
            <v>11</v>
          </cell>
          <cell r="M1766">
            <v>0.312</v>
          </cell>
        </row>
        <row r="1767">
          <cell r="A1767">
            <v>13</v>
          </cell>
          <cell r="M1767">
            <v>0.12</v>
          </cell>
        </row>
        <row r="1768">
          <cell r="A1768">
            <v>16</v>
          </cell>
          <cell r="M1768">
            <v>0.28800000000000003</v>
          </cell>
        </row>
        <row r="1769">
          <cell r="M1769">
            <v>0</v>
          </cell>
        </row>
        <row r="1770">
          <cell r="M1770">
            <v>0</v>
          </cell>
        </row>
        <row r="1771">
          <cell r="M1771">
            <v>0</v>
          </cell>
        </row>
        <row r="1772">
          <cell r="M1772">
            <v>0</v>
          </cell>
        </row>
        <row r="1773">
          <cell r="M1773">
            <v>0</v>
          </cell>
        </row>
        <row r="1774">
          <cell r="M1774">
            <v>0</v>
          </cell>
        </row>
        <row r="1775">
          <cell r="M1775">
            <v>0</v>
          </cell>
        </row>
        <row r="1776">
          <cell r="M1776">
            <v>0</v>
          </cell>
        </row>
        <row r="1777">
          <cell r="M1777">
            <v>0</v>
          </cell>
        </row>
        <row r="1778">
          <cell r="M1778">
            <v>0</v>
          </cell>
        </row>
        <row r="1779">
          <cell r="M1779">
            <v>0</v>
          </cell>
        </row>
        <row r="1780">
          <cell r="M1780">
            <v>0</v>
          </cell>
        </row>
        <row r="1781">
          <cell r="M1781">
            <v>0</v>
          </cell>
        </row>
        <row r="1782">
          <cell r="A1782" t="str">
            <v>S81</v>
          </cell>
          <cell r="M1782">
            <v>0</v>
          </cell>
        </row>
        <row r="1785">
          <cell r="M1785">
            <v>24</v>
          </cell>
        </row>
        <row r="1788">
          <cell r="A1788">
            <v>11</v>
          </cell>
          <cell r="M1788">
            <v>1.008</v>
          </cell>
        </row>
        <row r="1789">
          <cell r="A1789">
            <v>16</v>
          </cell>
          <cell r="M1789">
            <v>0.96</v>
          </cell>
        </row>
        <row r="1790">
          <cell r="M1790">
            <v>0</v>
          </cell>
        </row>
        <row r="1791">
          <cell r="M1791">
            <v>0</v>
          </cell>
        </row>
        <row r="1792">
          <cell r="M1792">
            <v>0</v>
          </cell>
        </row>
        <row r="1793">
          <cell r="M1793">
            <v>0</v>
          </cell>
        </row>
        <row r="1794">
          <cell r="M1794">
            <v>0</v>
          </cell>
        </row>
        <row r="1795">
          <cell r="M1795">
            <v>0</v>
          </cell>
        </row>
        <row r="1796">
          <cell r="M1796">
            <v>0</v>
          </cell>
        </row>
        <row r="1797">
          <cell r="M1797">
            <v>0</v>
          </cell>
        </row>
        <row r="1798">
          <cell r="M1798">
            <v>0</v>
          </cell>
        </row>
        <row r="1799">
          <cell r="M1799">
            <v>0</v>
          </cell>
        </row>
        <row r="1800">
          <cell r="M1800">
            <v>0</v>
          </cell>
        </row>
        <row r="1801">
          <cell r="M1801">
            <v>0</v>
          </cell>
        </row>
        <row r="1802">
          <cell r="M1802">
            <v>0</v>
          </cell>
        </row>
        <row r="1803">
          <cell r="M1803">
            <v>0</v>
          </cell>
        </row>
        <row r="1804">
          <cell r="A1804" t="str">
            <v>S82</v>
          </cell>
          <cell r="M1804">
            <v>0</v>
          </cell>
        </row>
        <row r="1807">
          <cell r="M1807">
            <v>76</v>
          </cell>
        </row>
        <row r="1810">
          <cell r="A1810">
            <v>11</v>
          </cell>
          <cell r="M1810">
            <v>0.30399999999999999</v>
          </cell>
        </row>
        <row r="1811">
          <cell r="A1811">
            <v>13</v>
          </cell>
          <cell r="M1811">
            <v>0.30399999999999999</v>
          </cell>
        </row>
        <row r="1812">
          <cell r="A1812">
            <v>15</v>
          </cell>
          <cell r="M1812">
            <v>0.22800000000000001</v>
          </cell>
        </row>
        <row r="1813">
          <cell r="M1813">
            <v>0</v>
          </cell>
        </row>
        <row r="1814">
          <cell r="M1814">
            <v>0</v>
          </cell>
        </row>
        <row r="1815">
          <cell r="M1815">
            <v>0</v>
          </cell>
        </row>
        <row r="1816">
          <cell r="M1816">
            <v>0</v>
          </cell>
        </row>
        <row r="1817">
          <cell r="M1817">
            <v>0</v>
          </cell>
        </row>
        <row r="1818">
          <cell r="M1818">
            <v>0</v>
          </cell>
        </row>
        <row r="1819">
          <cell r="M1819">
            <v>0</v>
          </cell>
        </row>
        <row r="1820">
          <cell r="M1820">
            <v>0</v>
          </cell>
        </row>
        <row r="1821">
          <cell r="M1821">
            <v>0</v>
          </cell>
        </row>
        <row r="1822">
          <cell r="M1822">
            <v>0</v>
          </cell>
        </row>
        <row r="1823">
          <cell r="M1823">
            <v>0</v>
          </cell>
        </row>
        <row r="1824">
          <cell r="M1824">
            <v>0</v>
          </cell>
        </row>
        <row r="1825">
          <cell r="M1825">
            <v>0</v>
          </cell>
        </row>
        <row r="1826">
          <cell r="A1826" t="str">
            <v>S83</v>
          </cell>
          <cell r="M1826">
            <v>0</v>
          </cell>
        </row>
        <row r="1829">
          <cell r="M1829">
            <v>320</v>
          </cell>
        </row>
        <row r="1832">
          <cell r="A1832">
            <v>11</v>
          </cell>
          <cell r="M1832">
            <v>1.92</v>
          </cell>
        </row>
        <row r="1833">
          <cell r="A1833">
            <v>13</v>
          </cell>
          <cell r="M1833">
            <v>2.2400000000000002</v>
          </cell>
        </row>
        <row r="1834">
          <cell r="A1834">
            <v>15</v>
          </cell>
          <cell r="M1834">
            <v>0.96</v>
          </cell>
        </row>
        <row r="1835">
          <cell r="M1835">
            <v>0</v>
          </cell>
        </row>
        <row r="1836">
          <cell r="M1836">
            <v>0</v>
          </cell>
        </row>
        <row r="1837">
          <cell r="M1837">
            <v>0</v>
          </cell>
        </row>
        <row r="1838">
          <cell r="M1838">
            <v>0</v>
          </cell>
        </row>
        <row r="1839">
          <cell r="M1839">
            <v>0</v>
          </cell>
        </row>
        <row r="1840">
          <cell r="M1840">
            <v>0</v>
          </cell>
        </row>
        <row r="1841">
          <cell r="M1841">
            <v>0</v>
          </cell>
        </row>
        <row r="1842">
          <cell r="M1842">
            <v>0</v>
          </cell>
        </row>
        <row r="1843">
          <cell r="M1843">
            <v>0</v>
          </cell>
        </row>
        <row r="1844">
          <cell r="M1844">
            <v>0</v>
          </cell>
        </row>
        <row r="1845">
          <cell r="M1845">
            <v>0</v>
          </cell>
        </row>
        <row r="1846">
          <cell r="M1846">
            <v>0</v>
          </cell>
        </row>
        <row r="1847">
          <cell r="M1847">
            <v>0</v>
          </cell>
        </row>
        <row r="1848">
          <cell r="A1848" t="str">
            <v>S84</v>
          </cell>
          <cell r="M1848">
            <v>0</v>
          </cell>
        </row>
        <row r="1851">
          <cell r="M1851">
            <v>174</v>
          </cell>
        </row>
        <row r="1854">
          <cell r="A1854">
            <v>11</v>
          </cell>
          <cell r="M1854">
            <v>1.044</v>
          </cell>
        </row>
        <row r="1855">
          <cell r="A1855">
            <v>13</v>
          </cell>
          <cell r="M1855">
            <v>1.5659999999999998</v>
          </cell>
        </row>
        <row r="1856">
          <cell r="A1856">
            <v>15</v>
          </cell>
          <cell r="M1856">
            <v>0.52200000000000002</v>
          </cell>
        </row>
        <row r="1857">
          <cell r="M1857">
            <v>0</v>
          </cell>
        </row>
        <row r="1858">
          <cell r="M1858">
            <v>0</v>
          </cell>
        </row>
        <row r="1859">
          <cell r="M1859">
            <v>0</v>
          </cell>
        </row>
        <row r="1860">
          <cell r="M1860">
            <v>0</v>
          </cell>
        </row>
        <row r="1861">
          <cell r="M1861">
            <v>0</v>
          </cell>
        </row>
        <row r="1862">
          <cell r="M1862">
            <v>0</v>
          </cell>
        </row>
        <row r="1863">
          <cell r="M1863">
            <v>0</v>
          </cell>
        </row>
        <row r="1864">
          <cell r="M1864">
            <v>0</v>
          </cell>
        </row>
        <row r="1865">
          <cell r="M1865">
            <v>0</v>
          </cell>
        </row>
        <row r="1866">
          <cell r="M1866">
            <v>0</v>
          </cell>
        </row>
        <row r="1867">
          <cell r="M1867">
            <v>0</v>
          </cell>
        </row>
        <row r="1868">
          <cell r="M1868">
            <v>0</v>
          </cell>
        </row>
        <row r="1869">
          <cell r="M1869">
            <v>0</v>
          </cell>
        </row>
        <row r="1870">
          <cell r="A1870" t="str">
            <v>S85</v>
          </cell>
          <cell r="M1870">
            <v>0</v>
          </cell>
        </row>
        <row r="1873">
          <cell r="M1873">
            <v>4340</v>
          </cell>
        </row>
        <row r="1876">
          <cell r="A1876">
            <v>13</v>
          </cell>
          <cell r="M1876">
            <v>4.34</v>
          </cell>
        </row>
        <row r="1877">
          <cell r="A1877">
            <v>15</v>
          </cell>
          <cell r="M1877">
            <v>4.34</v>
          </cell>
        </row>
        <row r="1878">
          <cell r="M1878">
            <v>0</v>
          </cell>
        </row>
        <row r="1879">
          <cell r="M1879">
            <v>0</v>
          </cell>
        </row>
        <row r="1880">
          <cell r="M1880">
            <v>0</v>
          </cell>
        </row>
        <row r="1881">
          <cell r="M1881">
            <v>0</v>
          </cell>
        </row>
        <row r="1882">
          <cell r="M1882">
            <v>0</v>
          </cell>
        </row>
        <row r="1883">
          <cell r="M1883">
            <v>0</v>
          </cell>
        </row>
        <row r="1884">
          <cell r="M1884">
            <v>0</v>
          </cell>
        </row>
        <row r="1885">
          <cell r="M1885">
            <v>0</v>
          </cell>
        </row>
        <row r="1886">
          <cell r="M1886">
            <v>0</v>
          </cell>
        </row>
        <row r="1887">
          <cell r="M1887">
            <v>0</v>
          </cell>
        </row>
        <row r="1888">
          <cell r="M1888">
            <v>0</v>
          </cell>
        </row>
        <row r="1889">
          <cell r="M1889">
            <v>0</v>
          </cell>
        </row>
        <row r="1890">
          <cell r="M1890">
            <v>0</v>
          </cell>
        </row>
        <row r="1891">
          <cell r="M1891">
            <v>0</v>
          </cell>
        </row>
        <row r="1892">
          <cell r="A1892" t="str">
            <v>S86</v>
          </cell>
          <cell r="M1892">
            <v>0</v>
          </cell>
        </row>
        <row r="1895">
          <cell r="M1895">
            <v>58</v>
          </cell>
        </row>
        <row r="1898">
          <cell r="A1898">
            <v>13</v>
          </cell>
          <cell r="M1898">
            <v>1.1599999999999999</v>
          </cell>
        </row>
        <row r="1899">
          <cell r="A1899">
            <v>15</v>
          </cell>
          <cell r="M1899">
            <v>0.11600000000000001</v>
          </cell>
        </row>
        <row r="1900">
          <cell r="M1900">
            <v>0</v>
          </cell>
        </row>
        <row r="1901">
          <cell r="M1901">
            <v>0</v>
          </cell>
        </row>
        <row r="1902">
          <cell r="M1902">
            <v>0</v>
          </cell>
        </row>
        <row r="1903">
          <cell r="M1903">
            <v>0</v>
          </cell>
        </row>
        <row r="1904">
          <cell r="M1904">
            <v>0</v>
          </cell>
        </row>
        <row r="1905">
          <cell r="M1905">
            <v>0</v>
          </cell>
        </row>
        <row r="1906">
          <cell r="M1906">
            <v>0</v>
          </cell>
        </row>
        <row r="1907">
          <cell r="M1907">
            <v>0</v>
          </cell>
        </row>
        <row r="1908">
          <cell r="M1908">
            <v>0</v>
          </cell>
        </row>
        <row r="1909">
          <cell r="M1909">
            <v>0</v>
          </cell>
        </row>
        <row r="1910">
          <cell r="M1910">
            <v>0</v>
          </cell>
        </row>
        <row r="1911">
          <cell r="M1911">
            <v>0</v>
          </cell>
        </row>
        <row r="1912">
          <cell r="M1912">
            <v>0</v>
          </cell>
        </row>
        <row r="1913">
          <cell r="M1913">
            <v>0</v>
          </cell>
        </row>
        <row r="1914">
          <cell r="A1914" t="str">
            <v>S87</v>
          </cell>
          <cell r="M1914">
            <v>0</v>
          </cell>
        </row>
        <row r="1917">
          <cell r="M1917">
            <v>365</v>
          </cell>
        </row>
        <row r="1920">
          <cell r="A1920">
            <v>13</v>
          </cell>
          <cell r="M1920">
            <v>21.9</v>
          </cell>
        </row>
        <row r="1921">
          <cell r="M1921">
            <v>0</v>
          </cell>
        </row>
        <row r="1922">
          <cell r="M1922">
            <v>0</v>
          </cell>
        </row>
        <row r="1923">
          <cell r="M1923">
            <v>0</v>
          </cell>
        </row>
        <row r="1924">
          <cell r="M1924">
            <v>0</v>
          </cell>
        </row>
        <row r="1925">
          <cell r="M1925">
            <v>0</v>
          </cell>
        </row>
        <row r="1926">
          <cell r="M1926">
            <v>0</v>
          </cell>
        </row>
        <row r="1927">
          <cell r="M1927">
            <v>0</v>
          </cell>
        </row>
        <row r="1928">
          <cell r="M1928">
            <v>0</v>
          </cell>
        </row>
        <row r="1929">
          <cell r="M1929">
            <v>0</v>
          </cell>
        </row>
        <row r="1930">
          <cell r="M1930">
            <v>0</v>
          </cell>
        </row>
        <row r="1931">
          <cell r="M1931">
            <v>0</v>
          </cell>
        </row>
        <row r="1932">
          <cell r="M1932">
            <v>0</v>
          </cell>
        </row>
        <row r="1933">
          <cell r="M1933">
            <v>0</v>
          </cell>
        </row>
        <row r="1934">
          <cell r="M1934">
            <v>0</v>
          </cell>
        </row>
        <row r="1935">
          <cell r="M1935">
            <v>0</v>
          </cell>
        </row>
        <row r="1936">
          <cell r="A1936" t="str">
            <v>S88</v>
          </cell>
          <cell r="M1936">
            <v>0</v>
          </cell>
        </row>
        <row r="1939">
          <cell r="M1939">
            <v>77</v>
          </cell>
        </row>
        <row r="1942">
          <cell r="A1942">
            <v>13</v>
          </cell>
          <cell r="M1942">
            <v>0.61599999999999999</v>
          </cell>
        </row>
        <row r="1943">
          <cell r="M1943">
            <v>0</v>
          </cell>
        </row>
        <row r="1944">
          <cell r="M1944">
            <v>0</v>
          </cell>
        </row>
        <row r="1945">
          <cell r="M1945">
            <v>0</v>
          </cell>
        </row>
        <row r="1946">
          <cell r="M1946">
            <v>0</v>
          </cell>
        </row>
        <row r="1947">
          <cell r="M1947">
            <v>0</v>
          </cell>
        </row>
        <row r="1948">
          <cell r="M1948">
            <v>0</v>
          </cell>
        </row>
        <row r="1949">
          <cell r="M1949">
            <v>0</v>
          </cell>
        </row>
        <row r="1950">
          <cell r="M1950">
            <v>0</v>
          </cell>
        </row>
        <row r="1951">
          <cell r="M1951">
            <v>0</v>
          </cell>
        </row>
        <row r="1952">
          <cell r="M1952">
            <v>0</v>
          </cell>
        </row>
        <row r="1953">
          <cell r="M1953">
            <v>0</v>
          </cell>
        </row>
        <row r="1954">
          <cell r="M1954">
            <v>0</v>
          </cell>
        </row>
        <row r="1955">
          <cell r="M1955">
            <v>0</v>
          </cell>
        </row>
        <row r="1956">
          <cell r="M1956">
            <v>0</v>
          </cell>
        </row>
        <row r="1957">
          <cell r="M1957">
            <v>0</v>
          </cell>
        </row>
        <row r="1958">
          <cell r="A1958" t="str">
            <v>S89</v>
          </cell>
          <cell r="M1958">
            <v>0</v>
          </cell>
        </row>
        <row r="1961">
          <cell r="M1961">
            <v>37</v>
          </cell>
        </row>
        <row r="1964">
          <cell r="A1964">
            <v>11</v>
          </cell>
          <cell r="M1964">
            <v>0.74</v>
          </cell>
        </row>
        <row r="1965">
          <cell r="A1965">
            <v>13</v>
          </cell>
          <cell r="M1965">
            <v>0.74</v>
          </cell>
        </row>
        <row r="1966">
          <cell r="M1966">
            <v>0</v>
          </cell>
        </row>
        <row r="1967">
          <cell r="M1967">
            <v>0</v>
          </cell>
        </row>
        <row r="1968">
          <cell r="M1968">
            <v>0</v>
          </cell>
        </row>
        <row r="1969">
          <cell r="M1969">
            <v>0</v>
          </cell>
        </row>
        <row r="1970">
          <cell r="M1970">
            <v>0</v>
          </cell>
        </row>
        <row r="1971">
          <cell r="M1971">
            <v>0</v>
          </cell>
        </row>
        <row r="1972">
          <cell r="M1972">
            <v>0</v>
          </cell>
        </row>
        <row r="1973">
          <cell r="M1973">
            <v>0</v>
          </cell>
        </row>
        <row r="1974">
          <cell r="M1974">
            <v>0</v>
          </cell>
        </row>
        <row r="1975">
          <cell r="M1975">
            <v>0</v>
          </cell>
        </row>
        <row r="1976">
          <cell r="M1976">
            <v>0</v>
          </cell>
        </row>
        <row r="1977">
          <cell r="M1977">
            <v>0</v>
          </cell>
        </row>
        <row r="1978">
          <cell r="M1978">
            <v>0</v>
          </cell>
        </row>
        <row r="1979">
          <cell r="M1979">
            <v>0</v>
          </cell>
        </row>
        <row r="1980">
          <cell r="A1980" t="str">
            <v>S90</v>
          </cell>
          <cell r="M1980">
            <v>0</v>
          </cell>
        </row>
        <row r="1983">
          <cell r="M1983">
            <v>4</v>
          </cell>
        </row>
        <row r="1986">
          <cell r="A1986">
            <v>13</v>
          </cell>
          <cell r="M1986">
            <v>0.24</v>
          </cell>
        </row>
        <row r="1987">
          <cell r="M1987">
            <v>0</v>
          </cell>
        </row>
        <row r="1988">
          <cell r="M1988">
            <v>0</v>
          </cell>
        </row>
        <row r="1989">
          <cell r="M1989">
            <v>0</v>
          </cell>
        </row>
        <row r="1990">
          <cell r="M1990">
            <v>0</v>
          </cell>
        </row>
        <row r="1991">
          <cell r="M1991">
            <v>0</v>
          </cell>
        </row>
        <row r="1992">
          <cell r="M1992">
            <v>0</v>
          </cell>
        </row>
        <row r="1993">
          <cell r="M1993">
            <v>0</v>
          </cell>
        </row>
        <row r="1994">
          <cell r="M1994">
            <v>0</v>
          </cell>
        </row>
        <row r="1995">
          <cell r="M1995">
            <v>0</v>
          </cell>
        </row>
        <row r="1996">
          <cell r="M1996">
            <v>0</v>
          </cell>
        </row>
        <row r="1997">
          <cell r="M1997">
            <v>0</v>
          </cell>
        </row>
        <row r="1998">
          <cell r="M1998">
            <v>0</v>
          </cell>
        </row>
        <row r="1999">
          <cell r="M1999">
            <v>0</v>
          </cell>
        </row>
        <row r="2000">
          <cell r="M2000">
            <v>0</v>
          </cell>
        </row>
        <row r="2001">
          <cell r="M2001">
            <v>0</v>
          </cell>
        </row>
        <row r="2002">
          <cell r="A2002" t="str">
            <v>S91</v>
          </cell>
          <cell r="M2002">
            <v>0</v>
          </cell>
        </row>
        <row r="2005">
          <cell r="M2005">
            <v>4</v>
          </cell>
        </row>
        <row r="2008">
          <cell r="A2008">
            <v>13</v>
          </cell>
          <cell r="M2008">
            <v>0.16</v>
          </cell>
        </row>
        <row r="2009">
          <cell r="M2009">
            <v>0</v>
          </cell>
        </row>
        <row r="2010">
          <cell r="M2010">
            <v>0</v>
          </cell>
        </row>
        <row r="2011">
          <cell r="M2011">
            <v>0</v>
          </cell>
        </row>
        <row r="2012">
          <cell r="M2012">
            <v>0</v>
          </cell>
        </row>
        <row r="2013">
          <cell r="M2013">
            <v>0</v>
          </cell>
        </row>
        <row r="2014">
          <cell r="M2014">
            <v>0</v>
          </cell>
        </row>
        <row r="2015">
          <cell r="M2015">
            <v>0</v>
          </cell>
        </row>
        <row r="2016">
          <cell r="M2016">
            <v>0</v>
          </cell>
        </row>
        <row r="2017">
          <cell r="M2017">
            <v>0</v>
          </cell>
        </row>
        <row r="2018">
          <cell r="M2018">
            <v>0</v>
          </cell>
        </row>
        <row r="2019">
          <cell r="M2019">
            <v>0</v>
          </cell>
        </row>
        <row r="2020">
          <cell r="M2020">
            <v>0</v>
          </cell>
        </row>
        <row r="2021">
          <cell r="M2021">
            <v>0</v>
          </cell>
        </row>
        <row r="2022">
          <cell r="M2022">
            <v>0</v>
          </cell>
        </row>
        <row r="2023">
          <cell r="M2023">
            <v>0</v>
          </cell>
        </row>
        <row r="2024">
          <cell r="A2024" t="str">
            <v>S92</v>
          </cell>
          <cell r="M2024">
            <v>0</v>
          </cell>
        </row>
        <row r="2027">
          <cell r="M2027">
            <v>12</v>
          </cell>
        </row>
        <row r="2030">
          <cell r="A2030">
            <v>13</v>
          </cell>
          <cell r="M2030">
            <v>0.48</v>
          </cell>
        </row>
        <row r="2031">
          <cell r="M2031">
            <v>0</v>
          </cell>
        </row>
        <row r="2032">
          <cell r="M2032">
            <v>0</v>
          </cell>
        </row>
        <row r="2033">
          <cell r="M2033">
            <v>0</v>
          </cell>
        </row>
        <row r="2034">
          <cell r="M2034">
            <v>0</v>
          </cell>
        </row>
        <row r="2035">
          <cell r="M2035">
            <v>0</v>
          </cell>
        </row>
        <row r="2036">
          <cell r="M2036">
            <v>0</v>
          </cell>
        </row>
        <row r="2037">
          <cell r="M2037">
            <v>0</v>
          </cell>
        </row>
        <row r="2038">
          <cell r="M2038">
            <v>0</v>
          </cell>
        </row>
        <row r="2039">
          <cell r="M2039">
            <v>0</v>
          </cell>
        </row>
        <row r="2040">
          <cell r="M2040">
            <v>0</v>
          </cell>
        </row>
        <row r="2041">
          <cell r="M2041">
            <v>0</v>
          </cell>
        </row>
        <row r="2042">
          <cell r="M2042">
            <v>0</v>
          </cell>
        </row>
        <row r="2043">
          <cell r="M2043">
            <v>0</v>
          </cell>
        </row>
        <row r="2044">
          <cell r="M2044">
            <v>0</v>
          </cell>
        </row>
        <row r="2045">
          <cell r="M2045">
            <v>0</v>
          </cell>
        </row>
        <row r="2046">
          <cell r="A2046" t="str">
            <v>S93</v>
          </cell>
          <cell r="M2046">
            <v>0</v>
          </cell>
        </row>
        <row r="2049">
          <cell r="M2049">
            <v>126</v>
          </cell>
        </row>
        <row r="2052">
          <cell r="A2052">
            <v>13</v>
          </cell>
          <cell r="M2052">
            <v>3.78</v>
          </cell>
        </row>
        <row r="2053">
          <cell r="M2053">
            <v>0</v>
          </cell>
        </row>
        <row r="2054">
          <cell r="M2054">
            <v>0</v>
          </cell>
        </row>
        <row r="2055">
          <cell r="M2055">
            <v>0</v>
          </cell>
        </row>
        <row r="2056">
          <cell r="M2056">
            <v>0</v>
          </cell>
        </row>
        <row r="2057">
          <cell r="M2057">
            <v>0</v>
          </cell>
        </row>
        <row r="2058">
          <cell r="M2058">
            <v>0</v>
          </cell>
        </row>
        <row r="2059">
          <cell r="M2059">
            <v>0</v>
          </cell>
        </row>
        <row r="2060">
          <cell r="M2060">
            <v>0</v>
          </cell>
        </row>
        <row r="2061">
          <cell r="M2061">
            <v>0</v>
          </cell>
        </row>
        <row r="2062">
          <cell r="M2062">
            <v>0</v>
          </cell>
        </row>
        <row r="2063">
          <cell r="M2063">
            <v>0</v>
          </cell>
        </row>
        <row r="2064">
          <cell r="M2064">
            <v>0</v>
          </cell>
        </row>
        <row r="2065">
          <cell r="M2065">
            <v>0</v>
          </cell>
        </row>
        <row r="2066">
          <cell r="M2066">
            <v>0</v>
          </cell>
        </row>
        <row r="2067">
          <cell r="M2067">
            <v>0</v>
          </cell>
        </row>
        <row r="2068">
          <cell r="A2068" t="str">
            <v>S94</v>
          </cell>
          <cell r="M2068">
            <v>0</v>
          </cell>
        </row>
        <row r="2071">
          <cell r="M2071">
            <v>21</v>
          </cell>
        </row>
        <row r="2074">
          <cell r="A2074">
            <v>13</v>
          </cell>
          <cell r="M2074">
            <v>0.42</v>
          </cell>
        </row>
        <row r="2075">
          <cell r="M2075">
            <v>0</v>
          </cell>
        </row>
        <row r="2076">
          <cell r="M2076">
            <v>0</v>
          </cell>
        </row>
        <row r="2077">
          <cell r="M2077">
            <v>0</v>
          </cell>
        </row>
        <row r="2078">
          <cell r="M2078">
            <v>0</v>
          </cell>
        </row>
        <row r="2079">
          <cell r="M2079">
            <v>0</v>
          </cell>
        </row>
        <row r="2080">
          <cell r="M2080">
            <v>0</v>
          </cell>
        </row>
        <row r="2081">
          <cell r="M2081">
            <v>0</v>
          </cell>
        </row>
        <row r="2082">
          <cell r="M2082">
            <v>0</v>
          </cell>
        </row>
        <row r="2083">
          <cell r="M2083">
            <v>0</v>
          </cell>
        </row>
        <row r="2084">
          <cell r="M2084">
            <v>0</v>
          </cell>
        </row>
        <row r="2085">
          <cell r="M2085">
            <v>0</v>
          </cell>
        </row>
        <row r="2086">
          <cell r="M2086">
            <v>0</v>
          </cell>
        </row>
        <row r="2087">
          <cell r="M2087">
            <v>0</v>
          </cell>
        </row>
        <row r="2088">
          <cell r="M2088">
            <v>0</v>
          </cell>
        </row>
        <row r="2089">
          <cell r="M2089">
            <v>0</v>
          </cell>
        </row>
        <row r="2090">
          <cell r="A2090" t="str">
            <v>S95</v>
          </cell>
          <cell r="M2090">
            <v>0</v>
          </cell>
        </row>
        <row r="2093">
          <cell r="M2093">
            <v>24</v>
          </cell>
        </row>
        <row r="2096">
          <cell r="A2096">
            <v>11</v>
          </cell>
          <cell r="M2096">
            <v>0.24</v>
          </cell>
        </row>
        <row r="2097">
          <cell r="A2097">
            <v>16</v>
          </cell>
          <cell r="M2097">
            <v>0.24</v>
          </cell>
        </row>
        <row r="2098">
          <cell r="M2098">
            <v>0</v>
          </cell>
        </row>
        <row r="2099">
          <cell r="M2099">
            <v>0</v>
          </cell>
        </row>
        <row r="2100">
          <cell r="M2100">
            <v>0</v>
          </cell>
        </row>
        <row r="2101">
          <cell r="M2101">
            <v>0</v>
          </cell>
        </row>
        <row r="2102">
          <cell r="M2102">
            <v>0</v>
          </cell>
        </row>
        <row r="2103">
          <cell r="M2103">
            <v>0</v>
          </cell>
        </row>
        <row r="2104">
          <cell r="M2104">
            <v>0</v>
          </cell>
        </row>
        <row r="2105">
          <cell r="M2105">
            <v>0</v>
          </cell>
        </row>
        <row r="2106">
          <cell r="M2106">
            <v>0</v>
          </cell>
        </row>
        <row r="2107">
          <cell r="M2107">
            <v>0</v>
          </cell>
        </row>
        <row r="2108">
          <cell r="M2108">
            <v>0</v>
          </cell>
        </row>
        <row r="2109">
          <cell r="M2109">
            <v>0</v>
          </cell>
        </row>
        <row r="2110">
          <cell r="M2110">
            <v>0</v>
          </cell>
        </row>
        <row r="2111">
          <cell r="M2111">
            <v>0</v>
          </cell>
        </row>
        <row r="2112">
          <cell r="A2112" t="str">
            <v>S96</v>
          </cell>
          <cell r="M2112">
            <v>0</v>
          </cell>
        </row>
        <row r="2115">
          <cell r="M2115">
            <v>2</v>
          </cell>
        </row>
        <row r="2118">
          <cell r="A2118">
            <v>11</v>
          </cell>
          <cell r="M2118">
            <v>1</v>
          </cell>
        </row>
        <row r="2119">
          <cell r="A2119">
            <v>15</v>
          </cell>
          <cell r="M2119">
            <v>1</v>
          </cell>
        </row>
        <row r="2120">
          <cell r="M2120">
            <v>0</v>
          </cell>
        </row>
        <row r="2121">
          <cell r="M2121">
            <v>0</v>
          </cell>
        </row>
        <row r="2122">
          <cell r="M2122">
            <v>0</v>
          </cell>
        </row>
        <row r="2123">
          <cell r="M2123">
            <v>0</v>
          </cell>
        </row>
        <row r="2124">
          <cell r="M2124">
            <v>0</v>
          </cell>
        </row>
        <row r="2125">
          <cell r="M2125">
            <v>0</v>
          </cell>
        </row>
        <row r="2126">
          <cell r="M2126">
            <v>0</v>
          </cell>
        </row>
        <row r="2127">
          <cell r="M2127">
            <v>0</v>
          </cell>
        </row>
        <row r="2128">
          <cell r="M2128">
            <v>0</v>
          </cell>
        </row>
        <row r="2129">
          <cell r="M2129">
            <v>0</v>
          </cell>
        </row>
        <row r="2130">
          <cell r="M2130">
            <v>0</v>
          </cell>
        </row>
        <row r="2131">
          <cell r="M2131">
            <v>0</v>
          </cell>
        </row>
        <row r="2132">
          <cell r="M2132">
            <v>0</v>
          </cell>
        </row>
        <row r="2133">
          <cell r="M2133">
            <v>0</v>
          </cell>
        </row>
        <row r="2134">
          <cell r="A2134" t="str">
            <v>S97</v>
          </cell>
          <cell r="M2134">
            <v>0</v>
          </cell>
        </row>
        <row r="2137">
          <cell r="M2137">
            <v>2</v>
          </cell>
        </row>
        <row r="2140">
          <cell r="A2140">
            <v>13</v>
          </cell>
          <cell r="M2140">
            <v>1</v>
          </cell>
        </row>
        <row r="2141">
          <cell r="A2141">
            <v>15</v>
          </cell>
          <cell r="M2141">
            <v>1</v>
          </cell>
        </row>
        <row r="2142">
          <cell r="A2142">
            <v>62</v>
          </cell>
          <cell r="M2142">
            <v>8</v>
          </cell>
        </row>
        <row r="2143">
          <cell r="A2143">
            <v>53</v>
          </cell>
          <cell r="M2143">
            <v>4</v>
          </cell>
        </row>
        <row r="2144">
          <cell r="A2144">
            <v>113</v>
          </cell>
          <cell r="M2144">
            <v>8</v>
          </cell>
        </row>
        <row r="2145">
          <cell r="A2145">
            <v>50</v>
          </cell>
          <cell r="M2145">
            <v>8</v>
          </cell>
        </row>
        <row r="2146">
          <cell r="A2146">
            <v>59</v>
          </cell>
          <cell r="M2146">
            <v>4</v>
          </cell>
        </row>
        <row r="2147">
          <cell r="A2147">
            <v>56</v>
          </cell>
          <cell r="M2147">
            <v>4</v>
          </cell>
        </row>
        <row r="2148">
          <cell r="M2148">
            <v>0</v>
          </cell>
        </row>
        <row r="2149">
          <cell r="M2149">
            <v>0</v>
          </cell>
        </row>
        <row r="2150">
          <cell r="M2150">
            <v>0</v>
          </cell>
        </row>
        <row r="2151">
          <cell r="M2151">
            <v>0</v>
          </cell>
        </row>
        <row r="2152">
          <cell r="M2152">
            <v>0</v>
          </cell>
        </row>
        <row r="2153">
          <cell r="M2153">
            <v>0</v>
          </cell>
        </row>
        <row r="2154">
          <cell r="M2154">
            <v>0</v>
          </cell>
        </row>
        <row r="2155">
          <cell r="M2155">
            <v>0</v>
          </cell>
        </row>
        <row r="2156">
          <cell r="A2156" t="str">
            <v>S98</v>
          </cell>
          <cell r="M2156">
            <v>0</v>
          </cell>
        </row>
        <row r="2159">
          <cell r="M2159">
            <v>26</v>
          </cell>
        </row>
        <row r="2162">
          <cell r="A2162">
            <v>13</v>
          </cell>
          <cell r="M2162">
            <v>0.52</v>
          </cell>
        </row>
        <row r="2163">
          <cell r="M2163">
            <v>0</v>
          </cell>
        </row>
        <row r="2164">
          <cell r="M2164">
            <v>0</v>
          </cell>
        </row>
        <row r="2165">
          <cell r="M2165">
            <v>0</v>
          </cell>
        </row>
        <row r="2166">
          <cell r="M2166">
            <v>0</v>
          </cell>
        </row>
        <row r="2167">
          <cell r="M2167">
            <v>0</v>
          </cell>
        </row>
        <row r="2168">
          <cell r="M2168">
            <v>0</v>
          </cell>
        </row>
        <row r="2169">
          <cell r="M2169">
            <v>0</v>
          </cell>
        </row>
        <row r="2170">
          <cell r="M2170">
            <v>0</v>
          </cell>
        </row>
        <row r="2171">
          <cell r="M2171">
            <v>0</v>
          </cell>
        </row>
        <row r="2172">
          <cell r="M2172">
            <v>0</v>
          </cell>
        </row>
        <row r="2173">
          <cell r="M2173">
            <v>0</v>
          </cell>
        </row>
        <row r="2174">
          <cell r="M2174">
            <v>0</v>
          </cell>
        </row>
        <row r="2175">
          <cell r="M2175">
            <v>0</v>
          </cell>
        </row>
        <row r="2176">
          <cell r="M2176">
            <v>0</v>
          </cell>
        </row>
        <row r="2177">
          <cell r="M2177">
            <v>0</v>
          </cell>
        </row>
        <row r="2178">
          <cell r="A2178" t="str">
            <v>S99</v>
          </cell>
          <cell r="M2178">
            <v>0</v>
          </cell>
        </row>
        <row r="2181">
          <cell r="M2181">
            <v>2</v>
          </cell>
        </row>
        <row r="2184">
          <cell r="A2184">
            <v>16</v>
          </cell>
          <cell r="M2184">
            <v>0.38</v>
          </cell>
        </row>
        <row r="2185">
          <cell r="M2185">
            <v>0</v>
          </cell>
        </row>
        <row r="2186">
          <cell r="M2186">
            <v>0</v>
          </cell>
        </row>
        <row r="2187">
          <cell r="M2187">
            <v>0</v>
          </cell>
        </row>
        <row r="2188">
          <cell r="M2188">
            <v>0</v>
          </cell>
        </row>
        <row r="2189">
          <cell r="M2189">
            <v>0</v>
          </cell>
        </row>
        <row r="2190">
          <cell r="M2190">
            <v>0</v>
          </cell>
        </row>
        <row r="2191">
          <cell r="M2191">
            <v>0</v>
          </cell>
        </row>
        <row r="2192">
          <cell r="M2192">
            <v>0</v>
          </cell>
        </row>
        <row r="2193">
          <cell r="M2193">
            <v>0</v>
          </cell>
        </row>
        <row r="2194">
          <cell r="M2194">
            <v>0</v>
          </cell>
        </row>
        <row r="2195">
          <cell r="M2195">
            <v>0</v>
          </cell>
        </row>
        <row r="2196">
          <cell r="M2196">
            <v>0</v>
          </cell>
        </row>
        <row r="2197">
          <cell r="M2197">
            <v>0</v>
          </cell>
        </row>
        <row r="2198">
          <cell r="M2198">
            <v>0</v>
          </cell>
        </row>
        <row r="2199">
          <cell r="M2199">
            <v>0</v>
          </cell>
        </row>
        <row r="2200">
          <cell r="A2200" t="str">
            <v>S100</v>
          </cell>
          <cell r="M2200">
            <v>0</v>
          </cell>
        </row>
        <row r="2203">
          <cell r="M2203">
            <v>2</v>
          </cell>
        </row>
        <row r="2206">
          <cell r="A2206">
            <v>16</v>
          </cell>
          <cell r="M2206">
            <v>0.52</v>
          </cell>
        </row>
        <row r="2207">
          <cell r="M2207">
            <v>0</v>
          </cell>
        </row>
        <row r="2208">
          <cell r="M2208">
            <v>0</v>
          </cell>
        </row>
        <row r="2209">
          <cell r="M2209">
            <v>0</v>
          </cell>
        </row>
        <row r="2210">
          <cell r="M2210">
            <v>0</v>
          </cell>
        </row>
        <row r="2211">
          <cell r="M2211">
            <v>0</v>
          </cell>
        </row>
        <row r="2212">
          <cell r="M2212">
            <v>0</v>
          </cell>
        </row>
        <row r="2213">
          <cell r="M2213">
            <v>0</v>
          </cell>
        </row>
        <row r="2214">
          <cell r="M2214">
            <v>0</v>
          </cell>
        </row>
        <row r="2215">
          <cell r="M2215">
            <v>0</v>
          </cell>
        </row>
        <row r="2216">
          <cell r="M2216">
            <v>0</v>
          </cell>
        </row>
        <row r="2217">
          <cell r="M2217">
            <v>0</v>
          </cell>
        </row>
        <row r="2218">
          <cell r="M2218">
            <v>0</v>
          </cell>
        </row>
        <row r="2219">
          <cell r="M2219">
            <v>0</v>
          </cell>
        </row>
        <row r="2220">
          <cell r="M2220">
            <v>0</v>
          </cell>
        </row>
        <row r="2221">
          <cell r="M2221">
            <v>0</v>
          </cell>
        </row>
        <row r="2222">
          <cell r="A2222" t="str">
            <v>S101</v>
          </cell>
          <cell r="M2222">
            <v>0</v>
          </cell>
        </row>
        <row r="2225">
          <cell r="M2225">
            <v>1</v>
          </cell>
        </row>
        <row r="2228">
          <cell r="A2228">
            <v>16</v>
          </cell>
          <cell r="M2228">
            <v>0.72</v>
          </cell>
        </row>
        <row r="2229">
          <cell r="M2229">
            <v>0</v>
          </cell>
        </row>
        <row r="2230">
          <cell r="M2230">
            <v>0</v>
          </cell>
        </row>
        <row r="2231">
          <cell r="M2231">
            <v>0</v>
          </cell>
        </row>
        <row r="2232">
          <cell r="M2232">
            <v>0</v>
          </cell>
        </row>
        <row r="2233">
          <cell r="M2233">
            <v>0</v>
          </cell>
        </row>
        <row r="2234">
          <cell r="M2234">
            <v>0</v>
          </cell>
        </row>
        <row r="2235">
          <cell r="M2235">
            <v>0</v>
          </cell>
        </row>
        <row r="2236">
          <cell r="M2236">
            <v>0</v>
          </cell>
        </row>
        <row r="2237">
          <cell r="M2237">
            <v>0</v>
          </cell>
        </row>
        <row r="2238">
          <cell r="M2238">
            <v>0</v>
          </cell>
        </row>
        <row r="2239">
          <cell r="M2239">
            <v>0</v>
          </cell>
        </row>
        <row r="2240">
          <cell r="M2240">
            <v>0</v>
          </cell>
        </row>
        <row r="2241">
          <cell r="M2241">
            <v>0</v>
          </cell>
        </row>
        <row r="2242">
          <cell r="M2242">
            <v>0</v>
          </cell>
        </row>
        <row r="2243">
          <cell r="M2243">
            <v>0</v>
          </cell>
        </row>
        <row r="2244">
          <cell r="A2244" t="str">
            <v>S102</v>
          </cell>
          <cell r="M2244">
            <v>0</v>
          </cell>
        </row>
        <row r="2247">
          <cell r="M2247">
            <v>9</v>
          </cell>
        </row>
        <row r="2250">
          <cell r="A2250">
            <v>24</v>
          </cell>
          <cell r="M2250">
            <v>3.2399999999999998</v>
          </cell>
        </row>
        <row r="2251">
          <cell r="A2251">
            <v>34</v>
          </cell>
          <cell r="M2251">
            <v>3.69</v>
          </cell>
        </row>
        <row r="2252">
          <cell r="M2252">
            <v>0</v>
          </cell>
        </row>
        <row r="2253">
          <cell r="M2253">
            <v>0</v>
          </cell>
        </row>
        <row r="2254">
          <cell r="M2254">
            <v>0</v>
          </cell>
        </row>
        <row r="2255">
          <cell r="M2255">
            <v>0</v>
          </cell>
        </row>
        <row r="2256">
          <cell r="M2256">
            <v>0</v>
          </cell>
        </row>
        <row r="2257">
          <cell r="M2257">
            <v>0</v>
          </cell>
        </row>
        <row r="2258">
          <cell r="M2258">
            <v>0</v>
          </cell>
        </row>
        <row r="2259">
          <cell r="M2259">
            <v>0</v>
          </cell>
        </row>
        <row r="2260">
          <cell r="M2260">
            <v>0</v>
          </cell>
        </row>
        <row r="2261">
          <cell r="M2261">
            <v>0</v>
          </cell>
        </row>
        <row r="2262">
          <cell r="M2262">
            <v>0</v>
          </cell>
        </row>
        <row r="2263">
          <cell r="M2263">
            <v>0</v>
          </cell>
        </row>
        <row r="2264">
          <cell r="M2264">
            <v>0</v>
          </cell>
        </row>
        <row r="2265">
          <cell r="M2265">
            <v>0</v>
          </cell>
        </row>
        <row r="2266">
          <cell r="A2266" t="str">
            <v>S103</v>
          </cell>
          <cell r="M2266">
            <v>0</v>
          </cell>
        </row>
        <row r="2269">
          <cell r="M2269">
            <v>0.3</v>
          </cell>
        </row>
        <row r="2272">
          <cell r="A2272">
            <v>16</v>
          </cell>
          <cell r="M2272">
            <v>0.13200000000000001</v>
          </cell>
        </row>
        <row r="2273">
          <cell r="M2273">
            <v>0</v>
          </cell>
        </row>
        <row r="2274">
          <cell r="M2274">
            <v>0</v>
          </cell>
        </row>
        <row r="2275">
          <cell r="M2275">
            <v>0</v>
          </cell>
        </row>
        <row r="2276">
          <cell r="M2276">
            <v>0</v>
          </cell>
        </row>
        <row r="2277">
          <cell r="M2277">
            <v>0</v>
          </cell>
        </row>
        <row r="2278">
          <cell r="M2278">
            <v>0</v>
          </cell>
        </row>
        <row r="2279">
          <cell r="M2279">
            <v>0</v>
          </cell>
        </row>
        <row r="2280">
          <cell r="M2280">
            <v>0</v>
          </cell>
        </row>
        <row r="2281">
          <cell r="M2281">
            <v>0</v>
          </cell>
        </row>
        <row r="2282">
          <cell r="M2282">
            <v>0</v>
          </cell>
        </row>
        <row r="2283">
          <cell r="M2283">
            <v>0</v>
          </cell>
        </row>
        <row r="2284">
          <cell r="M2284">
            <v>0</v>
          </cell>
        </row>
        <row r="2285">
          <cell r="M2285">
            <v>0</v>
          </cell>
        </row>
        <row r="2286">
          <cell r="M2286">
            <v>0</v>
          </cell>
        </row>
        <row r="2287">
          <cell r="M2287">
            <v>0</v>
          </cell>
        </row>
        <row r="2288">
          <cell r="A2288" t="str">
            <v>S104</v>
          </cell>
          <cell r="M2288">
            <v>0</v>
          </cell>
        </row>
        <row r="2291">
          <cell r="M2291">
            <v>2</v>
          </cell>
        </row>
        <row r="2294">
          <cell r="A2294">
            <v>24</v>
          </cell>
          <cell r="M2294">
            <v>0.3</v>
          </cell>
        </row>
        <row r="2295">
          <cell r="A2295">
            <v>34</v>
          </cell>
          <cell r="M2295">
            <v>0.36</v>
          </cell>
        </row>
        <row r="2296">
          <cell r="M2296">
            <v>0</v>
          </cell>
        </row>
        <row r="2297">
          <cell r="M2297">
            <v>0</v>
          </cell>
        </row>
        <row r="2298">
          <cell r="M2298">
            <v>0</v>
          </cell>
        </row>
        <row r="2299">
          <cell r="M2299">
            <v>0</v>
          </cell>
        </row>
        <row r="2300">
          <cell r="M2300">
            <v>0</v>
          </cell>
        </row>
        <row r="2301">
          <cell r="M2301">
            <v>0</v>
          </cell>
        </row>
        <row r="2302">
          <cell r="M2302">
            <v>0</v>
          </cell>
        </row>
        <row r="2303">
          <cell r="M2303">
            <v>0</v>
          </cell>
        </row>
        <row r="2304">
          <cell r="M2304">
            <v>0</v>
          </cell>
        </row>
        <row r="2305">
          <cell r="M2305">
            <v>0</v>
          </cell>
        </row>
        <row r="2306">
          <cell r="M2306">
            <v>0</v>
          </cell>
        </row>
        <row r="2307">
          <cell r="M2307">
            <v>0</v>
          </cell>
        </row>
        <row r="2308">
          <cell r="M2308">
            <v>0</v>
          </cell>
        </row>
        <row r="2309">
          <cell r="M2309">
            <v>0</v>
          </cell>
        </row>
        <row r="2310">
          <cell r="A2310" t="str">
            <v>S105</v>
          </cell>
          <cell r="M2310">
            <v>0</v>
          </cell>
        </row>
        <row r="2313">
          <cell r="M2313">
            <v>1</v>
          </cell>
        </row>
        <row r="2316">
          <cell r="A2316">
            <v>16</v>
          </cell>
          <cell r="M2316">
            <v>0.64</v>
          </cell>
        </row>
        <row r="2317">
          <cell r="M2317">
            <v>0</v>
          </cell>
        </row>
        <row r="2318">
          <cell r="M2318">
            <v>0</v>
          </cell>
        </row>
        <row r="2319">
          <cell r="M2319">
            <v>0</v>
          </cell>
        </row>
        <row r="2320">
          <cell r="M2320">
            <v>0</v>
          </cell>
        </row>
        <row r="2321">
          <cell r="M2321">
            <v>0</v>
          </cell>
        </row>
        <row r="2322">
          <cell r="M2322">
            <v>0</v>
          </cell>
        </row>
        <row r="2323">
          <cell r="M2323">
            <v>0</v>
          </cell>
        </row>
        <row r="2324">
          <cell r="M2324">
            <v>0</v>
          </cell>
        </row>
        <row r="2325">
          <cell r="M2325">
            <v>0</v>
          </cell>
        </row>
        <row r="2326">
          <cell r="M2326">
            <v>0</v>
          </cell>
        </row>
        <row r="2327">
          <cell r="M2327">
            <v>0</v>
          </cell>
        </row>
        <row r="2328">
          <cell r="M2328">
            <v>0</v>
          </cell>
        </row>
        <row r="2329">
          <cell r="M2329">
            <v>0</v>
          </cell>
        </row>
        <row r="2330">
          <cell r="M2330">
            <v>0</v>
          </cell>
        </row>
        <row r="2331">
          <cell r="M2331">
            <v>0</v>
          </cell>
        </row>
        <row r="2332">
          <cell r="A2332" t="str">
            <v>S106</v>
          </cell>
          <cell r="M2332">
            <v>0</v>
          </cell>
        </row>
        <row r="2335">
          <cell r="M2335">
            <v>1</v>
          </cell>
        </row>
        <row r="2338">
          <cell r="A2338">
            <v>16</v>
          </cell>
          <cell r="M2338">
            <v>1.02</v>
          </cell>
        </row>
        <row r="2339">
          <cell r="M2339">
            <v>0</v>
          </cell>
        </row>
        <row r="2340">
          <cell r="M2340">
            <v>0</v>
          </cell>
        </row>
        <row r="2341">
          <cell r="M2341">
            <v>0</v>
          </cell>
        </row>
        <row r="2342">
          <cell r="M2342">
            <v>0</v>
          </cell>
        </row>
        <row r="2343">
          <cell r="M2343">
            <v>0</v>
          </cell>
        </row>
        <row r="2344">
          <cell r="M2344">
            <v>0</v>
          </cell>
        </row>
        <row r="2345">
          <cell r="M2345">
            <v>0</v>
          </cell>
        </row>
        <row r="2346">
          <cell r="M2346">
            <v>0</v>
          </cell>
        </row>
        <row r="2347">
          <cell r="M2347">
            <v>0</v>
          </cell>
        </row>
        <row r="2348">
          <cell r="M2348">
            <v>0</v>
          </cell>
        </row>
        <row r="2349">
          <cell r="M2349">
            <v>0</v>
          </cell>
        </row>
        <row r="2350">
          <cell r="M2350">
            <v>0</v>
          </cell>
        </row>
        <row r="2351">
          <cell r="M2351">
            <v>0</v>
          </cell>
        </row>
        <row r="2352">
          <cell r="M2352">
            <v>0</v>
          </cell>
        </row>
        <row r="2353">
          <cell r="M2353">
            <v>0</v>
          </cell>
        </row>
        <row r="2354">
          <cell r="A2354" t="str">
            <v>S107</v>
          </cell>
          <cell r="M2354">
            <v>0</v>
          </cell>
        </row>
        <row r="2357">
          <cell r="M2357">
            <v>1</v>
          </cell>
        </row>
        <row r="2360">
          <cell r="A2360">
            <v>16</v>
          </cell>
          <cell r="M2360">
            <v>0.8</v>
          </cell>
        </row>
        <row r="2361">
          <cell r="M2361">
            <v>0</v>
          </cell>
        </row>
        <row r="2362">
          <cell r="M2362">
            <v>0</v>
          </cell>
        </row>
        <row r="2363">
          <cell r="M2363">
            <v>0</v>
          </cell>
        </row>
        <row r="2364">
          <cell r="M2364">
            <v>0</v>
          </cell>
        </row>
        <row r="2365">
          <cell r="M2365">
            <v>0</v>
          </cell>
        </row>
        <row r="2366">
          <cell r="M2366">
            <v>0</v>
          </cell>
        </row>
        <row r="2367">
          <cell r="M2367">
            <v>0</v>
          </cell>
        </row>
        <row r="2368">
          <cell r="M2368">
            <v>0</v>
          </cell>
        </row>
        <row r="2369">
          <cell r="M2369">
            <v>0</v>
          </cell>
        </row>
        <row r="2370">
          <cell r="M2370">
            <v>0</v>
          </cell>
        </row>
        <row r="2371">
          <cell r="M2371">
            <v>0</v>
          </cell>
        </row>
        <row r="2372">
          <cell r="M2372">
            <v>0</v>
          </cell>
        </row>
        <row r="2373">
          <cell r="M2373">
            <v>0</v>
          </cell>
        </row>
        <row r="2374">
          <cell r="M2374">
            <v>0</v>
          </cell>
        </row>
        <row r="2375">
          <cell r="M2375">
            <v>0</v>
          </cell>
        </row>
        <row r="2376">
          <cell r="A2376" t="str">
            <v>S108</v>
          </cell>
          <cell r="M2376">
            <v>0</v>
          </cell>
        </row>
        <row r="2379">
          <cell r="M2379">
            <v>2</v>
          </cell>
        </row>
        <row r="2382">
          <cell r="A2382">
            <v>13</v>
          </cell>
          <cell r="M2382">
            <v>0.3</v>
          </cell>
        </row>
        <row r="2383">
          <cell r="A2383">
            <v>15</v>
          </cell>
          <cell r="M2383">
            <v>0.3</v>
          </cell>
        </row>
        <row r="2384">
          <cell r="M2384">
            <v>0</v>
          </cell>
        </row>
        <row r="2385">
          <cell r="M2385">
            <v>0</v>
          </cell>
        </row>
        <row r="2386">
          <cell r="M2386">
            <v>0</v>
          </cell>
        </row>
        <row r="2387">
          <cell r="M2387">
            <v>0</v>
          </cell>
        </row>
        <row r="2388">
          <cell r="M2388">
            <v>0</v>
          </cell>
        </row>
        <row r="2389">
          <cell r="M2389">
            <v>0</v>
          </cell>
        </row>
        <row r="2390">
          <cell r="M2390">
            <v>0</v>
          </cell>
        </row>
        <row r="2391">
          <cell r="M2391">
            <v>0</v>
          </cell>
        </row>
        <row r="2392">
          <cell r="M2392">
            <v>0</v>
          </cell>
        </row>
        <row r="2393">
          <cell r="M2393">
            <v>0</v>
          </cell>
        </row>
        <row r="2394">
          <cell r="M2394">
            <v>0</v>
          </cell>
        </row>
        <row r="2395">
          <cell r="M2395">
            <v>0</v>
          </cell>
        </row>
        <row r="2396">
          <cell r="M2396">
            <v>0</v>
          </cell>
        </row>
        <row r="2397">
          <cell r="M2397">
            <v>0</v>
          </cell>
        </row>
        <row r="2398">
          <cell r="A2398" t="str">
            <v>S109</v>
          </cell>
          <cell r="M2398">
            <v>0</v>
          </cell>
        </row>
        <row r="2401">
          <cell r="M2401">
            <v>2</v>
          </cell>
        </row>
        <row r="2404">
          <cell r="A2404">
            <v>13</v>
          </cell>
          <cell r="M2404">
            <v>0.5</v>
          </cell>
        </row>
        <row r="2405">
          <cell r="A2405">
            <v>15</v>
          </cell>
          <cell r="M2405">
            <v>0.5</v>
          </cell>
        </row>
        <row r="2406">
          <cell r="M2406">
            <v>0</v>
          </cell>
        </row>
        <row r="2407">
          <cell r="M2407">
            <v>0</v>
          </cell>
        </row>
        <row r="2408">
          <cell r="M2408">
            <v>0</v>
          </cell>
        </row>
        <row r="2409">
          <cell r="M2409">
            <v>0</v>
          </cell>
        </row>
        <row r="2410">
          <cell r="M2410">
            <v>0</v>
          </cell>
        </row>
        <row r="2411">
          <cell r="M2411">
            <v>0</v>
          </cell>
        </row>
        <row r="2412">
          <cell r="M2412">
            <v>0</v>
          </cell>
        </row>
        <row r="2413">
          <cell r="M2413">
            <v>0</v>
          </cell>
        </row>
        <row r="2414">
          <cell r="M2414">
            <v>0</v>
          </cell>
        </row>
        <row r="2415">
          <cell r="M2415">
            <v>0</v>
          </cell>
        </row>
        <row r="2416">
          <cell r="M2416">
            <v>0</v>
          </cell>
        </row>
        <row r="2417">
          <cell r="M2417">
            <v>0</v>
          </cell>
        </row>
        <row r="2418">
          <cell r="M2418">
            <v>0</v>
          </cell>
        </row>
        <row r="2419">
          <cell r="M2419">
            <v>0</v>
          </cell>
        </row>
        <row r="2420">
          <cell r="A2420" t="str">
            <v>S110</v>
          </cell>
          <cell r="M2420">
            <v>0</v>
          </cell>
        </row>
        <row r="2423">
          <cell r="M2423">
            <v>26</v>
          </cell>
        </row>
        <row r="2426">
          <cell r="A2426">
            <v>13</v>
          </cell>
          <cell r="M2426">
            <v>0.26</v>
          </cell>
        </row>
        <row r="2427">
          <cell r="M2427">
            <v>0</v>
          </cell>
        </row>
        <row r="2428">
          <cell r="M2428">
            <v>0</v>
          </cell>
        </row>
        <row r="2429">
          <cell r="M2429">
            <v>0</v>
          </cell>
        </row>
        <row r="2430">
          <cell r="M2430">
            <v>0</v>
          </cell>
        </row>
        <row r="2431">
          <cell r="M2431">
            <v>0</v>
          </cell>
        </row>
        <row r="2432">
          <cell r="M2432">
            <v>0</v>
          </cell>
        </row>
        <row r="2433">
          <cell r="M2433">
            <v>0</v>
          </cell>
        </row>
        <row r="2434">
          <cell r="M2434">
            <v>0</v>
          </cell>
        </row>
        <row r="2435">
          <cell r="M2435">
            <v>0</v>
          </cell>
        </row>
        <row r="2436">
          <cell r="M2436">
            <v>0</v>
          </cell>
        </row>
        <row r="2437">
          <cell r="M2437">
            <v>0</v>
          </cell>
        </row>
        <row r="2438">
          <cell r="M2438">
            <v>0</v>
          </cell>
        </row>
        <row r="2439">
          <cell r="M2439">
            <v>0</v>
          </cell>
        </row>
        <row r="2440">
          <cell r="M2440">
            <v>0</v>
          </cell>
        </row>
        <row r="2441">
          <cell r="M2441">
            <v>0</v>
          </cell>
        </row>
        <row r="2442">
          <cell r="A2442" t="str">
            <v>S111</v>
          </cell>
          <cell r="M2442">
            <v>0</v>
          </cell>
        </row>
        <row r="2445">
          <cell r="M2445">
            <v>2</v>
          </cell>
        </row>
        <row r="2448">
          <cell r="A2448">
            <v>13</v>
          </cell>
          <cell r="M2448">
            <v>1</v>
          </cell>
        </row>
        <row r="2449">
          <cell r="A2449">
            <v>13</v>
          </cell>
          <cell r="M2449">
            <v>1</v>
          </cell>
        </row>
        <row r="2450">
          <cell r="M2450">
            <v>0</v>
          </cell>
        </row>
        <row r="2451">
          <cell r="M2451">
            <v>0</v>
          </cell>
        </row>
        <row r="2452">
          <cell r="M2452">
            <v>0</v>
          </cell>
        </row>
        <row r="2453">
          <cell r="M2453">
            <v>0</v>
          </cell>
        </row>
        <row r="2454">
          <cell r="M2454">
            <v>0</v>
          </cell>
        </row>
        <row r="2455">
          <cell r="M2455">
            <v>0</v>
          </cell>
        </row>
        <row r="2456">
          <cell r="M2456">
            <v>0</v>
          </cell>
        </row>
        <row r="2457">
          <cell r="M2457">
            <v>0</v>
          </cell>
        </row>
        <row r="2458">
          <cell r="M2458">
            <v>0</v>
          </cell>
        </row>
        <row r="2459">
          <cell r="M2459">
            <v>0</v>
          </cell>
        </row>
        <row r="2460">
          <cell r="M2460">
            <v>0</v>
          </cell>
        </row>
        <row r="2461">
          <cell r="M2461">
            <v>0</v>
          </cell>
        </row>
        <row r="2462">
          <cell r="M2462">
            <v>0</v>
          </cell>
        </row>
        <row r="2463">
          <cell r="M2463">
            <v>0</v>
          </cell>
        </row>
        <row r="2464">
          <cell r="A2464" t="str">
            <v>S112</v>
          </cell>
          <cell r="M2464">
            <v>0</v>
          </cell>
        </row>
        <row r="2467">
          <cell r="M2467">
            <v>2</v>
          </cell>
        </row>
        <row r="2470">
          <cell r="A2470">
            <v>13</v>
          </cell>
          <cell r="M2470">
            <v>1</v>
          </cell>
        </row>
        <row r="2471">
          <cell r="A2471">
            <v>15</v>
          </cell>
          <cell r="M2471">
            <v>1</v>
          </cell>
        </row>
        <row r="2472">
          <cell r="A2472">
            <v>62</v>
          </cell>
          <cell r="M2472">
            <v>8</v>
          </cell>
        </row>
        <row r="2473">
          <cell r="A2473">
            <v>53</v>
          </cell>
          <cell r="M2473">
            <v>4</v>
          </cell>
        </row>
        <row r="2474">
          <cell r="A2474">
            <v>113</v>
          </cell>
          <cell r="M2474">
            <v>8</v>
          </cell>
        </row>
        <row r="2475">
          <cell r="A2475">
            <v>50</v>
          </cell>
          <cell r="M2475">
            <v>8</v>
          </cell>
        </row>
        <row r="2476">
          <cell r="A2476">
            <v>59</v>
          </cell>
          <cell r="M2476">
            <v>4</v>
          </cell>
        </row>
        <row r="2477">
          <cell r="A2477">
            <v>56</v>
          </cell>
          <cell r="M2477">
            <v>4</v>
          </cell>
        </row>
        <row r="2478">
          <cell r="M2478">
            <v>0</v>
          </cell>
        </row>
        <row r="2479">
          <cell r="M2479">
            <v>0</v>
          </cell>
        </row>
        <row r="2480">
          <cell r="M2480">
            <v>0</v>
          </cell>
        </row>
        <row r="2481">
          <cell r="M2481">
            <v>0</v>
          </cell>
        </row>
        <row r="2482">
          <cell r="M2482">
            <v>0</v>
          </cell>
        </row>
        <row r="2483">
          <cell r="M2483">
            <v>0</v>
          </cell>
        </row>
        <row r="2484">
          <cell r="M2484">
            <v>0</v>
          </cell>
        </row>
        <row r="2485">
          <cell r="M2485">
            <v>0</v>
          </cell>
        </row>
        <row r="2486">
          <cell r="A2486" t="str">
            <v>S113</v>
          </cell>
          <cell r="M2486">
            <v>0</v>
          </cell>
        </row>
        <row r="2489">
          <cell r="M2489">
            <v>2</v>
          </cell>
        </row>
        <row r="2492">
          <cell r="A2492">
            <v>13</v>
          </cell>
          <cell r="M2492">
            <v>0.5</v>
          </cell>
        </row>
        <row r="2493">
          <cell r="A2493">
            <v>15</v>
          </cell>
          <cell r="M2493">
            <v>0.5</v>
          </cell>
        </row>
        <row r="2494">
          <cell r="M2494">
            <v>0</v>
          </cell>
        </row>
        <row r="2495">
          <cell r="M2495">
            <v>0</v>
          </cell>
        </row>
        <row r="2496">
          <cell r="M2496">
            <v>0</v>
          </cell>
        </row>
        <row r="2497">
          <cell r="M2497">
            <v>0</v>
          </cell>
        </row>
        <row r="2498">
          <cell r="M2498">
            <v>0</v>
          </cell>
        </row>
        <row r="2499">
          <cell r="M2499">
            <v>0</v>
          </cell>
        </row>
        <row r="2500">
          <cell r="M2500">
            <v>0</v>
          </cell>
        </row>
        <row r="2501">
          <cell r="M2501">
            <v>0</v>
          </cell>
        </row>
        <row r="2502">
          <cell r="M2502">
            <v>0</v>
          </cell>
        </row>
        <row r="2503">
          <cell r="M2503">
            <v>0</v>
          </cell>
        </row>
        <row r="2504">
          <cell r="M2504">
            <v>0</v>
          </cell>
        </row>
        <row r="2505">
          <cell r="M2505">
            <v>0</v>
          </cell>
        </row>
        <row r="2506">
          <cell r="M2506">
            <v>0</v>
          </cell>
        </row>
        <row r="2507">
          <cell r="M2507">
            <v>0</v>
          </cell>
        </row>
        <row r="2508">
          <cell r="A2508" t="str">
            <v>S114</v>
          </cell>
          <cell r="M2508">
            <v>0</v>
          </cell>
        </row>
        <row r="2511">
          <cell r="M2511">
            <v>2</v>
          </cell>
        </row>
        <row r="2514">
          <cell r="A2514">
            <v>13</v>
          </cell>
          <cell r="M2514">
            <v>0.5</v>
          </cell>
        </row>
        <row r="2515">
          <cell r="A2515">
            <v>15</v>
          </cell>
          <cell r="M2515">
            <v>0.5</v>
          </cell>
        </row>
        <row r="2516">
          <cell r="M2516">
            <v>0</v>
          </cell>
        </row>
        <row r="2517">
          <cell r="M2517">
            <v>0</v>
          </cell>
        </row>
        <row r="2518">
          <cell r="M2518">
            <v>0</v>
          </cell>
        </row>
        <row r="2519">
          <cell r="M2519">
            <v>0</v>
          </cell>
        </row>
        <row r="2520">
          <cell r="M2520">
            <v>0</v>
          </cell>
        </row>
        <row r="2521">
          <cell r="M2521">
            <v>0</v>
          </cell>
        </row>
        <row r="2522">
          <cell r="M2522">
            <v>0</v>
          </cell>
        </row>
        <row r="2523">
          <cell r="M2523">
            <v>0</v>
          </cell>
        </row>
        <row r="2524">
          <cell r="M2524">
            <v>0</v>
          </cell>
        </row>
        <row r="2525">
          <cell r="M2525">
            <v>0</v>
          </cell>
        </row>
        <row r="2526">
          <cell r="M2526">
            <v>0</v>
          </cell>
        </row>
        <row r="2527">
          <cell r="M2527">
            <v>0</v>
          </cell>
        </row>
        <row r="2528">
          <cell r="M2528">
            <v>0</v>
          </cell>
        </row>
        <row r="2529">
          <cell r="M2529">
            <v>0</v>
          </cell>
        </row>
        <row r="2530">
          <cell r="A2530" t="str">
            <v>S115</v>
          </cell>
          <cell r="M2530">
            <v>0</v>
          </cell>
        </row>
        <row r="2533">
          <cell r="M2533">
            <v>2</v>
          </cell>
        </row>
        <row r="2536">
          <cell r="A2536">
            <v>15</v>
          </cell>
          <cell r="M2536">
            <v>3.8</v>
          </cell>
        </row>
        <row r="2537">
          <cell r="A2537">
            <v>25</v>
          </cell>
          <cell r="M2537">
            <v>11.6</v>
          </cell>
        </row>
        <row r="2538">
          <cell r="M2538">
            <v>0</v>
          </cell>
        </row>
        <row r="2539">
          <cell r="M2539">
            <v>0</v>
          </cell>
        </row>
        <row r="2540">
          <cell r="M2540">
            <v>0</v>
          </cell>
        </row>
        <row r="2541">
          <cell r="M2541">
            <v>0</v>
          </cell>
        </row>
        <row r="2542">
          <cell r="M2542">
            <v>0</v>
          </cell>
        </row>
        <row r="2543">
          <cell r="M2543">
            <v>0</v>
          </cell>
        </row>
        <row r="2544">
          <cell r="M2544">
            <v>0</v>
          </cell>
        </row>
        <row r="2545">
          <cell r="M2545">
            <v>0</v>
          </cell>
        </row>
        <row r="2546">
          <cell r="M2546">
            <v>0</v>
          </cell>
        </row>
        <row r="2547">
          <cell r="M2547">
            <v>0</v>
          </cell>
        </row>
        <row r="2548">
          <cell r="M2548">
            <v>0</v>
          </cell>
        </row>
        <row r="2549">
          <cell r="M2549">
            <v>0</v>
          </cell>
        </row>
        <row r="2550">
          <cell r="M2550">
            <v>0</v>
          </cell>
        </row>
        <row r="2551">
          <cell r="M2551">
            <v>0</v>
          </cell>
        </row>
        <row r="2552">
          <cell r="A2552" t="str">
            <v>S116</v>
          </cell>
          <cell r="M2552">
            <v>0</v>
          </cell>
        </row>
        <row r="2555">
          <cell r="M2555">
            <v>2</v>
          </cell>
        </row>
        <row r="2558">
          <cell r="A2558">
            <v>15</v>
          </cell>
          <cell r="M2558">
            <v>3.04</v>
          </cell>
        </row>
        <row r="2559">
          <cell r="A2559">
            <v>25</v>
          </cell>
          <cell r="M2559">
            <v>9.2799999999999994</v>
          </cell>
        </row>
        <row r="2560">
          <cell r="M2560">
            <v>0</v>
          </cell>
        </row>
        <row r="2561">
          <cell r="M2561">
            <v>0</v>
          </cell>
        </row>
        <row r="2562">
          <cell r="M2562">
            <v>0</v>
          </cell>
        </row>
        <row r="2563">
          <cell r="M2563">
            <v>0</v>
          </cell>
        </row>
        <row r="2564">
          <cell r="M2564">
            <v>0</v>
          </cell>
        </row>
        <row r="2565">
          <cell r="M2565">
            <v>0</v>
          </cell>
        </row>
        <row r="2566">
          <cell r="M2566">
            <v>0</v>
          </cell>
        </row>
        <row r="2567">
          <cell r="M2567">
            <v>0</v>
          </cell>
        </row>
        <row r="2568">
          <cell r="M2568">
            <v>0</v>
          </cell>
        </row>
        <row r="2569">
          <cell r="M2569">
            <v>0</v>
          </cell>
        </row>
        <row r="2570">
          <cell r="M2570">
            <v>0</v>
          </cell>
        </row>
        <row r="2571">
          <cell r="M2571">
            <v>0</v>
          </cell>
        </row>
        <row r="2572">
          <cell r="M2572">
            <v>0</v>
          </cell>
        </row>
        <row r="2573">
          <cell r="M2573">
            <v>0</v>
          </cell>
        </row>
        <row r="2574">
          <cell r="A2574" t="str">
            <v>S117</v>
          </cell>
          <cell r="M2574">
            <v>0</v>
          </cell>
        </row>
        <row r="2577">
          <cell r="M2577">
            <v>2</v>
          </cell>
        </row>
        <row r="2580">
          <cell r="A2580">
            <v>13</v>
          </cell>
          <cell r="M2580">
            <v>0.72</v>
          </cell>
        </row>
        <row r="2581">
          <cell r="A2581">
            <v>15</v>
          </cell>
          <cell r="M2581">
            <v>0.4</v>
          </cell>
        </row>
        <row r="2582">
          <cell r="A2582">
            <v>16</v>
          </cell>
          <cell r="M2582">
            <v>0.42</v>
          </cell>
        </row>
        <row r="2583">
          <cell r="M2583">
            <v>0</v>
          </cell>
        </row>
        <row r="2584">
          <cell r="M2584">
            <v>0</v>
          </cell>
        </row>
        <row r="2585">
          <cell r="M2585">
            <v>0</v>
          </cell>
        </row>
        <row r="2586">
          <cell r="M2586">
            <v>0</v>
          </cell>
        </row>
        <row r="2587">
          <cell r="M2587">
            <v>0</v>
          </cell>
        </row>
        <row r="2588">
          <cell r="M2588">
            <v>0</v>
          </cell>
        </row>
        <row r="2589">
          <cell r="M2589">
            <v>0</v>
          </cell>
        </row>
        <row r="2590">
          <cell r="M2590">
            <v>0</v>
          </cell>
        </row>
        <row r="2591">
          <cell r="M2591">
            <v>0</v>
          </cell>
        </row>
        <row r="2592">
          <cell r="M2592">
            <v>0</v>
          </cell>
        </row>
        <row r="2593">
          <cell r="M2593">
            <v>0</v>
          </cell>
        </row>
        <row r="2594">
          <cell r="M2594">
            <v>0</v>
          </cell>
        </row>
        <row r="2595">
          <cell r="M2595">
            <v>0</v>
          </cell>
        </row>
        <row r="2596">
          <cell r="A2596" t="str">
            <v>S118</v>
          </cell>
          <cell r="M2596">
            <v>0</v>
          </cell>
        </row>
        <row r="2599">
          <cell r="M2599">
            <v>2</v>
          </cell>
        </row>
        <row r="2602">
          <cell r="A2602">
            <v>13</v>
          </cell>
          <cell r="M2602">
            <v>0.2</v>
          </cell>
        </row>
        <row r="2603">
          <cell r="A2603">
            <v>15</v>
          </cell>
          <cell r="M2603">
            <v>0.12</v>
          </cell>
        </row>
        <row r="2604">
          <cell r="A2604">
            <v>16</v>
          </cell>
          <cell r="M2604">
            <v>0.12</v>
          </cell>
        </row>
        <row r="2605">
          <cell r="M2605">
            <v>0</v>
          </cell>
        </row>
        <row r="2606">
          <cell r="M2606">
            <v>0</v>
          </cell>
        </row>
        <row r="2607">
          <cell r="M2607">
            <v>0</v>
          </cell>
        </row>
        <row r="2608">
          <cell r="M2608">
            <v>0</v>
          </cell>
        </row>
        <row r="2609">
          <cell r="M2609">
            <v>0</v>
          </cell>
        </row>
        <row r="2610">
          <cell r="M2610">
            <v>0</v>
          </cell>
        </row>
        <row r="2611">
          <cell r="M2611">
            <v>0</v>
          </cell>
        </row>
        <row r="2612">
          <cell r="M2612">
            <v>0</v>
          </cell>
        </row>
        <row r="2613">
          <cell r="M2613">
            <v>0</v>
          </cell>
        </row>
        <row r="2614">
          <cell r="M2614">
            <v>0</v>
          </cell>
        </row>
        <row r="2615">
          <cell r="M2615">
            <v>0</v>
          </cell>
        </row>
        <row r="2616">
          <cell r="M2616">
            <v>0</v>
          </cell>
        </row>
        <row r="2617">
          <cell r="M2617">
            <v>0</v>
          </cell>
        </row>
        <row r="2618">
          <cell r="A2618" t="str">
            <v>S119</v>
          </cell>
          <cell r="M2618">
            <v>0</v>
          </cell>
        </row>
        <row r="2621">
          <cell r="M2621">
            <v>1</v>
          </cell>
        </row>
        <row r="2624">
          <cell r="A2624">
            <v>27</v>
          </cell>
          <cell r="M2624">
            <v>1</v>
          </cell>
        </row>
        <row r="2625">
          <cell r="A2625">
            <v>28</v>
          </cell>
          <cell r="M2625">
            <v>1.4</v>
          </cell>
        </row>
        <row r="2626">
          <cell r="M2626">
            <v>0</v>
          </cell>
        </row>
        <row r="2627">
          <cell r="M2627">
            <v>0</v>
          </cell>
        </row>
        <row r="2628">
          <cell r="M2628">
            <v>0</v>
          </cell>
        </row>
        <row r="2629">
          <cell r="M2629">
            <v>0</v>
          </cell>
        </row>
        <row r="2630">
          <cell r="M2630">
            <v>0</v>
          </cell>
        </row>
        <row r="2631">
          <cell r="M2631">
            <v>0</v>
          </cell>
        </row>
        <row r="2632">
          <cell r="M2632">
            <v>0</v>
          </cell>
        </row>
        <row r="2633">
          <cell r="M2633">
            <v>0</v>
          </cell>
        </row>
        <row r="2634">
          <cell r="M2634">
            <v>0</v>
          </cell>
        </row>
        <row r="2635">
          <cell r="M2635">
            <v>0</v>
          </cell>
        </row>
        <row r="2636">
          <cell r="M2636">
            <v>0</v>
          </cell>
        </row>
        <row r="2637">
          <cell r="M2637">
            <v>0</v>
          </cell>
        </row>
        <row r="2638">
          <cell r="M2638">
            <v>0</v>
          </cell>
        </row>
        <row r="2639">
          <cell r="M2639">
            <v>0</v>
          </cell>
        </row>
        <row r="2640">
          <cell r="A2640" t="str">
            <v>S120</v>
          </cell>
          <cell r="M2640">
            <v>0</v>
          </cell>
        </row>
        <row r="2643">
          <cell r="M2643">
            <v>1</v>
          </cell>
        </row>
        <row r="2646">
          <cell r="A2646">
            <v>27</v>
          </cell>
          <cell r="M2646">
            <v>0.8</v>
          </cell>
        </row>
        <row r="2647">
          <cell r="A2647">
            <v>28</v>
          </cell>
          <cell r="M2647">
            <v>1.1200000000000001</v>
          </cell>
        </row>
        <row r="2648">
          <cell r="M2648">
            <v>0</v>
          </cell>
        </row>
        <row r="2649">
          <cell r="M2649">
            <v>0</v>
          </cell>
        </row>
        <row r="2650">
          <cell r="M2650">
            <v>0</v>
          </cell>
        </row>
        <row r="2651">
          <cell r="M2651">
            <v>0</v>
          </cell>
        </row>
        <row r="2652">
          <cell r="M2652">
            <v>0</v>
          </cell>
        </row>
        <row r="2653">
          <cell r="M2653">
            <v>0</v>
          </cell>
        </row>
        <row r="2654">
          <cell r="M2654">
            <v>0</v>
          </cell>
        </row>
        <row r="2655">
          <cell r="M2655">
            <v>0</v>
          </cell>
        </row>
        <row r="2656">
          <cell r="M2656">
            <v>0</v>
          </cell>
        </row>
        <row r="2657">
          <cell r="M2657">
            <v>0</v>
          </cell>
        </row>
        <row r="2658">
          <cell r="M2658">
            <v>0</v>
          </cell>
        </row>
        <row r="2659">
          <cell r="M2659">
            <v>0</v>
          </cell>
        </row>
        <row r="2660">
          <cell r="M2660">
            <v>0</v>
          </cell>
        </row>
        <row r="2661">
          <cell r="M2661">
            <v>0</v>
          </cell>
        </row>
        <row r="2662">
          <cell r="A2662" t="str">
            <v>S121</v>
          </cell>
          <cell r="M2662">
            <v>0</v>
          </cell>
        </row>
        <row r="2665">
          <cell r="M2665">
            <v>1</v>
          </cell>
        </row>
        <row r="2668">
          <cell r="A2668">
            <v>13</v>
          </cell>
          <cell r="M2668">
            <v>0.03</v>
          </cell>
        </row>
        <row r="2669">
          <cell r="A2669">
            <v>15</v>
          </cell>
          <cell r="M2669">
            <v>0.02</v>
          </cell>
        </row>
        <row r="2670">
          <cell r="M2670">
            <v>0</v>
          </cell>
        </row>
        <row r="2671">
          <cell r="M2671">
            <v>0</v>
          </cell>
        </row>
        <row r="2672">
          <cell r="M2672">
            <v>0</v>
          </cell>
        </row>
        <row r="2673">
          <cell r="M2673">
            <v>0</v>
          </cell>
        </row>
        <row r="2674">
          <cell r="M2674">
            <v>0</v>
          </cell>
        </row>
        <row r="2675">
          <cell r="M2675">
            <v>0</v>
          </cell>
        </row>
        <row r="2676">
          <cell r="M2676">
            <v>0</v>
          </cell>
        </row>
        <row r="2677">
          <cell r="M2677">
            <v>0</v>
          </cell>
        </row>
        <row r="2678">
          <cell r="M2678">
            <v>0</v>
          </cell>
        </row>
        <row r="2679">
          <cell r="M2679">
            <v>0</v>
          </cell>
        </row>
        <row r="2680">
          <cell r="M2680">
            <v>0</v>
          </cell>
        </row>
        <row r="2681">
          <cell r="M2681">
            <v>0</v>
          </cell>
        </row>
        <row r="2682">
          <cell r="M2682">
            <v>0</v>
          </cell>
        </row>
        <row r="2683">
          <cell r="M2683">
            <v>0</v>
          </cell>
        </row>
        <row r="2684">
          <cell r="A2684" t="str">
            <v>S122</v>
          </cell>
          <cell r="M2684">
            <v>0</v>
          </cell>
        </row>
        <row r="2687">
          <cell r="M2687">
            <v>1</v>
          </cell>
        </row>
        <row r="2690">
          <cell r="A2690">
            <v>13</v>
          </cell>
          <cell r="M2690">
            <v>0.02</v>
          </cell>
        </row>
        <row r="2691">
          <cell r="A2691">
            <v>15</v>
          </cell>
          <cell r="M2691">
            <v>0.01</v>
          </cell>
        </row>
        <row r="2692">
          <cell r="M2692">
            <v>0</v>
          </cell>
        </row>
        <row r="2693">
          <cell r="M2693">
            <v>0</v>
          </cell>
        </row>
        <row r="2694">
          <cell r="M2694">
            <v>0</v>
          </cell>
        </row>
        <row r="2695">
          <cell r="M2695">
            <v>0</v>
          </cell>
        </row>
        <row r="2696">
          <cell r="M2696">
            <v>0</v>
          </cell>
        </row>
        <row r="2697">
          <cell r="M2697">
            <v>0</v>
          </cell>
        </row>
        <row r="2698">
          <cell r="M2698">
            <v>0</v>
          </cell>
        </row>
        <row r="2699">
          <cell r="M2699">
            <v>0</v>
          </cell>
        </row>
        <row r="2700">
          <cell r="M2700">
            <v>0</v>
          </cell>
        </row>
        <row r="2701">
          <cell r="M2701">
            <v>0</v>
          </cell>
        </row>
        <row r="2702">
          <cell r="M2702">
            <v>0</v>
          </cell>
        </row>
        <row r="2703">
          <cell r="M2703">
            <v>0</v>
          </cell>
        </row>
        <row r="2704">
          <cell r="M2704">
            <v>0</v>
          </cell>
        </row>
        <row r="2705">
          <cell r="M2705">
            <v>0</v>
          </cell>
        </row>
        <row r="2706">
          <cell r="A2706" t="str">
            <v>S123</v>
          </cell>
          <cell r="M2706">
            <v>0</v>
          </cell>
        </row>
        <row r="2709">
          <cell r="M2709">
            <v>2</v>
          </cell>
        </row>
        <row r="2712">
          <cell r="A2712">
            <v>27</v>
          </cell>
          <cell r="M2712">
            <v>0.46</v>
          </cell>
        </row>
        <row r="2713">
          <cell r="A2713">
            <v>28</v>
          </cell>
          <cell r="M2713">
            <v>0.76</v>
          </cell>
        </row>
        <row r="2714">
          <cell r="M2714">
            <v>0</v>
          </cell>
        </row>
        <row r="2715">
          <cell r="M2715">
            <v>0</v>
          </cell>
        </row>
        <row r="2716">
          <cell r="M2716">
            <v>0</v>
          </cell>
        </row>
        <row r="2717">
          <cell r="M2717">
            <v>0</v>
          </cell>
        </row>
        <row r="2718">
          <cell r="M2718">
            <v>0</v>
          </cell>
        </row>
        <row r="2719">
          <cell r="M2719">
            <v>0</v>
          </cell>
        </row>
        <row r="2720">
          <cell r="M2720">
            <v>0</v>
          </cell>
        </row>
        <row r="2721">
          <cell r="M2721">
            <v>0</v>
          </cell>
        </row>
        <row r="2722">
          <cell r="M2722">
            <v>0</v>
          </cell>
        </row>
        <row r="2723">
          <cell r="M2723">
            <v>0</v>
          </cell>
        </row>
        <row r="2724">
          <cell r="M2724">
            <v>0</v>
          </cell>
        </row>
        <row r="2725">
          <cell r="M2725">
            <v>0</v>
          </cell>
        </row>
        <row r="2726">
          <cell r="M2726">
            <v>0</v>
          </cell>
        </row>
        <row r="2727">
          <cell r="M2727">
            <v>0</v>
          </cell>
        </row>
        <row r="2728">
          <cell r="A2728" t="str">
            <v>S124</v>
          </cell>
          <cell r="M2728">
            <v>0</v>
          </cell>
        </row>
        <row r="2731">
          <cell r="M2731">
            <v>2</v>
          </cell>
        </row>
        <row r="2734">
          <cell r="A2734">
            <v>27</v>
          </cell>
          <cell r="M2734">
            <v>0.36</v>
          </cell>
        </row>
        <row r="2735">
          <cell r="A2735">
            <v>28</v>
          </cell>
          <cell r="M2735">
            <v>0.6</v>
          </cell>
        </row>
        <row r="2736">
          <cell r="M2736">
            <v>0</v>
          </cell>
        </row>
        <row r="2737">
          <cell r="M2737">
            <v>0</v>
          </cell>
        </row>
        <row r="2738">
          <cell r="M2738">
            <v>0</v>
          </cell>
        </row>
        <row r="2739">
          <cell r="M2739">
            <v>0</v>
          </cell>
        </row>
        <row r="2740">
          <cell r="M2740">
            <v>0</v>
          </cell>
        </row>
        <row r="2741">
          <cell r="M2741">
            <v>0</v>
          </cell>
        </row>
        <row r="2742">
          <cell r="M2742">
            <v>0</v>
          </cell>
        </row>
        <row r="2743">
          <cell r="M2743">
            <v>0</v>
          </cell>
        </row>
        <row r="2744">
          <cell r="M2744">
            <v>0</v>
          </cell>
        </row>
        <row r="2745">
          <cell r="M2745">
            <v>0</v>
          </cell>
        </row>
        <row r="2746">
          <cell r="M2746">
            <v>0</v>
          </cell>
        </row>
        <row r="2747">
          <cell r="M2747">
            <v>0</v>
          </cell>
        </row>
        <row r="2748">
          <cell r="M2748">
            <v>0</v>
          </cell>
        </row>
        <row r="2749">
          <cell r="M2749">
            <v>0</v>
          </cell>
        </row>
        <row r="2750">
          <cell r="A2750" t="str">
            <v>S125</v>
          </cell>
          <cell r="M2750">
            <v>0</v>
          </cell>
        </row>
        <row r="2753">
          <cell r="M2753">
            <v>4</v>
          </cell>
        </row>
        <row r="2756">
          <cell r="A2756">
            <v>13</v>
          </cell>
          <cell r="M2756">
            <v>1.1599999999999999</v>
          </cell>
        </row>
        <row r="2757">
          <cell r="A2757">
            <v>28</v>
          </cell>
          <cell r="M2757">
            <v>2.3199999999999998</v>
          </cell>
        </row>
        <row r="2758">
          <cell r="M2758">
            <v>0</v>
          </cell>
        </row>
        <row r="2759">
          <cell r="M2759">
            <v>0</v>
          </cell>
        </row>
        <row r="2760">
          <cell r="M2760">
            <v>0</v>
          </cell>
        </row>
        <row r="2761">
          <cell r="M2761">
            <v>0</v>
          </cell>
        </row>
        <row r="2762">
          <cell r="M2762">
            <v>0</v>
          </cell>
        </row>
        <row r="2763">
          <cell r="M2763">
            <v>0</v>
          </cell>
        </row>
        <row r="2764">
          <cell r="M2764">
            <v>0</v>
          </cell>
        </row>
        <row r="2765">
          <cell r="M2765">
            <v>0</v>
          </cell>
        </row>
        <row r="2766">
          <cell r="M2766">
            <v>0</v>
          </cell>
        </row>
        <row r="2767">
          <cell r="M2767">
            <v>0</v>
          </cell>
        </row>
        <row r="2768">
          <cell r="M2768">
            <v>0</v>
          </cell>
        </row>
        <row r="2769">
          <cell r="M2769">
            <v>0</v>
          </cell>
        </row>
        <row r="2770">
          <cell r="M2770">
            <v>0</v>
          </cell>
        </row>
        <row r="2771">
          <cell r="M2771">
            <v>0</v>
          </cell>
        </row>
        <row r="2772">
          <cell r="A2772" t="str">
            <v>S126</v>
          </cell>
          <cell r="M2772">
            <v>0</v>
          </cell>
        </row>
        <row r="2775">
          <cell r="M2775">
            <v>4</v>
          </cell>
        </row>
        <row r="2778">
          <cell r="A2778">
            <v>13</v>
          </cell>
          <cell r="M2778">
            <v>0.92</v>
          </cell>
        </row>
        <row r="2779">
          <cell r="A2779">
            <v>28</v>
          </cell>
          <cell r="M2779">
            <v>1.84</v>
          </cell>
        </row>
        <row r="2780">
          <cell r="M2780">
            <v>0</v>
          </cell>
        </row>
        <row r="2781">
          <cell r="M2781">
            <v>0</v>
          </cell>
        </row>
        <row r="2782">
          <cell r="M2782">
            <v>0</v>
          </cell>
        </row>
        <row r="2783">
          <cell r="M2783">
            <v>0</v>
          </cell>
        </row>
        <row r="2784">
          <cell r="M2784">
            <v>0</v>
          </cell>
        </row>
        <row r="2785">
          <cell r="M2785">
            <v>0</v>
          </cell>
        </row>
        <row r="2786">
          <cell r="M2786">
            <v>0</v>
          </cell>
        </row>
        <row r="2787">
          <cell r="M2787">
            <v>0</v>
          </cell>
        </row>
        <row r="2788">
          <cell r="M2788">
            <v>0</v>
          </cell>
        </row>
        <row r="2789">
          <cell r="M2789">
            <v>0</v>
          </cell>
        </row>
        <row r="2790">
          <cell r="M2790">
            <v>0</v>
          </cell>
        </row>
        <row r="2791">
          <cell r="M2791">
            <v>0</v>
          </cell>
        </row>
        <row r="2792">
          <cell r="M2792">
            <v>0</v>
          </cell>
        </row>
        <row r="2793">
          <cell r="M2793">
            <v>0</v>
          </cell>
        </row>
        <row r="2794">
          <cell r="A2794" t="str">
            <v>S127</v>
          </cell>
          <cell r="M2794">
            <v>0</v>
          </cell>
        </row>
        <row r="2797">
          <cell r="M2797">
            <v>26.65</v>
          </cell>
        </row>
        <row r="2800">
          <cell r="A2800">
            <v>14</v>
          </cell>
          <cell r="M2800">
            <v>5.0634999999999994</v>
          </cell>
        </row>
        <row r="2801">
          <cell r="M2801">
            <v>0</v>
          </cell>
        </row>
        <row r="2802">
          <cell r="M2802">
            <v>0</v>
          </cell>
        </row>
        <row r="2803">
          <cell r="M2803">
            <v>274.495</v>
          </cell>
        </row>
        <row r="2804">
          <cell r="M2804">
            <v>0</v>
          </cell>
        </row>
        <row r="2805">
          <cell r="M2805">
            <v>0</v>
          </cell>
        </row>
        <row r="2806">
          <cell r="M2806">
            <v>0</v>
          </cell>
        </row>
        <row r="2807">
          <cell r="M2807">
            <v>0</v>
          </cell>
        </row>
        <row r="2808">
          <cell r="M2808">
            <v>0</v>
          </cell>
        </row>
        <row r="2809">
          <cell r="M2809">
            <v>0</v>
          </cell>
        </row>
        <row r="2810">
          <cell r="M2810">
            <v>0</v>
          </cell>
        </row>
        <row r="2811">
          <cell r="M2811">
            <v>0</v>
          </cell>
        </row>
        <row r="2812">
          <cell r="M2812">
            <v>0</v>
          </cell>
        </row>
        <row r="2813">
          <cell r="M2813">
            <v>0</v>
          </cell>
        </row>
        <row r="2814">
          <cell r="M2814">
            <v>0</v>
          </cell>
        </row>
        <row r="2815">
          <cell r="M2815">
            <v>0</v>
          </cell>
        </row>
        <row r="2816">
          <cell r="A2816" t="str">
            <v>S128</v>
          </cell>
          <cell r="M2816">
            <v>0</v>
          </cell>
        </row>
        <row r="2819">
          <cell r="M2819">
            <v>4</v>
          </cell>
        </row>
        <row r="2822">
          <cell r="A2822">
            <v>27</v>
          </cell>
          <cell r="M2822">
            <v>0.32</v>
          </cell>
        </row>
        <row r="2823">
          <cell r="M2823">
            <v>0</v>
          </cell>
        </row>
        <row r="2824">
          <cell r="M2824">
            <v>0</v>
          </cell>
        </row>
        <row r="2825">
          <cell r="M2825">
            <v>0</v>
          </cell>
        </row>
        <row r="2826">
          <cell r="M2826">
            <v>0</v>
          </cell>
        </row>
        <row r="2827">
          <cell r="M2827">
            <v>0</v>
          </cell>
        </row>
        <row r="2828">
          <cell r="M2828">
            <v>0</v>
          </cell>
        </row>
        <row r="2829">
          <cell r="M2829">
            <v>0</v>
          </cell>
        </row>
        <row r="2830">
          <cell r="M2830">
            <v>0</v>
          </cell>
        </row>
        <row r="2831">
          <cell r="M2831">
            <v>0</v>
          </cell>
        </row>
        <row r="2832">
          <cell r="M2832">
            <v>0</v>
          </cell>
        </row>
        <row r="2833">
          <cell r="M2833">
            <v>0</v>
          </cell>
        </row>
        <row r="2834">
          <cell r="M2834">
            <v>0</v>
          </cell>
        </row>
        <row r="2835">
          <cell r="M2835">
            <v>0</v>
          </cell>
        </row>
        <row r="2836">
          <cell r="M2836">
            <v>0</v>
          </cell>
        </row>
        <row r="2837">
          <cell r="M2837">
            <v>0</v>
          </cell>
        </row>
        <row r="2838">
          <cell r="A2838" t="str">
            <v>S129</v>
          </cell>
          <cell r="M2838">
            <v>0</v>
          </cell>
        </row>
        <row r="2841">
          <cell r="M2841">
            <v>4</v>
          </cell>
        </row>
        <row r="2844">
          <cell r="A2844">
            <v>27</v>
          </cell>
          <cell r="M2844">
            <v>0.76</v>
          </cell>
        </row>
        <row r="2845">
          <cell r="A2845">
            <v>28</v>
          </cell>
          <cell r="M2845">
            <v>4.16</v>
          </cell>
        </row>
        <row r="2846">
          <cell r="M2846">
            <v>0</v>
          </cell>
        </row>
        <row r="2847">
          <cell r="M2847">
            <v>0</v>
          </cell>
        </row>
        <row r="2848">
          <cell r="M2848">
            <v>0</v>
          </cell>
        </row>
        <row r="2849">
          <cell r="M2849">
            <v>0</v>
          </cell>
        </row>
        <row r="2850">
          <cell r="M2850">
            <v>0</v>
          </cell>
        </row>
        <row r="2851">
          <cell r="M2851">
            <v>0</v>
          </cell>
        </row>
        <row r="2852">
          <cell r="M2852">
            <v>0</v>
          </cell>
        </row>
        <row r="2853">
          <cell r="M2853">
            <v>0</v>
          </cell>
        </row>
        <row r="2854">
          <cell r="M2854">
            <v>0</v>
          </cell>
        </row>
        <row r="2855">
          <cell r="M2855">
            <v>0</v>
          </cell>
        </row>
        <row r="2856">
          <cell r="M2856">
            <v>0</v>
          </cell>
        </row>
        <row r="2857">
          <cell r="M2857">
            <v>0</v>
          </cell>
        </row>
        <row r="2858">
          <cell r="M2858">
            <v>0</v>
          </cell>
        </row>
        <row r="2859">
          <cell r="M2859">
            <v>0</v>
          </cell>
        </row>
        <row r="2860">
          <cell r="A2860" t="str">
            <v>S130</v>
          </cell>
          <cell r="M2860">
            <v>0</v>
          </cell>
        </row>
        <row r="2863">
          <cell r="M2863">
            <v>5.8</v>
          </cell>
        </row>
        <row r="2866">
          <cell r="A2866">
            <v>11</v>
          </cell>
          <cell r="M2866">
            <v>0.81200000000000006</v>
          </cell>
        </row>
        <row r="2867">
          <cell r="A2867">
            <v>27</v>
          </cell>
          <cell r="M2867">
            <v>0.81200000000000006</v>
          </cell>
        </row>
        <row r="2868">
          <cell r="M2868">
            <v>0</v>
          </cell>
        </row>
        <row r="2869">
          <cell r="M2869">
            <v>0</v>
          </cell>
        </row>
        <row r="2870">
          <cell r="M2870">
            <v>0</v>
          </cell>
        </row>
        <row r="2871">
          <cell r="M2871">
            <v>0</v>
          </cell>
        </row>
        <row r="2872">
          <cell r="M2872">
            <v>0</v>
          </cell>
        </row>
        <row r="2873">
          <cell r="M2873">
            <v>0</v>
          </cell>
        </row>
        <row r="2874">
          <cell r="M2874">
            <v>0</v>
          </cell>
        </row>
        <row r="2875">
          <cell r="M2875">
            <v>0</v>
          </cell>
        </row>
        <row r="2876">
          <cell r="M2876">
            <v>0</v>
          </cell>
        </row>
        <row r="2877">
          <cell r="M2877">
            <v>0</v>
          </cell>
        </row>
        <row r="2878">
          <cell r="M2878">
            <v>0</v>
          </cell>
        </row>
        <row r="2879">
          <cell r="M2879">
            <v>0</v>
          </cell>
        </row>
        <row r="2880">
          <cell r="M2880">
            <v>0</v>
          </cell>
        </row>
        <row r="2881">
          <cell r="M2881">
            <v>0</v>
          </cell>
        </row>
        <row r="2882">
          <cell r="A2882" t="str">
            <v>S131</v>
          </cell>
          <cell r="M2882">
            <v>0</v>
          </cell>
        </row>
        <row r="2885">
          <cell r="M2885">
            <v>4</v>
          </cell>
        </row>
        <row r="2888">
          <cell r="A2888">
            <v>27</v>
          </cell>
          <cell r="M2888">
            <v>0.4</v>
          </cell>
        </row>
        <row r="2889">
          <cell r="M2889">
            <v>0</v>
          </cell>
        </row>
        <row r="2890">
          <cell r="M2890">
            <v>0</v>
          </cell>
        </row>
        <row r="2891">
          <cell r="M2891">
            <v>0</v>
          </cell>
        </row>
        <row r="2892">
          <cell r="M2892">
            <v>0</v>
          </cell>
        </row>
        <row r="2893">
          <cell r="M2893">
            <v>0</v>
          </cell>
        </row>
        <row r="2894">
          <cell r="M2894">
            <v>0</v>
          </cell>
        </row>
        <row r="2895">
          <cell r="M2895">
            <v>0</v>
          </cell>
        </row>
        <row r="2896">
          <cell r="M2896">
            <v>0</v>
          </cell>
        </row>
        <row r="2897">
          <cell r="M2897">
            <v>0</v>
          </cell>
        </row>
        <row r="2898">
          <cell r="M2898">
            <v>0</v>
          </cell>
        </row>
        <row r="2899">
          <cell r="M2899">
            <v>0</v>
          </cell>
        </row>
        <row r="2900">
          <cell r="M2900">
            <v>0</v>
          </cell>
        </row>
        <row r="2901">
          <cell r="M2901">
            <v>0</v>
          </cell>
        </row>
        <row r="2902">
          <cell r="M2902">
            <v>0</v>
          </cell>
        </row>
        <row r="2903">
          <cell r="M2903">
            <v>0</v>
          </cell>
        </row>
        <row r="2904">
          <cell r="A2904" t="str">
            <v>S132</v>
          </cell>
          <cell r="M2904">
            <v>0</v>
          </cell>
        </row>
        <row r="2907">
          <cell r="M2907">
            <v>3.5</v>
          </cell>
        </row>
        <row r="2910">
          <cell r="A2910">
            <v>27</v>
          </cell>
          <cell r="M2910">
            <v>1.7149999999999999</v>
          </cell>
        </row>
        <row r="2911">
          <cell r="M2911">
            <v>0</v>
          </cell>
        </row>
        <row r="2912">
          <cell r="M2912">
            <v>0</v>
          </cell>
        </row>
        <row r="2913">
          <cell r="M2913">
            <v>0</v>
          </cell>
        </row>
        <row r="2914">
          <cell r="M2914">
            <v>0</v>
          </cell>
        </row>
        <row r="2915">
          <cell r="M2915">
            <v>0</v>
          </cell>
        </row>
        <row r="2916">
          <cell r="M2916">
            <v>0</v>
          </cell>
        </row>
        <row r="2917">
          <cell r="M2917">
            <v>0</v>
          </cell>
        </row>
        <row r="2918">
          <cell r="M2918">
            <v>0</v>
          </cell>
        </row>
        <row r="2919">
          <cell r="M2919">
            <v>0</v>
          </cell>
        </row>
        <row r="2920">
          <cell r="M2920">
            <v>0</v>
          </cell>
        </row>
        <row r="2921">
          <cell r="M2921">
            <v>0</v>
          </cell>
        </row>
        <row r="2922">
          <cell r="M2922">
            <v>0</v>
          </cell>
        </row>
        <row r="2923">
          <cell r="M2923">
            <v>0</v>
          </cell>
        </row>
        <row r="2924">
          <cell r="M2924">
            <v>0</v>
          </cell>
        </row>
        <row r="2925">
          <cell r="M2925">
            <v>0</v>
          </cell>
        </row>
        <row r="2926">
          <cell r="A2926" t="str">
            <v>S133</v>
          </cell>
          <cell r="M2926">
            <v>0</v>
          </cell>
        </row>
        <row r="2929">
          <cell r="M2929">
            <v>1</v>
          </cell>
        </row>
        <row r="2932">
          <cell r="A2932">
            <v>27</v>
          </cell>
          <cell r="M2932">
            <v>1</v>
          </cell>
        </row>
        <row r="2933">
          <cell r="A2933">
            <v>28</v>
          </cell>
          <cell r="M2933">
            <v>1</v>
          </cell>
        </row>
        <row r="2934">
          <cell r="M2934">
            <v>0</v>
          </cell>
        </row>
        <row r="2935">
          <cell r="M2935">
            <v>0</v>
          </cell>
        </row>
        <row r="2936">
          <cell r="M2936">
            <v>0</v>
          </cell>
        </row>
        <row r="2937">
          <cell r="M2937">
            <v>0</v>
          </cell>
        </row>
        <row r="2938">
          <cell r="M2938">
            <v>0</v>
          </cell>
        </row>
        <row r="2939">
          <cell r="M2939">
            <v>0</v>
          </cell>
        </row>
        <row r="2940">
          <cell r="M2940">
            <v>0</v>
          </cell>
        </row>
        <row r="2941">
          <cell r="M2941">
            <v>0</v>
          </cell>
        </row>
        <row r="2942">
          <cell r="M2942">
            <v>0</v>
          </cell>
        </row>
        <row r="2943">
          <cell r="M2943">
            <v>0</v>
          </cell>
        </row>
        <row r="2944">
          <cell r="M2944">
            <v>0</v>
          </cell>
        </row>
        <row r="2945">
          <cell r="M2945">
            <v>0</v>
          </cell>
        </row>
        <row r="2946">
          <cell r="M2946">
            <v>0</v>
          </cell>
        </row>
        <row r="2947">
          <cell r="M2947">
            <v>0</v>
          </cell>
        </row>
        <row r="2948">
          <cell r="A2948" t="str">
            <v>S134</v>
          </cell>
          <cell r="M2948">
            <v>0</v>
          </cell>
        </row>
        <row r="2951">
          <cell r="M2951">
            <v>4</v>
          </cell>
        </row>
        <row r="2954">
          <cell r="A2954">
            <v>27</v>
          </cell>
          <cell r="M2954">
            <v>0.24</v>
          </cell>
        </row>
        <row r="2955">
          <cell r="M2955">
            <v>0</v>
          </cell>
        </row>
        <row r="2956">
          <cell r="M2956">
            <v>0</v>
          </cell>
        </row>
        <row r="2957">
          <cell r="M2957">
            <v>0</v>
          </cell>
        </row>
        <row r="2958">
          <cell r="M2958">
            <v>0</v>
          </cell>
        </row>
        <row r="2959">
          <cell r="M2959">
            <v>0</v>
          </cell>
        </row>
        <row r="2960">
          <cell r="M2960">
            <v>0</v>
          </cell>
        </row>
        <row r="2961">
          <cell r="M2961">
            <v>0</v>
          </cell>
        </row>
        <row r="2962">
          <cell r="M2962">
            <v>0</v>
          </cell>
        </row>
        <row r="2963">
          <cell r="M2963">
            <v>0</v>
          </cell>
        </row>
        <row r="2964">
          <cell r="M2964">
            <v>0</v>
          </cell>
        </row>
        <row r="2965">
          <cell r="M2965">
            <v>0</v>
          </cell>
        </row>
        <row r="2966">
          <cell r="M2966">
            <v>0</v>
          </cell>
        </row>
        <row r="2967">
          <cell r="M2967">
            <v>0</v>
          </cell>
        </row>
        <row r="2968">
          <cell r="M2968">
            <v>0</v>
          </cell>
        </row>
        <row r="2969">
          <cell r="M2969">
            <v>0</v>
          </cell>
        </row>
        <row r="2970">
          <cell r="A2970" t="str">
            <v>S135</v>
          </cell>
          <cell r="M2970">
            <v>0</v>
          </cell>
        </row>
        <row r="2973">
          <cell r="M2973">
            <v>23</v>
          </cell>
        </row>
        <row r="2976">
          <cell r="A2976">
            <v>13</v>
          </cell>
          <cell r="M2976">
            <v>0.80500000000000005</v>
          </cell>
        </row>
        <row r="2977">
          <cell r="A2977">
            <v>15</v>
          </cell>
          <cell r="M2977">
            <v>0.29899999999999999</v>
          </cell>
        </row>
        <row r="2978">
          <cell r="A2978">
            <v>356</v>
          </cell>
          <cell r="M2978">
            <v>23</v>
          </cell>
        </row>
        <row r="2979">
          <cell r="M2979">
            <v>0</v>
          </cell>
        </row>
        <row r="2980">
          <cell r="M2980">
            <v>0</v>
          </cell>
        </row>
        <row r="2981">
          <cell r="M2981">
            <v>0</v>
          </cell>
        </row>
        <row r="2982">
          <cell r="M2982">
            <v>0</v>
          </cell>
        </row>
        <row r="2983">
          <cell r="M2983">
            <v>0</v>
          </cell>
        </row>
        <row r="2984">
          <cell r="M2984">
            <v>0</v>
          </cell>
        </row>
        <row r="2985">
          <cell r="M2985">
            <v>0</v>
          </cell>
        </row>
        <row r="2986">
          <cell r="M2986">
            <v>0</v>
          </cell>
        </row>
        <row r="2987">
          <cell r="M2987">
            <v>0</v>
          </cell>
        </row>
        <row r="2988">
          <cell r="M2988">
            <v>0</v>
          </cell>
        </row>
        <row r="2989">
          <cell r="M2989">
            <v>0</v>
          </cell>
        </row>
        <row r="2990">
          <cell r="M2990">
            <v>0</v>
          </cell>
        </row>
        <row r="2991">
          <cell r="M2991">
            <v>0</v>
          </cell>
        </row>
        <row r="2992">
          <cell r="A2992" t="str">
            <v>S136</v>
          </cell>
          <cell r="M2992">
            <v>0</v>
          </cell>
        </row>
        <row r="2995">
          <cell r="M2995">
            <v>5</v>
          </cell>
        </row>
        <row r="2998">
          <cell r="A2998">
            <v>13</v>
          </cell>
          <cell r="M2998">
            <v>3</v>
          </cell>
        </row>
        <row r="2999">
          <cell r="A2999">
            <v>15</v>
          </cell>
          <cell r="M2999">
            <v>1.5</v>
          </cell>
        </row>
        <row r="3000">
          <cell r="M3000">
            <v>0</v>
          </cell>
        </row>
        <row r="3001">
          <cell r="M3001">
            <v>0</v>
          </cell>
        </row>
        <row r="3002">
          <cell r="M3002">
            <v>0</v>
          </cell>
        </row>
        <row r="3003">
          <cell r="M3003">
            <v>0</v>
          </cell>
        </row>
        <row r="3004">
          <cell r="M3004">
            <v>0</v>
          </cell>
        </row>
        <row r="3005">
          <cell r="M3005">
            <v>0</v>
          </cell>
        </row>
        <row r="3006">
          <cell r="M3006">
            <v>0</v>
          </cell>
        </row>
        <row r="3007">
          <cell r="M3007">
            <v>0</v>
          </cell>
        </row>
        <row r="3008">
          <cell r="M3008">
            <v>0</v>
          </cell>
        </row>
        <row r="3009">
          <cell r="M3009">
            <v>0</v>
          </cell>
        </row>
        <row r="3010">
          <cell r="M3010">
            <v>0</v>
          </cell>
        </row>
        <row r="3011">
          <cell r="M3011">
            <v>0</v>
          </cell>
        </row>
        <row r="3012">
          <cell r="M3012">
            <v>0</v>
          </cell>
        </row>
        <row r="3013">
          <cell r="M3013">
            <v>0</v>
          </cell>
        </row>
        <row r="3014">
          <cell r="A3014" t="str">
            <v>S137</v>
          </cell>
          <cell r="M3014">
            <v>0</v>
          </cell>
        </row>
        <row r="3017">
          <cell r="M3017">
            <v>3</v>
          </cell>
        </row>
        <row r="3020">
          <cell r="A3020">
            <v>13</v>
          </cell>
          <cell r="M3020">
            <v>0.03</v>
          </cell>
        </row>
        <row r="3021">
          <cell r="A3021">
            <v>15</v>
          </cell>
          <cell r="M3021">
            <v>9.0000000000000011E-3</v>
          </cell>
        </row>
        <row r="3022">
          <cell r="M3022">
            <v>0</v>
          </cell>
        </row>
        <row r="3023">
          <cell r="M3023">
            <v>0</v>
          </cell>
        </row>
        <row r="3024">
          <cell r="M3024">
            <v>0</v>
          </cell>
        </row>
        <row r="3025">
          <cell r="M3025">
            <v>0</v>
          </cell>
        </row>
        <row r="3026">
          <cell r="M3026">
            <v>0</v>
          </cell>
        </row>
        <row r="3027">
          <cell r="M3027">
            <v>0</v>
          </cell>
        </row>
        <row r="3028">
          <cell r="M3028">
            <v>0</v>
          </cell>
        </row>
        <row r="3029">
          <cell r="M3029">
            <v>0</v>
          </cell>
        </row>
        <row r="3030">
          <cell r="M3030">
            <v>0</v>
          </cell>
        </row>
        <row r="3031">
          <cell r="M3031">
            <v>0</v>
          </cell>
        </row>
        <row r="3032">
          <cell r="M3032">
            <v>0</v>
          </cell>
        </row>
        <row r="3033">
          <cell r="M3033">
            <v>0</v>
          </cell>
        </row>
        <row r="3034">
          <cell r="M3034">
            <v>0</v>
          </cell>
        </row>
        <row r="3035">
          <cell r="M3035">
            <v>0</v>
          </cell>
        </row>
        <row r="3036">
          <cell r="A3036" t="str">
            <v>S138</v>
          </cell>
          <cell r="M3036">
            <v>0</v>
          </cell>
        </row>
        <row r="3039">
          <cell r="M3039">
            <v>4</v>
          </cell>
        </row>
        <row r="3042">
          <cell r="A3042">
            <v>14</v>
          </cell>
          <cell r="M3042">
            <v>0.16</v>
          </cell>
        </row>
        <row r="3043">
          <cell r="M3043">
            <v>0</v>
          </cell>
        </row>
        <row r="3044">
          <cell r="M3044">
            <v>0</v>
          </cell>
        </row>
        <row r="3045">
          <cell r="M3045">
            <v>0</v>
          </cell>
        </row>
        <row r="3046">
          <cell r="M3046">
            <v>0</v>
          </cell>
        </row>
        <row r="3047">
          <cell r="M3047">
            <v>0</v>
          </cell>
        </row>
        <row r="3048">
          <cell r="M3048">
            <v>0</v>
          </cell>
        </row>
        <row r="3049">
          <cell r="M3049">
            <v>0</v>
          </cell>
        </row>
        <row r="3050">
          <cell r="M3050">
            <v>0</v>
          </cell>
        </row>
        <row r="3051">
          <cell r="M3051">
            <v>0</v>
          </cell>
        </row>
        <row r="3052">
          <cell r="M3052">
            <v>0</v>
          </cell>
        </row>
        <row r="3053">
          <cell r="M3053">
            <v>0</v>
          </cell>
        </row>
        <row r="3054">
          <cell r="M3054">
            <v>0</v>
          </cell>
        </row>
        <row r="3055">
          <cell r="M3055">
            <v>0</v>
          </cell>
        </row>
        <row r="3056">
          <cell r="M3056">
            <v>0</v>
          </cell>
        </row>
        <row r="3057">
          <cell r="M3057">
            <v>0</v>
          </cell>
        </row>
        <row r="3058">
          <cell r="A3058" t="str">
            <v>S139</v>
          </cell>
          <cell r="M3058">
            <v>0</v>
          </cell>
        </row>
        <row r="3061">
          <cell r="M3061">
            <v>1</v>
          </cell>
        </row>
        <row r="3064">
          <cell r="A3064">
            <v>13</v>
          </cell>
          <cell r="M3064">
            <v>0.5</v>
          </cell>
        </row>
        <row r="3065">
          <cell r="A3065">
            <v>15</v>
          </cell>
          <cell r="M3065">
            <v>0.5</v>
          </cell>
        </row>
        <row r="3066">
          <cell r="M3066">
            <v>0</v>
          </cell>
        </row>
        <row r="3067">
          <cell r="M3067">
            <v>0</v>
          </cell>
        </row>
        <row r="3068">
          <cell r="M3068">
            <v>0</v>
          </cell>
        </row>
        <row r="3069">
          <cell r="M3069">
            <v>0</v>
          </cell>
        </row>
        <row r="3070">
          <cell r="M3070">
            <v>0</v>
          </cell>
        </row>
        <row r="3071">
          <cell r="M3071">
            <v>0</v>
          </cell>
        </row>
        <row r="3072">
          <cell r="M3072">
            <v>0</v>
          </cell>
        </row>
        <row r="3073">
          <cell r="M3073">
            <v>0</v>
          </cell>
        </row>
        <row r="3074">
          <cell r="M3074">
            <v>0</v>
          </cell>
        </row>
        <row r="3075">
          <cell r="M3075">
            <v>0</v>
          </cell>
        </row>
        <row r="3076">
          <cell r="M3076">
            <v>0</v>
          </cell>
        </row>
        <row r="3077">
          <cell r="M3077">
            <v>0</v>
          </cell>
        </row>
        <row r="3078">
          <cell r="M3078">
            <v>0</v>
          </cell>
        </row>
        <row r="3079">
          <cell r="M3079">
            <v>0</v>
          </cell>
        </row>
        <row r="3080">
          <cell r="A3080" t="str">
            <v>S140</v>
          </cell>
          <cell r="M3080">
            <v>0</v>
          </cell>
        </row>
        <row r="3083">
          <cell r="M3083">
            <v>1</v>
          </cell>
        </row>
        <row r="3086">
          <cell r="A3086">
            <v>13</v>
          </cell>
          <cell r="M3086">
            <v>0.5</v>
          </cell>
        </row>
        <row r="3087">
          <cell r="A3087">
            <v>15</v>
          </cell>
          <cell r="M3087">
            <v>0.5</v>
          </cell>
        </row>
        <row r="3088">
          <cell r="A3088">
            <v>65</v>
          </cell>
          <cell r="M3088" t="e">
            <v>#VALUE!</v>
          </cell>
        </row>
        <row r="3089">
          <cell r="A3089">
            <v>60</v>
          </cell>
          <cell r="M3089">
            <v>2</v>
          </cell>
        </row>
        <row r="3090">
          <cell r="A3090">
            <v>53</v>
          </cell>
          <cell r="M3090">
            <v>2</v>
          </cell>
        </row>
        <row r="3091">
          <cell r="A3091">
            <v>113</v>
          </cell>
          <cell r="M3091">
            <v>4</v>
          </cell>
        </row>
        <row r="3092">
          <cell r="A3092">
            <v>50</v>
          </cell>
          <cell r="M3092">
            <v>2</v>
          </cell>
        </row>
        <row r="3093">
          <cell r="A3093">
            <v>59</v>
          </cell>
          <cell r="M3093">
            <v>2</v>
          </cell>
        </row>
        <row r="3094">
          <cell r="A3094">
            <v>56</v>
          </cell>
          <cell r="M3094">
            <v>2</v>
          </cell>
        </row>
        <row r="3095">
          <cell r="M3095">
            <v>0</v>
          </cell>
        </row>
        <row r="3096">
          <cell r="M3096">
            <v>0</v>
          </cell>
        </row>
        <row r="3097">
          <cell r="M3097">
            <v>0</v>
          </cell>
        </row>
        <row r="3098">
          <cell r="M3098">
            <v>0</v>
          </cell>
        </row>
        <row r="3099">
          <cell r="M3099">
            <v>0</v>
          </cell>
        </row>
        <row r="3100">
          <cell r="M3100">
            <v>0</v>
          </cell>
        </row>
        <row r="3101">
          <cell r="M3101">
            <v>0</v>
          </cell>
        </row>
        <row r="3102">
          <cell r="A3102" t="str">
            <v>S141</v>
          </cell>
          <cell r="M3102">
            <v>0</v>
          </cell>
        </row>
        <row r="3105">
          <cell r="M3105">
            <v>1</v>
          </cell>
        </row>
        <row r="3108">
          <cell r="A3108">
            <v>13</v>
          </cell>
          <cell r="M3108">
            <v>0.25</v>
          </cell>
        </row>
        <row r="3109">
          <cell r="A3109">
            <v>15</v>
          </cell>
          <cell r="M3109">
            <v>0.25</v>
          </cell>
        </row>
        <row r="3110">
          <cell r="M3110">
            <v>0</v>
          </cell>
        </row>
        <row r="3111">
          <cell r="M3111">
            <v>0</v>
          </cell>
        </row>
        <row r="3112">
          <cell r="M3112">
            <v>0</v>
          </cell>
        </row>
        <row r="3113">
          <cell r="M3113">
            <v>0</v>
          </cell>
        </row>
        <row r="3114">
          <cell r="M3114">
            <v>0</v>
          </cell>
        </row>
        <row r="3115">
          <cell r="M3115">
            <v>0</v>
          </cell>
        </row>
        <row r="3116">
          <cell r="M3116">
            <v>0</v>
          </cell>
        </row>
        <row r="3117">
          <cell r="M3117">
            <v>0</v>
          </cell>
        </row>
        <row r="3118">
          <cell r="M3118">
            <v>0</v>
          </cell>
        </row>
        <row r="3119">
          <cell r="M3119">
            <v>0</v>
          </cell>
        </row>
        <row r="3120">
          <cell r="M3120">
            <v>0</v>
          </cell>
        </row>
        <row r="3121">
          <cell r="M3121">
            <v>0</v>
          </cell>
        </row>
        <row r="3122">
          <cell r="M3122">
            <v>0</v>
          </cell>
        </row>
        <row r="3123">
          <cell r="M3123">
            <v>0</v>
          </cell>
        </row>
        <row r="3124">
          <cell r="A3124" t="str">
            <v>S142</v>
          </cell>
          <cell r="M3124">
            <v>0</v>
          </cell>
        </row>
        <row r="3127">
          <cell r="M3127">
            <v>1</v>
          </cell>
        </row>
        <row r="3130">
          <cell r="A3130">
            <v>13</v>
          </cell>
          <cell r="M3130">
            <v>0.25</v>
          </cell>
        </row>
        <row r="3131">
          <cell r="A3131">
            <v>15</v>
          </cell>
          <cell r="M3131">
            <v>0.25</v>
          </cell>
        </row>
        <row r="3132">
          <cell r="M3132">
            <v>0</v>
          </cell>
        </row>
        <row r="3133">
          <cell r="M3133">
            <v>0</v>
          </cell>
        </row>
        <row r="3134">
          <cell r="M3134">
            <v>0</v>
          </cell>
        </row>
        <row r="3135">
          <cell r="M3135">
            <v>0</v>
          </cell>
        </row>
        <row r="3136">
          <cell r="M3136">
            <v>0</v>
          </cell>
        </row>
        <row r="3137">
          <cell r="M3137">
            <v>0</v>
          </cell>
        </row>
        <row r="3138">
          <cell r="M3138">
            <v>0</v>
          </cell>
        </row>
        <row r="3139">
          <cell r="M3139">
            <v>0</v>
          </cell>
        </row>
        <row r="3140">
          <cell r="M3140">
            <v>0</v>
          </cell>
        </row>
        <row r="3141">
          <cell r="M3141">
            <v>0</v>
          </cell>
        </row>
        <row r="3142">
          <cell r="M3142">
            <v>0</v>
          </cell>
        </row>
        <row r="3143">
          <cell r="M3143">
            <v>0</v>
          </cell>
        </row>
        <row r="3144">
          <cell r="M3144">
            <v>0</v>
          </cell>
        </row>
        <row r="3145">
          <cell r="M3145">
            <v>0</v>
          </cell>
        </row>
        <row r="3146">
          <cell r="A3146" t="str">
            <v>S143</v>
          </cell>
          <cell r="M3146">
            <v>0</v>
          </cell>
        </row>
        <row r="3149">
          <cell r="M3149">
            <v>1</v>
          </cell>
        </row>
        <row r="3152">
          <cell r="A3152">
            <v>13</v>
          </cell>
          <cell r="M3152">
            <v>0.5</v>
          </cell>
        </row>
        <row r="3153">
          <cell r="A3153">
            <v>15</v>
          </cell>
          <cell r="M3153">
            <v>0.5</v>
          </cell>
        </row>
        <row r="3154">
          <cell r="M3154">
            <v>0</v>
          </cell>
        </row>
        <row r="3155">
          <cell r="M3155">
            <v>0</v>
          </cell>
        </row>
        <row r="3156">
          <cell r="M3156">
            <v>0</v>
          </cell>
        </row>
        <row r="3157">
          <cell r="M3157">
            <v>0</v>
          </cell>
        </row>
        <row r="3158">
          <cell r="M3158">
            <v>0</v>
          </cell>
        </row>
        <row r="3159">
          <cell r="M3159">
            <v>0</v>
          </cell>
        </row>
        <row r="3160">
          <cell r="M3160">
            <v>0</v>
          </cell>
        </row>
        <row r="3161">
          <cell r="M3161">
            <v>0</v>
          </cell>
        </row>
        <row r="3162">
          <cell r="M3162">
            <v>0</v>
          </cell>
        </row>
        <row r="3163">
          <cell r="M3163">
            <v>0</v>
          </cell>
        </row>
        <row r="3164">
          <cell r="M3164">
            <v>0</v>
          </cell>
        </row>
        <row r="3165">
          <cell r="M3165">
            <v>0</v>
          </cell>
        </row>
        <row r="3166">
          <cell r="M3166">
            <v>0</v>
          </cell>
        </row>
        <row r="3167">
          <cell r="M3167">
            <v>0</v>
          </cell>
        </row>
        <row r="3168">
          <cell r="A3168" t="str">
            <v>S144</v>
          </cell>
          <cell r="M3168">
            <v>0</v>
          </cell>
        </row>
        <row r="3171">
          <cell r="M3171">
            <v>1</v>
          </cell>
        </row>
        <row r="3174">
          <cell r="A3174">
            <v>13</v>
          </cell>
          <cell r="M3174">
            <v>0.5</v>
          </cell>
        </row>
        <row r="3175">
          <cell r="A3175">
            <v>15</v>
          </cell>
          <cell r="M3175">
            <v>0.5</v>
          </cell>
        </row>
        <row r="3176">
          <cell r="A3176">
            <v>359</v>
          </cell>
          <cell r="M3176">
            <v>1</v>
          </cell>
        </row>
        <row r="3177">
          <cell r="A3177">
            <v>62</v>
          </cell>
          <cell r="M3177">
            <v>4</v>
          </cell>
        </row>
        <row r="3178">
          <cell r="A3178">
            <v>53</v>
          </cell>
          <cell r="M3178">
            <v>2</v>
          </cell>
        </row>
        <row r="3179">
          <cell r="A3179">
            <v>113</v>
          </cell>
          <cell r="M3179">
            <v>4</v>
          </cell>
        </row>
        <row r="3180">
          <cell r="A3180">
            <v>50</v>
          </cell>
          <cell r="M3180">
            <v>4</v>
          </cell>
        </row>
        <row r="3181">
          <cell r="A3181">
            <v>59</v>
          </cell>
          <cell r="M3181">
            <v>2</v>
          </cell>
        </row>
        <row r="3182">
          <cell r="A3182">
            <v>56</v>
          </cell>
          <cell r="M3182">
            <v>2</v>
          </cell>
        </row>
        <row r="3183">
          <cell r="M3183">
            <v>0</v>
          </cell>
        </row>
        <row r="3184">
          <cell r="M3184">
            <v>0</v>
          </cell>
        </row>
        <row r="3185">
          <cell r="M3185">
            <v>0</v>
          </cell>
        </row>
        <row r="3186">
          <cell r="M3186">
            <v>0</v>
          </cell>
        </row>
        <row r="3187">
          <cell r="M3187">
            <v>0</v>
          </cell>
        </row>
        <row r="3188">
          <cell r="M3188">
            <v>0</v>
          </cell>
        </row>
        <row r="3189">
          <cell r="M3189">
            <v>0</v>
          </cell>
        </row>
        <row r="3190">
          <cell r="A3190" t="str">
            <v>S145</v>
          </cell>
          <cell r="M3190">
            <v>0</v>
          </cell>
        </row>
        <row r="3193">
          <cell r="M3193">
            <v>30</v>
          </cell>
        </row>
        <row r="3196">
          <cell r="A3196">
            <v>13</v>
          </cell>
          <cell r="M3196">
            <v>0.89999999999999991</v>
          </cell>
        </row>
        <row r="3197">
          <cell r="A3197">
            <v>15</v>
          </cell>
          <cell r="M3197">
            <v>0.6</v>
          </cell>
        </row>
        <row r="3198">
          <cell r="A3198">
            <v>361</v>
          </cell>
          <cell r="M3198">
            <v>30</v>
          </cell>
        </row>
        <row r="3199">
          <cell r="M3199">
            <v>0</v>
          </cell>
        </row>
        <row r="3200">
          <cell r="M3200">
            <v>0</v>
          </cell>
        </row>
        <row r="3201">
          <cell r="M3201">
            <v>0</v>
          </cell>
        </row>
        <row r="3202">
          <cell r="M3202">
            <v>0</v>
          </cell>
        </row>
        <row r="3203">
          <cell r="M3203">
            <v>0</v>
          </cell>
        </row>
        <row r="3204">
          <cell r="M3204">
            <v>0</v>
          </cell>
        </row>
        <row r="3205">
          <cell r="M3205">
            <v>0</v>
          </cell>
        </row>
        <row r="3206">
          <cell r="M3206">
            <v>0</v>
          </cell>
        </row>
        <row r="3207">
          <cell r="M3207">
            <v>0</v>
          </cell>
        </row>
        <row r="3208">
          <cell r="M3208">
            <v>0</v>
          </cell>
        </row>
        <row r="3209">
          <cell r="M3209">
            <v>0</v>
          </cell>
        </row>
        <row r="3210">
          <cell r="M3210">
            <v>0</v>
          </cell>
        </row>
        <row r="3211">
          <cell r="M3211">
            <v>0</v>
          </cell>
        </row>
        <row r="3212">
          <cell r="A3212" t="str">
            <v>S146</v>
          </cell>
          <cell r="M3212">
            <v>0</v>
          </cell>
        </row>
        <row r="3215">
          <cell r="M3215">
            <v>1</v>
          </cell>
        </row>
        <row r="3218">
          <cell r="A3218">
            <v>13</v>
          </cell>
          <cell r="M3218">
            <v>0.15</v>
          </cell>
        </row>
        <row r="3219">
          <cell r="A3219">
            <v>15</v>
          </cell>
          <cell r="M3219">
            <v>0.15</v>
          </cell>
        </row>
        <row r="3220">
          <cell r="M3220">
            <v>0</v>
          </cell>
        </row>
        <row r="3221">
          <cell r="M3221">
            <v>0</v>
          </cell>
        </row>
        <row r="3222">
          <cell r="M3222">
            <v>0</v>
          </cell>
        </row>
        <row r="3223">
          <cell r="M3223">
            <v>0</v>
          </cell>
        </row>
        <row r="3224">
          <cell r="M3224">
            <v>0</v>
          </cell>
        </row>
        <row r="3225">
          <cell r="M3225">
            <v>0</v>
          </cell>
        </row>
        <row r="3226">
          <cell r="M3226">
            <v>0</v>
          </cell>
        </row>
        <row r="3227">
          <cell r="M3227">
            <v>0</v>
          </cell>
        </row>
        <row r="3228">
          <cell r="M3228">
            <v>0</v>
          </cell>
        </row>
        <row r="3229">
          <cell r="M3229">
            <v>0</v>
          </cell>
        </row>
        <row r="3230">
          <cell r="M3230">
            <v>0</v>
          </cell>
        </row>
        <row r="3231">
          <cell r="M3231">
            <v>0</v>
          </cell>
        </row>
        <row r="3232">
          <cell r="M3232">
            <v>0</v>
          </cell>
        </row>
        <row r="3233">
          <cell r="M3233">
            <v>0</v>
          </cell>
        </row>
        <row r="3234">
          <cell r="A3234" t="str">
            <v>S147</v>
          </cell>
          <cell r="M3234">
            <v>0</v>
          </cell>
        </row>
        <row r="3237">
          <cell r="M3237">
            <v>1</v>
          </cell>
        </row>
        <row r="3240">
          <cell r="A3240">
            <v>13</v>
          </cell>
          <cell r="M3240">
            <v>0.15</v>
          </cell>
        </row>
        <row r="3241">
          <cell r="A3241">
            <v>15</v>
          </cell>
          <cell r="M3241">
            <v>0.15</v>
          </cell>
        </row>
        <row r="3242">
          <cell r="M3242">
            <v>0</v>
          </cell>
        </row>
        <row r="3243">
          <cell r="M3243">
            <v>0</v>
          </cell>
        </row>
        <row r="3244">
          <cell r="M3244">
            <v>0</v>
          </cell>
        </row>
        <row r="3245">
          <cell r="M3245">
            <v>0</v>
          </cell>
        </row>
        <row r="3246">
          <cell r="M3246">
            <v>0</v>
          </cell>
        </row>
        <row r="3247">
          <cell r="M3247">
            <v>0</v>
          </cell>
        </row>
        <row r="3248">
          <cell r="M3248">
            <v>0</v>
          </cell>
        </row>
        <row r="3249">
          <cell r="M3249">
            <v>0</v>
          </cell>
        </row>
        <row r="3250">
          <cell r="M3250">
            <v>0</v>
          </cell>
        </row>
        <row r="3251">
          <cell r="M3251">
            <v>0</v>
          </cell>
        </row>
        <row r="3252">
          <cell r="M3252">
            <v>0</v>
          </cell>
        </row>
        <row r="3253">
          <cell r="M3253">
            <v>0</v>
          </cell>
        </row>
        <row r="3254">
          <cell r="M3254">
            <v>0</v>
          </cell>
        </row>
        <row r="3255">
          <cell r="M3255">
            <v>0</v>
          </cell>
        </row>
        <row r="3256">
          <cell r="A3256" t="str">
            <v>S148</v>
          </cell>
          <cell r="M3256">
            <v>0</v>
          </cell>
        </row>
        <row r="3259">
          <cell r="M3259">
            <v>29</v>
          </cell>
        </row>
        <row r="3262">
          <cell r="A3262">
            <v>13</v>
          </cell>
          <cell r="M3262">
            <v>0.26099999999999995</v>
          </cell>
        </row>
        <row r="3263">
          <cell r="A3263">
            <v>15</v>
          </cell>
          <cell r="M3263">
            <v>0.17400000000000002</v>
          </cell>
        </row>
        <row r="3264">
          <cell r="M3264">
            <v>0</v>
          </cell>
        </row>
        <row r="3265">
          <cell r="M3265">
            <v>0</v>
          </cell>
        </row>
        <row r="3266">
          <cell r="M3266">
            <v>0</v>
          </cell>
        </row>
        <row r="3267">
          <cell r="M3267">
            <v>0</v>
          </cell>
        </row>
        <row r="3268">
          <cell r="M3268">
            <v>0</v>
          </cell>
        </row>
        <row r="3269">
          <cell r="M3269">
            <v>0</v>
          </cell>
        </row>
        <row r="3270">
          <cell r="M3270">
            <v>0</v>
          </cell>
        </row>
        <row r="3271">
          <cell r="M3271">
            <v>0</v>
          </cell>
        </row>
        <row r="3272">
          <cell r="M3272">
            <v>0</v>
          </cell>
        </row>
        <row r="3273">
          <cell r="M3273">
            <v>0</v>
          </cell>
        </row>
        <row r="3274">
          <cell r="M3274">
            <v>0</v>
          </cell>
        </row>
        <row r="3275">
          <cell r="M3275">
            <v>0</v>
          </cell>
        </row>
        <row r="3276">
          <cell r="M3276">
            <v>0</v>
          </cell>
        </row>
        <row r="3277">
          <cell r="M3277">
            <v>0</v>
          </cell>
        </row>
        <row r="3278">
          <cell r="A3278" t="str">
            <v>S149</v>
          </cell>
          <cell r="M3278">
            <v>0</v>
          </cell>
        </row>
        <row r="3281">
          <cell r="M3281">
            <v>1</v>
          </cell>
        </row>
        <row r="3284">
          <cell r="A3284">
            <v>13</v>
          </cell>
          <cell r="M3284">
            <v>0.5</v>
          </cell>
        </row>
        <row r="3285">
          <cell r="A3285">
            <v>15</v>
          </cell>
          <cell r="M3285">
            <v>0.5</v>
          </cell>
        </row>
        <row r="3286">
          <cell r="M3286">
            <v>0</v>
          </cell>
        </row>
        <row r="3287">
          <cell r="M3287">
            <v>0</v>
          </cell>
        </row>
        <row r="3288">
          <cell r="M3288">
            <v>0</v>
          </cell>
        </row>
        <row r="3289">
          <cell r="M3289">
            <v>0</v>
          </cell>
        </row>
        <row r="3290">
          <cell r="M3290">
            <v>0</v>
          </cell>
        </row>
        <row r="3291">
          <cell r="M3291">
            <v>0</v>
          </cell>
        </row>
        <row r="3292">
          <cell r="M3292">
            <v>0</v>
          </cell>
        </row>
        <row r="3293">
          <cell r="M3293">
            <v>0</v>
          </cell>
        </row>
        <row r="3294">
          <cell r="M3294">
            <v>0</v>
          </cell>
        </row>
        <row r="3295">
          <cell r="M3295">
            <v>0</v>
          </cell>
        </row>
        <row r="3296">
          <cell r="M3296">
            <v>0</v>
          </cell>
        </row>
        <row r="3297">
          <cell r="M3297">
            <v>0</v>
          </cell>
        </row>
        <row r="3298">
          <cell r="M3298">
            <v>0</v>
          </cell>
        </row>
        <row r="3299">
          <cell r="M3299">
            <v>0</v>
          </cell>
        </row>
        <row r="3300">
          <cell r="A3300" t="str">
            <v>S150</v>
          </cell>
          <cell r="M3300">
            <v>0</v>
          </cell>
        </row>
        <row r="3303">
          <cell r="M3303">
            <v>1</v>
          </cell>
        </row>
        <row r="3306">
          <cell r="A3306">
            <v>13</v>
          </cell>
          <cell r="M3306">
            <v>0.25</v>
          </cell>
        </row>
        <row r="3307">
          <cell r="A3307">
            <v>15</v>
          </cell>
          <cell r="M3307">
            <v>0.25</v>
          </cell>
        </row>
        <row r="3308">
          <cell r="M3308">
            <v>0</v>
          </cell>
        </row>
        <row r="3309">
          <cell r="M3309">
            <v>0</v>
          </cell>
        </row>
        <row r="3310">
          <cell r="M3310">
            <v>0</v>
          </cell>
        </row>
        <row r="3311">
          <cell r="M3311">
            <v>0</v>
          </cell>
        </row>
        <row r="3312">
          <cell r="M3312">
            <v>0</v>
          </cell>
        </row>
        <row r="3313">
          <cell r="M3313">
            <v>0</v>
          </cell>
        </row>
        <row r="3314">
          <cell r="M3314">
            <v>0</v>
          </cell>
        </row>
        <row r="3315">
          <cell r="M3315">
            <v>0</v>
          </cell>
        </row>
        <row r="3316">
          <cell r="M3316">
            <v>0</v>
          </cell>
        </row>
        <row r="3317">
          <cell r="M3317">
            <v>0</v>
          </cell>
        </row>
        <row r="3318">
          <cell r="M3318">
            <v>0</v>
          </cell>
        </row>
        <row r="3319">
          <cell r="M3319">
            <v>0</v>
          </cell>
        </row>
        <row r="3320">
          <cell r="M3320">
            <v>0</v>
          </cell>
        </row>
        <row r="3321">
          <cell r="M3321">
            <v>0</v>
          </cell>
        </row>
        <row r="3322">
          <cell r="A3322" t="str">
            <v>S151</v>
          </cell>
          <cell r="M3322">
            <v>0</v>
          </cell>
        </row>
        <row r="3325">
          <cell r="M3325">
            <v>1</v>
          </cell>
        </row>
        <row r="3328">
          <cell r="A3328">
            <v>13</v>
          </cell>
          <cell r="M3328">
            <v>0.5</v>
          </cell>
        </row>
        <row r="3329">
          <cell r="A3329">
            <v>15</v>
          </cell>
          <cell r="M3329">
            <v>0.5</v>
          </cell>
        </row>
        <row r="3330">
          <cell r="M3330">
            <v>0</v>
          </cell>
        </row>
        <row r="3331">
          <cell r="M3331">
            <v>0</v>
          </cell>
        </row>
        <row r="3332">
          <cell r="M3332">
            <v>0</v>
          </cell>
        </row>
        <row r="3333">
          <cell r="M3333">
            <v>0</v>
          </cell>
        </row>
        <row r="3334">
          <cell r="M3334">
            <v>0</v>
          </cell>
        </row>
        <row r="3335">
          <cell r="M3335">
            <v>0</v>
          </cell>
        </row>
        <row r="3336">
          <cell r="M3336">
            <v>0</v>
          </cell>
        </row>
        <row r="3337">
          <cell r="M3337">
            <v>0</v>
          </cell>
        </row>
        <row r="3338">
          <cell r="M3338">
            <v>0</v>
          </cell>
        </row>
        <row r="3339">
          <cell r="M3339">
            <v>0</v>
          </cell>
        </row>
        <row r="3340">
          <cell r="M3340">
            <v>0</v>
          </cell>
        </row>
        <row r="3341">
          <cell r="M3341">
            <v>0</v>
          </cell>
        </row>
        <row r="3342">
          <cell r="M3342">
            <v>0</v>
          </cell>
        </row>
        <row r="3343">
          <cell r="M3343">
            <v>0</v>
          </cell>
        </row>
        <row r="3344">
          <cell r="A3344" t="str">
            <v>S152</v>
          </cell>
          <cell r="M3344">
            <v>0</v>
          </cell>
        </row>
        <row r="3347">
          <cell r="M3347">
            <v>1</v>
          </cell>
        </row>
        <row r="3350">
          <cell r="A3350">
            <v>13</v>
          </cell>
          <cell r="M3350">
            <v>0.5</v>
          </cell>
        </row>
        <row r="3351">
          <cell r="A3351">
            <v>15</v>
          </cell>
          <cell r="M3351">
            <v>0.5</v>
          </cell>
        </row>
        <row r="3352">
          <cell r="A3352">
            <v>62</v>
          </cell>
          <cell r="M3352">
            <v>4</v>
          </cell>
        </row>
        <row r="3353">
          <cell r="A3353">
            <v>53</v>
          </cell>
          <cell r="M3353">
            <v>2</v>
          </cell>
        </row>
        <row r="3354">
          <cell r="A3354">
            <v>113</v>
          </cell>
          <cell r="M3354">
            <v>4</v>
          </cell>
        </row>
        <row r="3355">
          <cell r="A3355">
            <v>50</v>
          </cell>
          <cell r="M3355">
            <v>4</v>
          </cell>
        </row>
        <row r="3356">
          <cell r="A3356">
            <v>59</v>
          </cell>
          <cell r="M3356">
            <v>2</v>
          </cell>
        </row>
        <row r="3357">
          <cell r="A3357">
            <v>56</v>
          </cell>
          <cell r="M3357">
            <v>2</v>
          </cell>
        </row>
        <row r="3358">
          <cell r="M3358">
            <v>0</v>
          </cell>
        </row>
        <row r="3359">
          <cell r="M3359">
            <v>0</v>
          </cell>
        </row>
        <row r="3360">
          <cell r="M3360">
            <v>0</v>
          </cell>
        </row>
        <row r="3361">
          <cell r="M3361">
            <v>0</v>
          </cell>
        </row>
        <row r="3362">
          <cell r="M3362">
            <v>0</v>
          </cell>
        </row>
        <row r="3363">
          <cell r="M3363">
            <v>0</v>
          </cell>
        </row>
        <row r="3364">
          <cell r="M3364">
            <v>0</v>
          </cell>
        </row>
        <row r="3365">
          <cell r="M3365">
            <v>0</v>
          </cell>
        </row>
        <row r="3366">
          <cell r="A3366" t="str">
            <v>S153</v>
          </cell>
          <cell r="M3366">
            <v>0</v>
          </cell>
        </row>
        <row r="3369">
          <cell r="M3369">
            <v>1</v>
          </cell>
        </row>
        <row r="3372">
          <cell r="A3372">
            <v>16</v>
          </cell>
          <cell r="M3372">
            <v>0.2</v>
          </cell>
        </row>
        <row r="3373">
          <cell r="M3373">
            <v>0</v>
          </cell>
        </row>
        <row r="3374">
          <cell r="M3374">
            <v>0</v>
          </cell>
        </row>
        <row r="3375">
          <cell r="M3375">
            <v>0</v>
          </cell>
        </row>
        <row r="3376">
          <cell r="M3376">
            <v>0</v>
          </cell>
        </row>
        <row r="3377">
          <cell r="M3377">
            <v>0</v>
          </cell>
        </row>
        <row r="3378">
          <cell r="M3378">
            <v>0</v>
          </cell>
        </row>
        <row r="3379">
          <cell r="M3379">
            <v>0</v>
          </cell>
        </row>
        <row r="3380">
          <cell r="M3380">
            <v>0</v>
          </cell>
        </row>
        <row r="3381">
          <cell r="M3381">
            <v>0</v>
          </cell>
        </row>
        <row r="3382">
          <cell r="M3382">
            <v>0</v>
          </cell>
        </row>
        <row r="3383">
          <cell r="M3383">
            <v>0</v>
          </cell>
        </row>
        <row r="3384">
          <cell r="M3384">
            <v>0</v>
          </cell>
        </row>
        <row r="3385">
          <cell r="M3385">
            <v>0</v>
          </cell>
        </row>
        <row r="3386">
          <cell r="M3386">
            <v>0</v>
          </cell>
        </row>
        <row r="3387">
          <cell r="M3387">
            <v>0</v>
          </cell>
        </row>
        <row r="3388">
          <cell r="A3388" t="str">
            <v>S154</v>
          </cell>
          <cell r="M3388">
            <v>0</v>
          </cell>
        </row>
        <row r="3391">
          <cell r="M3391">
            <v>1</v>
          </cell>
        </row>
        <row r="3394">
          <cell r="A3394">
            <v>16</v>
          </cell>
          <cell r="M3394">
            <v>0.5</v>
          </cell>
        </row>
        <row r="3395">
          <cell r="M3395">
            <v>0</v>
          </cell>
        </row>
        <row r="3396">
          <cell r="M3396">
            <v>0</v>
          </cell>
        </row>
        <row r="3397">
          <cell r="M3397">
            <v>0</v>
          </cell>
        </row>
        <row r="3398">
          <cell r="M3398">
            <v>0</v>
          </cell>
        </row>
        <row r="3399">
          <cell r="M3399">
            <v>0</v>
          </cell>
        </row>
        <row r="3400">
          <cell r="M3400">
            <v>0</v>
          </cell>
        </row>
        <row r="3401">
          <cell r="M3401">
            <v>0</v>
          </cell>
        </row>
        <row r="3402">
          <cell r="M3402">
            <v>0</v>
          </cell>
        </row>
        <row r="3403">
          <cell r="M3403">
            <v>0</v>
          </cell>
        </row>
        <row r="3404">
          <cell r="M3404">
            <v>0</v>
          </cell>
        </row>
        <row r="3405">
          <cell r="M3405">
            <v>0</v>
          </cell>
        </row>
        <row r="3406">
          <cell r="M3406">
            <v>0</v>
          </cell>
        </row>
        <row r="3407">
          <cell r="M3407">
            <v>0</v>
          </cell>
        </row>
        <row r="3408">
          <cell r="M3408">
            <v>0</v>
          </cell>
        </row>
        <row r="3409">
          <cell r="M3409">
            <v>0</v>
          </cell>
        </row>
        <row r="3410">
          <cell r="A3410" t="str">
            <v>S155</v>
          </cell>
          <cell r="M3410">
            <v>0</v>
          </cell>
        </row>
        <row r="3413">
          <cell r="M3413">
            <v>1</v>
          </cell>
        </row>
        <row r="3416">
          <cell r="A3416">
            <v>13</v>
          </cell>
          <cell r="M3416">
            <v>0.15</v>
          </cell>
        </row>
        <row r="3417">
          <cell r="A3417">
            <v>15</v>
          </cell>
          <cell r="M3417">
            <v>0.15</v>
          </cell>
        </row>
        <row r="3418">
          <cell r="M3418">
            <v>0</v>
          </cell>
        </row>
        <row r="3419">
          <cell r="M3419">
            <v>0</v>
          </cell>
        </row>
        <row r="3420">
          <cell r="M3420">
            <v>0</v>
          </cell>
        </row>
        <row r="3421">
          <cell r="M3421">
            <v>0</v>
          </cell>
        </row>
        <row r="3422">
          <cell r="M3422">
            <v>0</v>
          </cell>
        </row>
        <row r="3423">
          <cell r="M3423">
            <v>0</v>
          </cell>
        </row>
        <row r="3424">
          <cell r="M3424">
            <v>0</v>
          </cell>
        </row>
        <row r="3425">
          <cell r="M3425">
            <v>0</v>
          </cell>
        </row>
        <row r="3426">
          <cell r="M3426">
            <v>0</v>
          </cell>
        </row>
        <row r="3427">
          <cell r="M3427">
            <v>0</v>
          </cell>
        </row>
        <row r="3428">
          <cell r="M3428">
            <v>0</v>
          </cell>
        </row>
        <row r="3429">
          <cell r="M3429">
            <v>0</v>
          </cell>
        </row>
        <row r="3430">
          <cell r="M3430">
            <v>0</v>
          </cell>
        </row>
        <row r="3431">
          <cell r="M3431">
            <v>0</v>
          </cell>
        </row>
        <row r="3432">
          <cell r="A3432" t="str">
            <v>S156</v>
          </cell>
          <cell r="M3432">
            <v>0</v>
          </cell>
        </row>
        <row r="3435">
          <cell r="M3435">
            <v>1</v>
          </cell>
        </row>
        <row r="3438">
          <cell r="M3438">
            <v>0</v>
          </cell>
        </row>
        <row r="3439">
          <cell r="M3439">
            <v>0.15</v>
          </cell>
        </row>
        <row r="3440">
          <cell r="M3440">
            <v>0.15</v>
          </cell>
        </row>
        <row r="3441">
          <cell r="M3441">
            <v>0</v>
          </cell>
        </row>
        <row r="3442">
          <cell r="M3442">
            <v>0</v>
          </cell>
        </row>
        <row r="3443">
          <cell r="M3443">
            <v>0</v>
          </cell>
        </row>
        <row r="3444">
          <cell r="M3444">
            <v>0</v>
          </cell>
        </row>
        <row r="3445">
          <cell r="M3445">
            <v>0</v>
          </cell>
        </row>
        <row r="3446">
          <cell r="M3446">
            <v>0</v>
          </cell>
        </row>
        <row r="3447">
          <cell r="M3447">
            <v>0</v>
          </cell>
        </row>
        <row r="3448">
          <cell r="M3448">
            <v>0</v>
          </cell>
        </row>
        <row r="3449">
          <cell r="M3449">
            <v>0</v>
          </cell>
        </row>
        <row r="3450">
          <cell r="M3450">
            <v>0</v>
          </cell>
        </row>
        <row r="3451">
          <cell r="M3451">
            <v>0</v>
          </cell>
        </row>
        <row r="3452">
          <cell r="M3452">
            <v>0</v>
          </cell>
        </row>
        <row r="3453">
          <cell r="M3453">
            <v>0</v>
          </cell>
        </row>
        <row r="3454">
          <cell r="A3454" t="str">
            <v>S157</v>
          </cell>
          <cell r="M3454">
            <v>0</v>
          </cell>
        </row>
        <row r="3457">
          <cell r="M3457">
            <v>3</v>
          </cell>
        </row>
        <row r="3460">
          <cell r="A3460">
            <v>15</v>
          </cell>
          <cell r="M3460">
            <v>14.850000000000001</v>
          </cell>
        </row>
        <row r="3461">
          <cell r="A3461">
            <v>18</v>
          </cell>
          <cell r="M3461">
            <v>15.09</v>
          </cell>
        </row>
        <row r="3462">
          <cell r="M3462">
            <v>0</v>
          </cell>
        </row>
        <row r="3463">
          <cell r="M3463">
            <v>0</v>
          </cell>
        </row>
        <row r="3464">
          <cell r="M3464">
            <v>0</v>
          </cell>
        </row>
        <row r="3465">
          <cell r="M3465">
            <v>0</v>
          </cell>
        </row>
        <row r="3466">
          <cell r="M3466">
            <v>0</v>
          </cell>
        </row>
        <row r="3467">
          <cell r="M3467">
            <v>0</v>
          </cell>
        </row>
        <row r="3468">
          <cell r="M3468">
            <v>0</v>
          </cell>
        </row>
        <row r="3469">
          <cell r="M3469">
            <v>0</v>
          </cell>
        </row>
        <row r="3470">
          <cell r="M3470">
            <v>0</v>
          </cell>
        </row>
        <row r="3471">
          <cell r="M3471">
            <v>0</v>
          </cell>
        </row>
        <row r="3472">
          <cell r="M3472">
            <v>0</v>
          </cell>
        </row>
        <row r="3473">
          <cell r="M3473">
            <v>0</v>
          </cell>
        </row>
        <row r="3474">
          <cell r="M3474">
            <v>0</v>
          </cell>
        </row>
        <row r="3475">
          <cell r="M3475">
            <v>0</v>
          </cell>
        </row>
        <row r="3476">
          <cell r="A3476" t="str">
            <v>S158</v>
          </cell>
          <cell r="M3476">
            <v>0</v>
          </cell>
        </row>
        <row r="3479">
          <cell r="M3479">
            <v>1</v>
          </cell>
        </row>
        <row r="3482">
          <cell r="A3482">
            <v>15</v>
          </cell>
          <cell r="M3482">
            <v>3.96</v>
          </cell>
        </row>
        <row r="3483">
          <cell r="A3483">
            <v>18</v>
          </cell>
          <cell r="M3483">
            <v>4.42</v>
          </cell>
        </row>
        <row r="3484">
          <cell r="M3484">
            <v>0</v>
          </cell>
        </row>
        <row r="3485">
          <cell r="M3485">
            <v>0</v>
          </cell>
        </row>
        <row r="3486">
          <cell r="M3486">
            <v>0</v>
          </cell>
        </row>
        <row r="3487">
          <cell r="M3487">
            <v>0</v>
          </cell>
        </row>
        <row r="3488">
          <cell r="M3488">
            <v>0</v>
          </cell>
        </row>
        <row r="3489">
          <cell r="M3489">
            <v>0</v>
          </cell>
        </row>
        <row r="3490">
          <cell r="M3490">
            <v>0</v>
          </cell>
        </row>
        <row r="3491">
          <cell r="M3491">
            <v>0</v>
          </cell>
        </row>
        <row r="3492">
          <cell r="M3492">
            <v>0</v>
          </cell>
        </row>
        <row r="3493">
          <cell r="M3493">
            <v>0</v>
          </cell>
        </row>
        <row r="3494">
          <cell r="M3494">
            <v>0</v>
          </cell>
        </row>
        <row r="3495">
          <cell r="M3495">
            <v>0</v>
          </cell>
        </row>
        <row r="3496">
          <cell r="M3496">
            <v>0</v>
          </cell>
        </row>
        <row r="3497">
          <cell r="M3497">
            <v>0</v>
          </cell>
        </row>
        <row r="3498">
          <cell r="A3498" t="str">
            <v>S159</v>
          </cell>
          <cell r="M3498">
            <v>0</v>
          </cell>
        </row>
        <row r="3501">
          <cell r="M3501">
            <v>3</v>
          </cell>
        </row>
        <row r="3504">
          <cell r="A3504">
            <v>15</v>
          </cell>
          <cell r="M3504">
            <v>5.9399999999999995</v>
          </cell>
        </row>
        <row r="3505">
          <cell r="A3505">
            <v>18</v>
          </cell>
          <cell r="M3505">
            <v>6.0299999999999994</v>
          </cell>
        </row>
        <row r="3506">
          <cell r="M3506">
            <v>0</v>
          </cell>
        </row>
        <row r="3507">
          <cell r="M3507">
            <v>0</v>
          </cell>
        </row>
        <row r="3508">
          <cell r="M3508">
            <v>0</v>
          </cell>
        </row>
        <row r="3509">
          <cell r="M3509">
            <v>0</v>
          </cell>
        </row>
        <row r="3510">
          <cell r="M3510">
            <v>0</v>
          </cell>
        </row>
        <row r="3511">
          <cell r="M3511">
            <v>0</v>
          </cell>
        </row>
        <row r="3512">
          <cell r="M3512">
            <v>0</v>
          </cell>
        </row>
        <row r="3513">
          <cell r="M3513">
            <v>0</v>
          </cell>
        </row>
        <row r="3514">
          <cell r="M3514">
            <v>0</v>
          </cell>
        </row>
        <row r="3515">
          <cell r="M3515">
            <v>0</v>
          </cell>
        </row>
        <row r="3516">
          <cell r="M3516">
            <v>0</v>
          </cell>
        </row>
        <row r="3517">
          <cell r="M3517">
            <v>0</v>
          </cell>
        </row>
        <row r="3518">
          <cell r="M3518">
            <v>0</v>
          </cell>
        </row>
        <row r="3519">
          <cell r="M3519">
            <v>0</v>
          </cell>
        </row>
        <row r="3520">
          <cell r="A3520" t="str">
            <v>S160</v>
          </cell>
          <cell r="M3520">
            <v>0</v>
          </cell>
        </row>
        <row r="3523">
          <cell r="M3523">
            <v>1</v>
          </cell>
        </row>
        <row r="3526">
          <cell r="A3526">
            <v>15</v>
          </cell>
          <cell r="M3526">
            <v>1.58</v>
          </cell>
        </row>
        <row r="3527">
          <cell r="A3527">
            <v>18</v>
          </cell>
          <cell r="M3527">
            <v>1.76</v>
          </cell>
        </row>
        <row r="3528">
          <cell r="M3528">
            <v>0</v>
          </cell>
        </row>
        <row r="3529">
          <cell r="M3529">
            <v>0</v>
          </cell>
        </row>
        <row r="3530">
          <cell r="M3530">
            <v>0</v>
          </cell>
        </row>
        <row r="3531">
          <cell r="M3531">
            <v>0</v>
          </cell>
        </row>
        <row r="3532">
          <cell r="M3532">
            <v>0</v>
          </cell>
        </row>
        <row r="3533">
          <cell r="M3533">
            <v>0</v>
          </cell>
        </row>
        <row r="3534">
          <cell r="M3534">
            <v>0</v>
          </cell>
        </row>
        <row r="3535">
          <cell r="M3535">
            <v>0</v>
          </cell>
        </row>
        <row r="3536">
          <cell r="M3536">
            <v>0</v>
          </cell>
        </row>
        <row r="3537">
          <cell r="M3537">
            <v>0</v>
          </cell>
        </row>
        <row r="3538">
          <cell r="M3538">
            <v>0</v>
          </cell>
        </row>
        <row r="3539">
          <cell r="M3539">
            <v>0</v>
          </cell>
        </row>
        <row r="3540">
          <cell r="M3540">
            <v>0</v>
          </cell>
        </row>
        <row r="3541">
          <cell r="M3541">
            <v>0</v>
          </cell>
        </row>
        <row r="3542">
          <cell r="A3542" t="str">
            <v>S161</v>
          </cell>
          <cell r="M3542">
            <v>0</v>
          </cell>
        </row>
        <row r="3545">
          <cell r="M3545">
            <v>1</v>
          </cell>
        </row>
        <row r="3548">
          <cell r="A3548">
            <v>15</v>
          </cell>
          <cell r="M3548">
            <v>1.5</v>
          </cell>
        </row>
        <row r="3549">
          <cell r="A3549">
            <v>18</v>
          </cell>
          <cell r="M3549">
            <v>4.5999999999999996</v>
          </cell>
        </row>
        <row r="3550">
          <cell r="M3550">
            <v>0</v>
          </cell>
        </row>
        <row r="3551">
          <cell r="M3551">
            <v>0</v>
          </cell>
        </row>
        <row r="3552">
          <cell r="M3552">
            <v>0</v>
          </cell>
        </row>
        <row r="3553">
          <cell r="M3553">
            <v>0</v>
          </cell>
        </row>
        <row r="3554">
          <cell r="M3554">
            <v>0</v>
          </cell>
        </row>
        <row r="3555">
          <cell r="M3555">
            <v>0</v>
          </cell>
        </row>
        <row r="3556">
          <cell r="M3556">
            <v>0</v>
          </cell>
        </row>
        <row r="3557">
          <cell r="M3557">
            <v>0</v>
          </cell>
        </row>
        <row r="3558">
          <cell r="M3558">
            <v>0</v>
          </cell>
        </row>
        <row r="3559">
          <cell r="M3559">
            <v>0</v>
          </cell>
        </row>
        <row r="3560">
          <cell r="M3560">
            <v>0</v>
          </cell>
        </row>
        <row r="3561">
          <cell r="M3561">
            <v>0</v>
          </cell>
        </row>
        <row r="3562">
          <cell r="M3562">
            <v>0</v>
          </cell>
        </row>
        <row r="3563">
          <cell r="M3563">
            <v>0</v>
          </cell>
        </row>
        <row r="3564">
          <cell r="A3564" t="str">
            <v>S162</v>
          </cell>
          <cell r="M3564">
            <v>0</v>
          </cell>
        </row>
        <row r="3567">
          <cell r="M3567">
            <v>1</v>
          </cell>
        </row>
        <row r="3570">
          <cell r="A3570">
            <v>15</v>
          </cell>
          <cell r="M3570">
            <v>0.6</v>
          </cell>
        </row>
        <row r="3571">
          <cell r="A3571">
            <v>18</v>
          </cell>
          <cell r="M3571">
            <v>1.84</v>
          </cell>
        </row>
        <row r="3572">
          <cell r="M3572">
            <v>0</v>
          </cell>
        </row>
        <row r="3573">
          <cell r="M3573">
            <v>0</v>
          </cell>
        </row>
        <row r="3574">
          <cell r="M3574">
            <v>0</v>
          </cell>
        </row>
        <row r="3575">
          <cell r="M3575">
            <v>0</v>
          </cell>
        </row>
        <row r="3576">
          <cell r="M3576">
            <v>0</v>
          </cell>
        </row>
        <row r="3577">
          <cell r="M3577">
            <v>0</v>
          </cell>
        </row>
        <row r="3578">
          <cell r="M3578">
            <v>0</v>
          </cell>
        </row>
        <row r="3579">
          <cell r="M3579">
            <v>0</v>
          </cell>
        </row>
        <row r="3580">
          <cell r="M3580">
            <v>0</v>
          </cell>
        </row>
        <row r="3581">
          <cell r="M3581">
            <v>0</v>
          </cell>
        </row>
        <row r="3582">
          <cell r="M3582">
            <v>0</v>
          </cell>
        </row>
        <row r="3583">
          <cell r="M3583">
            <v>0</v>
          </cell>
        </row>
        <row r="3584">
          <cell r="M3584">
            <v>0</v>
          </cell>
        </row>
        <row r="3585">
          <cell r="M3585">
            <v>0</v>
          </cell>
        </row>
        <row r="3586">
          <cell r="A3586" t="str">
            <v>S163</v>
          </cell>
          <cell r="M3586">
            <v>0</v>
          </cell>
        </row>
        <row r="3589">
          <cell r="M3589">
            <v>1</v>
          </cell>
        </row>
        <row r="3592">
          <cell r="A3592">
            <v>15</v>
          </cell>
          <cell r="M3592">
            <v>1.5</v>
          </cell>
        </row>
        <row r="3593">
          <cell r="A3593">
            <v>18</v>
          </cell>
          <cell r="M3593">
            <v>4.5999999999999996</v>
          </cell>
        </row>
        <row r="3594">
          <cell r="M3594">
            <v>0</v>
          </cell>
        </row>
        <row r="3595">
          <cell r="M3595">
            <v>0</v>
          </cell>
        </row>
        <row r="3596">
          <cell r="M3596">
            <v>0</v>
          </cell>
        </row>
        <row r="3597">
          <cell r="M3597">
            <v>0</v>
          </cell>
        </row>
        <row r="3598">
          <cell r="M3598">
            <v>0</v>
          </cell>
        </row>
        <row r="3599">
          <cell r="M3599">
            <v>0</v>
          </cell>
        </row>
        <row r="3600">
          <cell r="M3600">
            <v>0</v>
          </cell>
        </row>
        <row r="3601">
          <cell r="M3601">
            <v>0</v>
          </cell>
        </row>
        <row r="3602">
          <cell r="M3602">
            <v>0</v>
          </cell>
        </row>
        <row r="3603">
          <cell r="M3603">
            <v>0</v>
          </cell>
        </row>
        <row r="3604">
          <cell r="M3604">
            <v>0</v>
          </cell>
        </row>
        <row r="3605">
          <cell r="M3605">
            <v>0</v>
          </cell>
        </row>
        <row r="3606">
          <cell r="M3606">
            <v>0</v>
          </cell>
        </row>
        <row r="3607">
          <cell r="M3607">
            <v>0</v>
          </cell>
        </row>
        <row r="3608">
          <cell r="A3608" t="str">
            <v>S164</v>
          </cell>
          <cell r="M3608">
            <v>0</v>
          </cell>
        </row>
        <row r="3611">
          <cell r="M3611">
            <v>1</v>
          </cell>
        </row>
        <row r="3614">
          <cell r="A3614">
            <v>15</v>
          </cell>
          <cell r="M3614">
            <v>0.6</v>
          </cell>
        </row>
        <row r="3615">
          <cell r="A3615">
            <v>18</v>
          </cell>
          <cell r="M3615">
            <v>1.84</v>
          </cell>
        </row>
        <row r="3616">
          <cell r="M3616">
            <v>0</v>
          </cell>
        </row>
        <row r="3617">
          <cell r="M3617">
            <v>0</v>
          </cell>
        </row>
        <row r="3618">
          <cell r="M3618">
            <v>0</v>
          </cell>
        </row>
        <row r="3619">
          <cell r="M3619">
            <v>0</v>
          </cell>
        </row>
        <row r="3620">
          <cell r="M3620">
            <v>0</v>
          </cell>
        </row>
        <row r="3621">
          <cell r="M3621">
            <v>0</v>
          </cell>
        </row>
        <row r="3622">
          <cell r="M3622">
            <v>0</v>
          </cell>
        </row>
        <row r="3623">
          <cell r="M3623">
            <v>0</v>
          </cell>
        </row>
        <row r="3624">
          <cell r="M3624">
            <v>0</v>
          </cell>
        </row>
        <row r="3625">
          <cell r="M3625">
            <v>0</v>
          </cell>
        </row>
        <row r="3626">
          <cell r="M3626">
            <v>0</v>
          </cell>
        </row>
        <row r="3627">
          <cell r="M3627">
            <v>0</v>
          </cell>
        </row>
        <row r="3628">
          <cell r="M3628">
            <v>0</v>
          </cell>
        </row>
        <row r="3629">
          <cell r="M3629">
            <v>0</v>
          </cell>
        </row>
        <row r="3630">
          <cell r="A3630" t="str">
            <v>S165</v>
          </cell>
          <cell r="M3630">
            <v>0</v>
          </cell>
        </row>
        <row r="3633">
          <cell r="M3633">
            <v>1</v>
          </cell>
        </row>
        <row r="3636">
          <cell r="A3636">
            <v>13</v>
          </cell>
          <cell r="M3636">
            <v>3</v>
          </cell>
        </row>
        <row r="3637">
          <cell r="M3637">
            <v>0</v>
          </cell>
        </row>
        <row r="3638">
          <cell r="M3638">
            <v>0</v>
          </cell>
        </row>
        <row r="3639">
          <cell r="M3639">
            <v>0</v>
          </cell>
        </row>
        <row r="3640">
          <cell r="M3640">
            <v>0</v>
          </cell>
        </row>
        <row r="3641">
          <cell r="M3641">
            <v>0</v>
          </cell>
        </row>
        <row r="3642">
          <cell r="M3642">
            <v>0</v>
          </cell>
        </row>
        <row r="3643">
          <cell r="M3643">
            <v>0</v>
          </cell>
        </row>
        <row r="3644">
          <cell r="M3644">
            <v>0</v>
          </cell>
        </row>
        <row r="3645">
          <cell r="M3645">
            <v>0</v>
          </cell>
        </row>
        <row r="3646">
          <cell r="M3646">
            <v>0</v>
          </cell>
        </row>
        <row r="3647">
          <cell r="M3647">
            <v>0</v>
          </cell>
        </row>
        <row r="3648">
          <cell r="M3648">
            <v>0</v>
          </cell>
        </row>
        <row r="3649">
          <cell r="M3649">
            <v>0</v>
          </cell>
        </row>
        <row r="3650">
          <cell r="M3650">
            <v>0</v>
          </cell>
        </row>
        <row r="3651">
          <cell r="M3651">
            <v>0</v>
          </cell>
        </row>
        <row r="3652">
          <cell r="A3652" t="str">
            <v>S166</v>
          </cell>
          <cell r="M3652">
            <v>0</v>
          </cell>
        </row>
        <row r="3655">
          <cell r="M3655">
            <v>1</v>
          </cell>
        </row>
        <row r="3658">
          <cell r="A3658">
            <v>13</v>
          </cell>
          <cell r="M3658">
            <v>0.9</v>
          </cell>
        </row>
        <row r="3659">
          <cell r="M3659">
            <v>0</v>
          </cell>
        </row>
        <row r="3660">
          <cell r="M3660">
            <v>0</v>
          </cell>
        </row>
        <row r="3661">
          <cell r="M3661">
            <v>0</v>
          </cell>
        </row>
        <row r="3662">
          <cell r="M3662">
            <v>0</v>
          </cell>
        </row>
        <row r="3663">
          <cell r="M3663">
            <v>0</v>
          </cell>
        </row>
        <row r="3664">
          <cell r="M3664">
            <v>0</v>
          </cell>
        </row>
        <row r="3665">
          <cell r="M3665">
            <v>0</v>
          </cell>
        </row>
        <row r="3666">
          <cell r="M3666">
            <v>0</v>
          </cell>
        </row>
        <row r="3667">
          <cell r="M3667">
            <v>0</v>
          </cell>
        </row>
        <row r="3668">
          <cell r="M3668">
            <v>0</v>
          </cell>
        </row>
        <row r="3669">
          <cell r="M3669">
            <v>0</v>
          </cell>
        </row>
        <row r="3670">
          <cell r="M3670">
            <v>0</v>
          </cell>
        </row>
        <row r="3671">
          <cell r="M3671">
            <v>0</v>
          </cell>
        </row>
        <row r="3672">
          <cell r="M3672">
            <v>0</v>
          </cell>
        </row>
        <row r="3673">
          <cell r="M3673">
            <v>0</v>
          </cell>
        </row>
        <row r="3674">
          <cell r="A3674" t="str">
            <v>S167</v>
          </cell>
          <cell r="M3674">
            <v>0</v>
          </cell>
        </row>
        <row r="3677">
          <cell r="M3677">
            <v>2</v>
          </cell>
        </row>
        <row r="3680">
          <cell r="A3680">
            <v>15</v>
          </cell>
          <cell r="M3680">
            <v>7.68</v>
          </cell>
        </row>
        <row r="3681">
          <cell r="A3681">
            <v>18</v>
          </cell>
          <cell r="M3681">
            <v>13.12</v>
          </cell>
        </row>
        <row r="3682">
          <cell r="A3682">
            <v>321</v>
          </cell>
          <cell r="M3682">
            <v>2</v>
          </cell>
        </row>
        <row r="3683">
          <cell r="M3683">
            <v>0</v>
          </cell>
        </row>
        <row r="3684">
          <cell r="M3684">
            <v>0</v>
          </cell>
        </row>
        <row r="3685">
          <cell r="M3685">
            <v>0</v>
          </cell>
        </row>
        <row r="3686">
          <cell r="M3686">
            <v>0</v>
          </cell>
        </row>
        <row r="3687">
          <cell r="M3687">
            <v>0</v>
          </cell>
        </row>
        <row r="3688">
          <cell r="M3688">
            <v>0</v>
          </cell>
        </row>
        <row r="3689">
          <cell r="M3689">
            <v>0</v>
          </cell>
        </row>
        <row r="3690">
          <cell r="M3690">
            <v>0</v>
          </cell>
        </row>
        <row r="3691">
          <cell r="M3691">
            <v>0</v>
          </cell>
        </row>
        <row r="3692">
          <cell r="M3692">
            <v>0</v>
          </cell>
        </row>
        <row r="3693">
          <cell r="M3693">
            <v>0</v>
          </cell>
        </row>
        <row r="3694">
          <cell r="M3694">
            <v>0</v>
          </cell>
        </row>
        <row r="3695">
          <cell r="M3695">
            <v>0</v>
          </cell>
        </row>
        <row r="3696">
          <cell r="A3696" t="str">
            <v>S168</v>
          </cell>
          <cell r="M3696">
            <v>0</v>
          </cell>
        </row>
        <row r="3699">
          <cell r="M3699">
            <v>2</v>
          </cell>
        </row>
        <row r="3702">
          <cell r="A3702">
            <v>13</v>
          </cell>
          <cell r="M3702">
            <v>1</v>
          </cell>
        </row>
        <row r="3703">
          <cell r="A3703">
            <v>15</v>
          </cell>
          <cell r="M3703">
            <v>1</v>
          </cell>
        </row>
        <row r="3704">
          <cell r="M3704">
            <v>0</v>
          </cell>
        </row>
        <row r="3705">
          <cell r="M3705">
            <v>0</v>
          </cell>
        </row>
        <row r="3706">
          <cell r="M3706">
            <v>0</v>
          </cell>
        </row>
        <row r="3707">
          <cell r="M3707">
            <v>0</v>
          </cell>
        </row>
        <row r="3708">
          <cell r="M3708">
            <v>0</v>
          </cell>
        </row>
        <row r="3709">
          <cell r="M3709">
            <v>0</v>
          </cell>
        </row>
        <row r="3710">
          <cell r="M3710">
            <v>0</v>
          </cell>
        </row>
        <row r="3711">
          <cell r="M3711">
            <v>0</v>
          </cell>
        </row>
        <row r="3712">
          <cell r="M3712">
            <v>0</v>
          </cell>
        </row>
        <row r="3713">
          <cell r="M3713">
            <v>0</v>
          </cell>
        </row>
        <row r="3714">
          <cell r="M3714">
            <v>0</v>
          </cell>
        </row>
        <row r="3715">
          <cell r="M3715">
            <v>0</v>
          </cell>
        </row>
        <row r="3716">
          <cell r="M3716">
            <v>0</v>
          </cell>
        </row>
        <row r="3717">
          <cell r="M3717">
            <v>0</v>
          </cell>
        </row>
        <row r="3718">
          <cell r="A3718" t="str">
            <v>S169</v>
          </cell>
          <cell r="M3718">
            <v>0</v>
          </cell>
        </row>
        <row r="3721">
          <cell r="M3721">
            <v>2</v>
          </cell>
        </row>
        <row r="3724">
          <cell r="A3724">
            <v>13</v>
          </cell>
          <cell r="M3724">
            <v>1</v>
          </cell>
        </row>
        <row r="3725">
          <cell r="A3725">
            <v>15</v>
          </cell>
          <cell r="M3725">
            <v>1</v>
          </cell>
        </row>
        <row r="3726">
          <cell r="A3726">
            <v>62</v>
          </cell>
          <cell r="M3726">
            <v>8</v>
          </cell>
        </row>
        <row r="3727">
          <cell r="A3727">
            <v>53</v>
          </cell>
          <cell r="M3727">
            <v>4</v>
          </cell>
        </row>
        <row r="3728">
          <cell r="A3728">
            <v>113</v>
          </cell>
          <cell r="M3728">
            <v>8</v>
          </cell>
        </row>
        <row r="3729">
          <cell r="A3729">
            <v>50</v>
          </cell>
          <cell r="M3729">
            <v>8</v>
          </cell>
        </row>
        <row r="3730">
          <cell r="A3730">
            <v>59</v>
          </cell>
          <cell r="M3730">
            <v>4</v>
          </cell>
        </row>
        <row r="3731">
          <cell r="A3731">
            <v>56</v>
          </cell>
          <cell r="M3731">
            <v>4</v>
          </cell>
        </row>
        <row r="3732">
          <cell r="M3732">
            <v>0</v>
          </cell>
        </row>
        <row r="3733">
          <cell r="M3733">
            <v>0</v>
          </cell>
        </row>
        <row r="3734">
          <cell r="M3734">
            <v>0</v>
          </cell>
        </row>
        <row r="3735">
          <cell r="M3735">
            <v>0</v>
          </cell>
        </row>
        <row r="3736">
          <cell r="M3736">
            <v>0</v>
          </cell>
        </row>
        <row r="3737">
          <cell r="M3737">
            <v>0</v>
          </cell>
        </row>
        <row r="3738">
          <cell r="M3738">
            <v>0</v>
          </cell>
        </row>
        <row r="3739">
          <cell r="M3739">
            <v>0</v>
          </cell>
        </row>
        <row r="3740">
          <cell r="A3740" t="str">
            <v>S170</v>
          </cell>
          <cell r="M3740">
            <v>0</v>
          </cell>
        </row>
        <row r="3743">
          <cell r="M3743">
            <v>8</v>
          </cell>
        </row>
        <row r="3746">
          <cell r="A3746">
            <v>26</v>
          </cell>
          <cell r="M3746">
            <v>0.152</v>
          </cell>
        </row>
        <row r="3747">
          <cell r="A3747">
            <v>189</v>
          </cell>
          <cell r="M3747">
            <v>8.4</v>
          </cell>
        </row>
        <row r="3748">
          <cell r="M3748">
            <v>0</v>
          </cell>
        </row>
        <row r="3749">
          <cell r="M3749">
            <v>0</v>
          </cell>
        </row>
        <row r="3750">
          <cell r="M3750">
            <v>0</v>
          </cell>
        </row>
        <row r="3751">
          <cell r="M3751">
            <v>0</v>
          </cell>
        </row>
        <row r="3752">
          <cell r="M3752">
            <v>0</v>
          </cell>
        </row>
        <row r="3753">
          <cell r="M3753">
            <v>0</v>
          </cell>
        </row>
        <row r="3754">
          <cell r="M3754">
            <v>0</v>
          </cell>
        </row>
        <row r="3755">
          <cell r="M3755">
            <v>0</v>
          </cell>
        </row>
        <row r="3756">
          <cell r="M3756">
            <v>0</v>
          </cell>
        </row>
        <row r="3757">
          <cell r="M3757">
            <v>0</v>
          </cell>
        </row>
        <row r="3758">
          <cell r="M3758">
            <v>0</v>
          </cell>
        </row>
        <row r="3759">
          <cell r="M3759">
            <v>0</v>
          </cell>
        </row>
        <row r="3760">
          <cell r="M3760">
            <v>0</v>
          </cell>
        </row>
        <row r="3761">
          <cell r="M3761">
            <v>0</v>
          </cell>
        </row>
        <row r="3762">
          <cell r="A3762" t="str">
            <v>S171</v>
          </cell>
          <cell r="M3762">
            <v>0</v>
          </cell>
        </row>
        <row r="3765">
          <cell r="M3765">
            <v>36</v>
          </cell>
        </row>
        <row r="3768">
          <cell r="A3768">
            <v>26</v>
          </cell>
          <cell r="M3768">
            <v>3.528</v>
          </cell>
        </row>
        <row r="3769">
          <cell r="A3769">
            <v>192</v>
          </cell>
          <cell r="M3769">
            <v>37.800000000000004</v>
          </cell>
        </row>
        <row r="3770">
          <cell r="M3770">
            <v>0</v>
          </cell>
        </row>
        <row r="3771">
          <cell r="M3771">
            <v>0</v>
          </cell>
        </row>
        <row r="3772">
          <cell r="M3772">
            <v>0</v>
          </cell>
        </row>
        <row r="3773">
          <cell r="M3773">
            <v>0</v>
          </cell>
        </row>
        <row r="3774">
          <cell r="M3774">
            <v>0</v>
          </cell>
        </row>
        <row r="3775">
          <cell r="M3775">
            <v>0</v>
          </cell>
        </row>
        <row r="3776">
          <cell r="M3776">
            <v>0</v>
          </cell>
        </row>
        <row r="3777">
          <cell r="M3777">
            <v>0</v>
          </cell>
        </row>
        <row r="3778">
          <cell r="M3778">
            <v>0</v>
          </cell>
        </row>
        <row r="3779">
          <cell r="M3779">
            <v>0</v>
          </cell>
        </row>
        <row r="3780">
          <cell r="M3780">
            <v>0</v>
          </cell>
        </row>
        <row r="3781">
          <cell r="M3781">
            <v>0</v>
          </cell>
        </row>
        <row r="3782">
          <cell r="M3782">
            <v>0</v>
          </cell>
        </row>
        <row r="3783">
          <cell r="M3783">
            <v>0</v>
          </cell>
        </row>
        <row r="3784">
          <cell r="A3784" t="str">
            <v>S172</v>
          </cell>
          <cell r="M3784">
            <v>0</v>
          </cell>
        </row>
        <row r="3787">
          <cell r="M3787">
            <v>26</v>
          </cell>
        </row>
        <row r="3790">
          <cell r="A3790">
            <v>26</v>
          </cell>
          <cell r="M3790">
            <v>2.1840000000000002</v>
          </cell>
        </row>
        <row r="3791">
          <cell r="A3791">
            <v>193</v>
          </cell>
          <cell r="M3791">
            <v>27.3</v>
          </cell>
        </row>
        <row r="3792">
          <cell r="M3792">
            <v>0</v>
          </cell>
        </row>
        <row r="3793">
          <cell r="M3793">
            <v>0</v>
          </cell>
        </row>
        <row r="3794">
          <cell r="M3794">
            <v>0</v>
          </cell>
        </row>
        <row r="3795">
          <cell r="M3795">
            <v>0</v>
          </cell>
        </row>
        <row r="3796">
          <cell r="M3796">
            <v>0</v>
          </cell>
        </row>
        <row r="3797">
          <cell r="M3797">
            <v>0</v>
          </cell>
        </row>
        <row r="3798">
          <cell r="M3798">
            <v>0</v>
          </cell>
        </row>
        <row r="3799">
          <cell r="M3799">
            <v>0</v>
          </cell>
        </row>
        <row r="3800">
          <cell r="M3800">
            <v>0</v>
          </cell>
        </row>
        <row r="3801">
          <cell r="M3801">
            <v>0</v>
          </cell>
        </row>
        <row r="3802">
          <cell r="M3802">
            <v>0</v>
          </cell>
        </row>
        <row r="3803">
          <cell r="M3803">
            <v>0</v>
          </cell>
        </row>
        <row r="3804">
          <cell r="M3804">
            <v>0</v>
          </cell>
        </row>
        <row r="3805">
          <cell r="M3805">
            <v>0</v>
          </cell>
        </row>
        <row r="3806">
          <cell r="A3806" t="str">
            <v>S173</v>
          </cell>
          <cell r="M3806">
            <v>0</v>
          </cell>
        </row>
        <row r="3809">
          <cell r="M3809">
            <v>2</v>
          </cell>
        </row>
        <row r="3812">
          <cell r="A3812">
            <v>13</v>
          </cell>
          <cell r="M3812">
            <v>0.5</v>
          </cell>
        </row>
        <row r="3813">
          <cell r="A3813">
            <v>15</v>
          </cell>
          <cell r="M3813">
            <v>0.5</v>
          </cell>
        </row>
        <row r="3814">
          <cell r="M3814">
            <v>0</v>
          </cell>
        </row>
        <row r="3815">
          <cell r="M3815">
            <v>0</v>
          </cell>
        </row>
        <row r="3816">
          <cell r="M3816">
            <v>0</v>
          </cell>
        </row>
        <row r="3817">
          <cell r="M3817">
            <v>0</v>
          </cell>
        </row>
        <row r="3818">
          <cell r="M3818">
            <v>0</v>
          </cell>
        </row>
        <row r="3819">
          <cell r="M3819">
            <v>0</v>
          </cell>
        </row>
        <row r="3820">
          <cell r="M3820">
            <v>0</v>
          </cell>
        </row>
        <row r="3821">
          <cell r="M3821">
            <v>0</v>
          </cell>
        </row>
        <row r="3822">
          <cell r="M3822">
            <v>0</v>
          </cell>
        </row>
        <row r="3823">
          <cell r="M3823">
            <v>0</v>
          </cell>
        </row>
        <row r="3824">
          <cell r="M3824">
            <v>0</v>
          </cell>
        </row>
        <row r="3825">
          <cell r="M3825">
            <v>0</v>
          </cell>
        </row>
        <row r="3826">
          <cell r="M3826">
            <v>0</v>
          </cell>
        </row>
        <row r="3827">
          <cell r="M3827">
            <v>0</v>
          </cell>
        </row>
        <row r="3828">
          <cell r="A3828" t="str">
            <v>S174</v>
          </cell>
          <cell r="M3828">
            <v>0</v>
          </cell>
        </row>
        <row r="3831">
          <cell r="M3831">
            <v>2</v>
          </cell>
        </row>
        <row r="3834">
          <cell r="A3834">
            <v>13</v>
          </cell>
          <cell r="M3834">
            <v>0.5</v>
          </cell>
        </row>
        <row r="3835">
          <cell r="A3835">
            <v>15</v>
          </cell>
          <cell r="M3835">
            <v>0.5</v>
          </cell>
        </row>
        <row r="3836">
          <cell r="M3836">
            <v>0</v>
          </cell>
        </row>
        <row r="3837">
          <cell r="M3837">
            <v>0</v>
          </cell>
        </row>
        <row r="3838">
          <cell r="M3838">
            <v>0</v>
          </cell>
        </row>
        <row r="3839">
          <cell r="M3839">
            <v>0</v>
          </cell>
        </row>
        <row r="3840">
          <cell r="M3840">
            <v>0</v>
          </cell>
        </row>
        <row r="3841">
          <cell r="M3841">
            <v>0</v>
          </cell>
        </row>
        <row r="3842">
          <cell r="M3842">
            <v>0</v>
          </cell>
        </row>
        <row r="3843">
          <cell r="M3843">
            <v>0</v>
          </cell>
        </row>
        <row r="3844">
          <cell r="M3844">
            <v>0</v>
          </cell>
        </row>
        <row r="3845">
          <cell r="M3845">
            <v>0</v>
          </cell>
        </row>
        <row r="3846">
          <cell r="M3846">
            <v>0</v>
          </cell>
        </row>
        <row r="3847">
          <cell r="M3847">
            <v>0</v>
          </cell>
        </row>
        <row r="3848">
          <cell r="M3848">
            <v>0</v>
          </cell>
        </row>
        <row r="3849">
          <cell r="M3849">
            <v>0</v>
          </cell>
        </row>
        <row r="3850">
          <cell r="A3850" t="str">
            <v>S175</v>
          </cell>
          <cell r="M3850">
            <v>0</v>
          </cell>
        </row>
        <row r="3853">
          <cell r="M3853">
            <v>0.5</v>
          </cell>
        </row>
        <row r="3856">
          <cell r="A3856">
            <v>15</v>
          </cell>
          <cell r="M3856">
            <v>1.2050000000000001</v>
          </cell>
        </row>
        <row r="3857">
          <cell r="A3857">
            <v>23</v>
          </cell>
          <cell r="M3857">
            <v>0.47499999999999998</v>
          </cell>
        </row>
        <row r="3858">
          <cell r="A3858">
            <v>1154</v>
          </cell>
          <cell r="M3858">
            <v>51.5</v>
          </cell>
        </row>
        <row r="3859">
          <cell r="M3859">
            <v>0</v>
          </cell>
        </row>
        <row r="3860">
          <cell r="M3860">
            <v>0</v>
          </cell>
        </row>
        <row r="3861">
          <cell r="M3861">
            <v>0</v>
          </cell>
        </row>
        <row r="3862">
          <cell r="M3862">
            <v>0</v>
          </cell>
        </row>
        <row r="3863">
          <cell r="M3863">
            <v>0</v>
          </cell>
        </row>
        <row r="3864">
          <cell r="M3864">
            <v>0</v>
          </cell>
        </row>
        <row r="3865">
          <cell r="M3865">
            <v>0</v>
          </cell>
        </row>
        <row r="3866">
          <cell r="M3866">
            <v>0</v>
          </cell>
        </row>
        <row r="3867">
          <cell r="M3867">
            <v>0</v>
          </cell>
        </row>
        <row r="3868">
          <cell r="M3868">
            <v>0</v>
          </cell>
        </row>
        <row r="3869">
          <cell r="M3869">
            <v>0</v>
          </cell>
        </row>
        <row r="3870">
          <cell r="M3870">
            <v>0</v>
          </cell>
        </row>
        <row r="3871">
          <cell r="M3871">
            <v>0</v>
          </cell>
        </row>
        <row r="3872">
          <cell r="A3872" t="str">
            <v>S176</v>
          </cell>
          <cell r="M3872">
            <v>0</v>
          </cell>
        </row>
        <row r="3875">
          <cell r="M3875">
            <v>8</v>
          </cell>
        </row>
        <row r="3878">
          <cell r="A3878">
            <v>17</v>
          </cell>
          <cell r="M3878">
            <v>1.04</v>
          </cell>
        </row>
        <row r="3879">
          <cell r="A3879">
            <v>23</v>
          </cell>
          <cell r="M3879">
            <v>1.36</v>
          </cell>
        </row>
        <row r="3880">
          <cell r="A3880">
            <v>270</v>
          </cell>
          <cell r="M3880">
            <v>4</v>
          </cell>
        </row>
        <row r="3881">
          <cell r="M3881">
            <v>0</v>
          </cell>
        </row>
        <row r="3882">
          <cell r="M3882">
            <v>0</v>
          </cell>
        </row>
        <row r="3883">
          <cell r="M3883">
            <v>0</v>
          </cell>
        </row>
        <row r="3884">
          <cell r="M3884">
            <v>0</v>
          </cell>
        </row>
        <row r="3885">
          <cell r="M3885">
            <v>0</v>
          </cell>
        </row>
        <row r="3886">
          <cell r="M3886">
            <v>0</v>
          </cell>
        </row>
        <row r="3887">
          <cell r="M3887">
            <v>0</v>
          </cell>
        </row>
        <row r="3888">
          <cell r="M3888">
            <v>0</v>
          </cell>
        </row>
        <row r="3889">
          <cell r="M3889">
            <v>0</v>
          </cell>
        </row>
        <row r="3890">
          <cell r="M3890">
            <v>0</v>
          </cell>
        </row>
        <row r="3891">
          <cell r="M3891">
            <v>0</v>
          </cell>
        </row>
        <row r="3892">
          <cell r="M3892">
            <v>0</v>
          </cell>
        </row>
        <row r="3893">
          <cell r="M3893">
            <v>0</v>
          </cell>
        </row>
        <row r="3894">
          <cell r="A3894" t="str">
            <v>S177</v>
          </cell>
          <cell r="M3894">
            <v>0</v>
          </cell>
        </row>
        <row r="3897">
          <cell r="M3897">
            <v>5</v>
          </cell>
        </row>
        <row r="3900">
          <cell r="A3900">
            <v>11</v>
          </cell>
          <cell r="M3900">
            <v>2.3499999999999996</v>
          </cell>
        </row>
        <row r="3901">
          <cell r="A3901">
            <v>254</v>
          </cell>
          <cell r="M3901">
            <v>25</v>
          </cell>
        </row>
        <row r="3902">
          <cell r="A3902">
            <v>1035</v>
          </cell>
          <cell r="M3902">
            <v>51.5</v>
          </cell>
        </row>
        <row r="3903">
          <cell r="M3903">
            <v>0</v>
          </cell>
        </row>
        <row r="3904">
          <cell r="M3904">
            <v>0</v>
          </cell>
        </row>
        <row r="3905">
          <cell r="M3905">
            <v>0</v>
          </cell>
        </row>
        <row r="3906">
          <cell r="M3906">
            <v>0</v>
          </cell>
        </row>
        <row r="3907">
          <cell r="M3907">
            <v>0</v>
          </cell>
        </row>
        <row r="3908">
          <cell r="M3908">
            <v>0</v>
          </cell>
        </row>
        <row r="3909">
          <cell r="M3909">
            <v>0</v>
          </cell>
        </row>
        <row r="3910">
          <cell r="M3910">
            <v>0</v>
          </cell>
        </row>
        <row r="3911">
          <cell r="M3911">
            <v>0</v>
          </cell>
        </row>
        <row r="3912">
          <cell r="M3912">
            <v>0</v>
          </cell>
        </row>
        <row r="3913">
          <cell r="M3913">
            <v>0</v>
          </cell>
        </row>
        <row r="3914">
          <cell r="M3914">
            <v>0</v>
          </cell>
        </row>
        <row r="3915">
          <cell r="M3915">
            <v>0</v>
          </cell>
        </row>
        <row r="3916">
          <cell r="A3916" t="str">
            <v>S178</v>
          </cell>
          <cell r="M3916">
            <v>0</v>
          </cell>
        </row>
        <row r="3919">
          <cell r="M3919">
            <v>9.6</v>
          </cell>
        </row>
        <row r="3922">
          <cell r="A3922">
            <v>11</v>
          </cell>
          <cell r="M3922">
            <v>15.552</v>
          </cell>
        </row>
        <row r="3923">
          <cell r="A3923">
            <v>254</v>
          </cell>
          <cell r="M3923">
            <v>48</v>
          </cell>
        </row>
        <row r="3924">
          <cell r="A3924">
            <v>351</v>
          </cell>
          <cell r="M3924">
            <v>98.88000000000001</v>
          </cell>
        </row>
        <row r="3925">
          <cell r="M3925">
            <v>0</v>
          </cell>
        </row>
        <row r="3926">
          <cell r="M3926">
            <v>0</v>
          </cell>
        </row>
        <row r="3927">
          <cell r="M3927">
            <v>0</v>
          </cell>
        </row>
        <row r="3928">
          <cell r="M3928">
            <v>0</v>
          </cell>
        </row>
        <row r="3929">
          <cell r="M3929">
            <v>0</v>
          </cell>
        </row>
        <row r="3930">
          <cell r="M3930">
            <v>0</v>
          </cell>
        </row>
        <row r="3931">
          <cell r="M3931">
            <v>0</v>
          </cell>
        </row>
        <row r="3932">
          <cell r="M3932">
            <v>0</v>
          </cell>
        </row>
        <row r="3933">
          <cell r="M3933">
            <v>0</v>
          </cell>
        </row>
        <row r="3934">
          <cell r="M3934">
            <v>0</v>
          </cell>
        </row>
        <row r="3935">
          <cell r="M3935">
            <v>0</v>
          </cell>
        </row>
        <row r="3936">
          <cell r="M3936">
            <v>0</v>
          </cell>
        </row>
        <row r="3937">
          <cell r="M3937">
            <v>0</v>
          </cell>
        </row>
        <row r="3938">
          <cell r="A3938" t="str">
            <v>S179</v>
          </cell>
          <cell r="M3938">
            <v>0</v>
          </cell>
        </row>
        <row r="3941">
          <cell r="M3941">
            <v>3.5</v>
          </cell>
        </row>
        <row r="3944">
          <cell r="A3944">
            <v>11</v>
          </cell>
          <cell r="M3944">
            <v>5.67</v>
          </cell>
        </row>
        <row r="3945">
          <cell r="A3945">
            <v>254</v>
          </cell>
          <cell r="M3945">
            <v>17.5</v>
          </cell>
        </row>
        <row r="3946">
          <cell r="A3946">
            <v>352</v>
          </cell>
          <cell r="M3946">
            <v>36.050000000000004</v>
          </cell>
        </row>
        <row r="3947">
          <cell r="M3947">
            <v>0</v>
          </cell>
        </row>
        <row r="3948">
          <cell r="M3948">
            <v>0</v>
          </cell>
        </row>
        <row r="3949">
          <cell r="M3949">
            <v>0</v>
          </cell>
        </row>
        <row r="3950">
          <cell r="M3950">
            <v>0</v>
          </cell>
        </row>
        <row r="3951">
          <cell r="M3951">
            <v>0</v>
          </cell>
        </row>
        <row r="3952">
          <cell r="M3952">
            <v>0</v>
          </cell>
        </row>
        <row r="3953">
          <cell r="M3953">
            <v>0</v>
          </cell>
        </row>
        <row r="3954">
          <cell r="M3954">
            <v>0</v>
          </cell>
        </row>
        <row r="3955">
          <cell r="M3955">
            <v>0</v>
          </cell>
        </row>
        <row r="3956">
          <cell r="M3956">
            <v>0</v>
          </cell>
        </row>
        <row r="3957">
          <cell r="M3957">
            <v>0</v>
          </cell>
        </row>
        <row r="3958">
          <cell r="M3958">
            <v>0</v>
          </cell>
        </row>
        <row r="3959">
          <cell r="M3959">
            <v>0</v>
          </cell>
        </row>
        <row r="3960">
          <cell r="A3960" t="str">
            <v>S180</v>
          </cell>
          <cell r="M3960">
            <v>0</v>
          </cell>
        </row>
        <row r="3963">
          <cell r="M3963">
            <v>8.5</v>
          </cell>
        </row>
        <row r="3966">
          <cell r="A3966">
            <v>11</v>
          </cell>
          <cell r="M3966">
            <v>3.9949999999999997</v>
          </cell>
        </row>
        <row r="3967">
          <cell r="A3967">
            <v>254</v>
          </cell>
          <cell r="M3967">
            <v>42.5</v>
          </cell>
        </row>
        <row r="3968">
          <cell r="A3968">
            <v>354</v>
          </cell>
          <cell r="M3968">
            <v>87.550000000000011</v>
          </cell>
        </row>
        <row r="3969">
          <cell r="M3969">
            <v>0</v>
          </cell>
        </row>
        <row r="3970">
          <cell r="M3970">
            <v>0</v>
          </cell>
        </row>
        <row r="3971">
          <cell r="M3971">
            <v>0</v>
          </cell>
        </row>
        <row r="3972">
          <cell r="M3972">
            <v>0</v>
          </cell>
        </row>
        <row r="3973">
          <cell r="M3973">
            <v>0</v>
          </cell>
        </row>
        <row r="3974">
          <cell r="M3974">
            <v>0</v>
          </cell>
        </row>
        <row r="3975">
          <cell r="M3975">
            <v>0</v>
          </cell>
        </row>
        <row r="3976">
          <cell r="M3976">
            <v>0</v>
          </cell>
        </row>
        <row r="3977">
          <cell r="M3977">
            <v>0</v>
          </cell>
        </row>
        <row r="3978">
          <cell r="M3978">
            <v>0</v>
          </cell>
        </row>
        <row r="3979">
          <cell r="M3979">
            <v>0</v>
          </cell>
        </row>
        <row r="3980">
          <cell r="M3980">
            <v>0</v>
          </cell>
        </row>
        <row r="3981">
          <cell r="M3981">
            <v>0</v>
          </cell>
        </row>
        <row r="3982">
          <cell r="A3982" t="str">
            <v>S181</v>
          </cell>
          <cell r="M3982">
            <v>0</v>
          </cell>
        </row>
        <row r="3985">
          <cell r="M3985">
            <v>4.4000000000000004</v>
          </cell>
        </row>
        <row r="3988">
          <cell r="A3988">
            <v>11</v>
          </cell>
          <cell r="M3988">
            <v>2.64</v>
          </cell>
        </row>
        <row r="3989">
          <cell r="A3989">
            <v>15</v>
          </cell>
          <cell r="M3989">
            <v>1.32</v>
          </cell>
        </row>
        <row r="3990">
          <cell r="M3990">
            <v>0</v>
          </cell>
        </row>
        <row r="3991">
          <cell r="M3991">
            <v>0</v>
          </cell>
        </row>
        <row r="3992">
          <cell r="M3992">
            <v>0</v>
          </cell>
        </row>
        <row r="3993">
          <cell r="M3993">
            <v>0</v>
          </cell>
        </row>
        <row r="3994">
          <cell r="M3994">
            <v>0</v>
          </cell>
        </row>
        <row r="3995">
          <cell r="M3995">
            <v>0</v>
          </cell>
        </row>
        <row r="3996">
          <cell r="M3996">
            <v>0</v>
          </cell>
        </row>
        <row r="3997">
          <cell r="M3997">
            <v>0</v>
          </cell>
        </row>
        <row r="3998">
          <cell r="M3998">
            <v>0</v>
          </cell>
        </row>
        <row r="3999">
          <cell r="M3999">
            <v>0</v>
          </cell>
        </row>
        <row r="4000">
          <cell r="M4000">
            <v>0</v>
          </cell>
        </row>
        <row r="4001">
          <cell r="M4001">
            <v>0</v>
          </cell>
        </row>
        <row r="4002">
          <cell r="M4002">
            <v>0</v>
          </cell>
        </row>
        <row r="4003">
          <cell r="M4003">
            <v>0</v>
          </cell>
        </row>
        <row r="4004">
          <cell r="A4004" t="str">
            <v>S182</v>
          </cell>
          <cell r="M4004">
            <v>0</v>
          </cell>
        </row>
        <row r="4007">
          <cell r="M4007">
            <v>2</v>
          </cell>
        </row>
        <row r="4010">
          <cell r="A4010">
            <v>14</v>
          </cell>
          <cell r="M4010">
            <v>1</v>
          </cell>
        </row>
        <row r="4011">
          <cell r="A4011">
            <v>15</v>
          </cell>
          <cell r="M4011">
            <v>1</v>
          </cell>
        </row>
        <row r="4012">
          <cell r="A4012">
            <v>400</v>
          </cell>
          <cell r="M4012">
            <v>2</v>
          </cell>
        </row>
        <row r="4013">
          <cell r="M4013">
            <v>0</v>
          </cell>
        </row>
        <row r="4014">
          <cell r="M4014">
            <v>0</v>
          </cell>
        </row>
        <row r="4015">
          <cell r="M4015">
            <v>0</v>
          </cell>
        </row>
        <row r="4016">
          <cell r="M4016">
            <v>0</v>
          </cell>
        </row>
        <row r="4017">
          <cell r="M4017">
            <v>0</v>
          </cell>
        </row>
        <row r="4018">
          <cell r="M4018">
            <v>0</v>
          </cell>
        </row>
        <row r="4019">
          <cell r="M4019">
            <v>0</v>
          </cell>
        </row>
        <row r="4020">
          <cell r="M4020">
            <v>0</v>
          </cell>
        </row>
        <row r="4021">
          <cell r="M4021">
            <v>0</v>
          </cell>
        </row>
        <row r="4022">
          <cell r="M4022">
            <v>0</v>
          </cell>
        </row>
        <row r="4023">
          <cell r="M4023">
            <v>0</v>
          </cell>
        </row>
        <row r="4024">
          <cell r="M4024">
            <v>0</v>
          </cell>
        </row>
        <row r="4025">
          <cell r="M4025">
            <v>0</v>
          </cell>
        </row>
        <row r="4026">
          <cell r="A4026" t="str">
            <v>S183</v>
          </cell>
          <cell r="M4026">
            <v>0</v>
          </cell>
        </row>
        <row r="4029">
          <cell r="M4029">
            <v>9</v>
          </cell>
        </row>
        <row r="4032">
          <cell r="A4032">
            <v>11</v>
          </cell>
          <cell r="M4032">
            <v>4.95</v>
          </cell>
        </row>
        <row r="4033">
          <cell r="M4033">
            <v>0</v>
          </cell>
        </row>
        <row r="4034">
          <cell r="M4034">
            <v>0</v>
          </cell>
        </row>
        <row r="4035">
          <cell r="M4035">
            <v>0</v>
          </cell>
        </row>
        <row r="4036">
          <cell r="M4036">
            <v>0</v>
          </cell>
        </row>
        <row r="4037">
          <cell r="M4037">
            <v>0</v>
          </cell>
        </row>
        <row r="4038">
          <cell r="M4038">
            <v>0</v>
          </cell>
        </row>
        <row r="4039">
          <cell r="M4039">
            <v>0</v>
          </cell>
        </row>
        <row r="4040">
          <cell r="M4040">
            <v>0</v>
          </cell>
        </row>
        <row r="4041">
          <cell r="M4041">
            <v>0</v>
          </cell>
        </row>
        <row r="4042">
          <cell r="M4042">
            <v>0</v>
          </cell>
        </row>
        <row r="4043">
          <cell r="M4043">
            <v>0</v>
          </cell>
        </row>
        <row r="4044">
          <cell r="M4044">
            <v>0</v>
          </cell>
        </row>
        <row r="4045">
          <cell r="M4045">
            <v>0</v>
          </cell>
        </row>
        <row r="4046">
          <cell r="M4046">
            <v>0</v>
          </cell>
        </row>
        <row r="4047">
          <cell r="M4047">
            <v>0</v>
          </cell>
        </row>
        <row r="4048">
          <cell r="A4048" t="str">
            <v>S184</v>
          </cell>
          <cell r="M4048">
            <v>0</v>
          </cell>
        </row>
        <row r="4051">
          <cell r="M4051">
            <v>0</v>
          </cell>
        </row>
        <row r="4054">
          <cell r="M4054">
            <v>0</v>
          </cell>
        </row>
        <row r="4055">
          <cell r="M4055">
            <v>0</v>
          </cell>
        </row>
        <row r="4056">
          <cell r="M4056">
            <v>0</v>
          </cell>
        </row>
        <row r="4057">
          <cell r="M4057">
            <v>0</v>
          </cell>
        </row>
        <row r="4058">
          <cell r="M4058">
            <v>0</v>
          </cell>
        </row>
        <row r="4059">
          <cell r="M4059">
            <v>0</v>
          </cell>
        </row>
        <row r="4060">
          <cell r="M4060">
            <v>0</v>
          </cell>
        </row>
        <row r="4061">
          <cell r="M4061">
            <v>0</v>
          </cell>
        </row>
        <row r="4062">
          <cell r="M4062">
            <v>0</v>
          </cell>
        </row>
        <row r="4063">
          <cell r="M4063">
            <v>0</v>
          </cell>
        </row>
        <row r="4064">
          <cell r="M4064">
            <v>0</v>
          </cell>
        </row>
        <row r="4065">
          <cell r="M4065">
            <v>0</v>
          </cell>
        </row>
        <row r="4066">
          <cell r="M4066">
            <v>0</v>
          </cell>
        </row>
        <row r="4067">
          <cell r="M4067">
            <v>0</v>
          </cell>
        </row>
        <row r="4068">
          <cell r="M4068">
            <v>0</v>
          </cell>
        </row>
        <row r="4069">
          <cell r="M4069">
            <v>0</v>
          </cell>
        </row>
        <row r="4070">
          <cell r="M4070">
            <v>0</v>
          </cell>
        </row>
        <row r="4073">
          <cell r="M4073">
            <v>0</v>
          </cell>
        </row>
        <row r="4076">
          <cell r="M4076">
            <v>0</v>
          </cell>
        </row>
        <row r="4077">
          <cell r="M4077">
            <v>0</v>
          </cell>
        </row>
        <row r="4078">
          <cell r="M4078">
            <v>0</v>
          </cell>
        </row>
        <row r="4079">
          <cell r="M4079">
            <v>0</v>
          </cell>
        </row>
        <row r="4080">
          <cell r="M4080">
            <v>0</v>
          </cell>
        </row>
        <row r="4081">
          <cell r="M4081">
            <v>0</v>
          </cell>
        </row>
        <row r="4082">
          <cell r="M4082">
            <v>0</v>
          </cell>
        </row>
        <row r="4083">
          <cell r="M4083">
            <v>0</v>
          </cell>
        </row>
        <row r="4084">
          <cell r="M4084">
            <v>0</v>
          </cell>
        </row>
        <row r="4085">
          <cell r="M4085">
            <v>0</v>
          </cell>
        </row>
        <row r="4086">
          <cell r="M4086">
            <v>0</v>
          </cell>
        </row>
        <row r="4087">
          <cell r="M4087">
            <v>0</v>
          </cell>
        </row>
        <row r="4088">
          <cell r="M4088">
            <v>0</v>
          </cell>
        </row>
        <row r="4089">
          <cell r="M4089">
            <v>0</v>
          </cell>
        </row>
        <row r="4090">
          <cell r="M4090">
            <v>0</v>
          </cell>
        </row>
        <row r="4091">
          <cell r="M4091">
            <v>0</v>
          </cell>
        </row>
        <row r="4092">
          <cell r="M4092">
            <v>0</v>
          </cell>
        </row>
        <row r="4095">
          <cell r="M4095">
            <v>0</v>
          </cell>
        </row>
        <row r="4098">
          <cell r="M4098">
            <v>0</v>
          </cell>
        </row>
        <row r="4099">
          <cell r="M4099">
            <v>0</v>
          </cell>
        </row>
        <row r="4100">
          <cell r="M4100">
            <v>0</v>
          </cell>
        </row>
        <row r="4101">
          <cell r="M4101">
            <v>0</v>
          </cell>
        </row>
        <row r="4102">
          <cell r="M4102">
            <v>0</v>
          </cell>
        </row>
        <row r="4103">
          <cell r="M4103">
            <v>0</v>
          </cell>
        </row>
        <row r="4104">
          <cell r="M4104">
            <v>0</v>
          </cell>
        </row>
        <row r="4105">
          <cell r="M4105">
            <v>0</v>
          </cell>
        </row>
        <row r="4106">
          <cell r="M4106">
            <v>0</v>
          </cell>
        </row>
        <row r="4107">
          <cell r="M4107">
            <v>0</v>
          </cell>
        </row>
        <row r="4108">
          <cell r="M4108">
            <v>0</v>
          </cell>
        </row>
        <row r="4109">
          <cell r="M4109">
            <v>0</v>
          </cell>
        </row>
        <row r="4110">
          <cell r="M4110">
            <v>0</v>
          </cell>
        </row>
        <row r="4111">
          <cell r="M4111">
            <v>0</v>
          </cell>
        </row>
        <row r="4112">
          <cell r="M4112">
            <v>0</v>
          </cell>
        </row>
        <row r="4113">
          <cell r="M4113">
            <v>0</v>
          </cell>
        </row>
        <row r="4114">
          <cell r="M4114">
            <v>0</v>
          </cell>
        </row>
        <row r="4117">
          <cell r="M4117">
            <v>0</v>
          </cell>
        </row>
        <row r="4120">
          <cell r="M4120">
            <v>0</v>
          </cell>
        </row>
        <row r="4121">
          <cell r="M4121">
            <v>0</v>
          </cell>
        </row>
        <row r="4122">
          <cell r="M4122">
            <v>0</v>
          </cell>
        </row>
        <row r="4123">
          <cell r="M4123">
            <v>0</v>
          </cell>
        </row>
        <row r="4124">
          <cell r="M4124">
            <v>0</v>
          </cell>
        </row>
        <row r="4125">
          <cell r="M4125">
            <v>0</v>
          </cell>
        </row>
        <row r="4126">
          <cell r="M4126">
            <v>0</v>
          </cell>
        </row>
        <row r="4127">
          <cell r="M4127">
            <v>0</v>
          </cell>
        </row>
        <row r="4128">
          <cell r="M4128">
            <v>0</v>
          </cell>
        </row>
        <row r="4129">
          <cell r="M4129">
            <v>0</v>
          </cell>
        </row>
        <row r="4130">
          <cell r="M4130">
            <v>0</v>
          </cell>
        </row>
        <row r="4131">
          <cell r="M4131">
            <v>0</v>
          </cell>
        </row>
        <row r="4132">
          <cell r="M4132">
            <v>0</v>
          </cell>
        </row>
        <row r="4133">
          <cell r="M4133">
            <v>0</v>
          </cell>
        </row>
        <row r="4134">
          <cell r="M4134">
            <v>0</v>
          </cell>
        </row>
        <row r="4135">
          <cell r="M4135">
            <v>0</v>
          </cell>
        </row>
        <row r="4136">
          <cell r="M4136">
            <v>0</v>
          </cell>
        </row>
        <row r="4139">
          <cell r="M4139">
            <v>0</v>
          </cell>
        </row>
        <row r="4142">
          <cell r="M4142">
            <v>0</v>
          </cell>
        </row>
        <row r="4143">
          <cell r="M4143">
            <v>0</v>
          </cell>
        </row>
        <row r="4144">
          <cell r="M4144">
            <v>0</v>
          </cell>
        </row>
        <row r="4145">
          <cell r="M4145">
            <v>0</v>
          </cell>
        </row>
        <row r="4146">
          <cell r="M4146">
            <v>0</v>
          </cell>
        </row>
        <row r="4147">
          <cell r="M4147">
            <v>0</v>
          </cell>
        </row>
        <row r="4148">
          <cell r="M4148">
            <v>0</v>
          </cell>
        </row>
        <row r="4149">
          <cell r="M4149">
            <v>0</v>
          </cell>
        </row>
        <row r="4150">
          <cell r="M4150">
            <v>0</v>
          </cell>
        </row>
        <row r="4151">
          <cell r="M4151">
            <v>0</v>
          </cell>
        </row>
        <row r="4152">
          <cell r="M4152">
            <v>0</v>
          </cell>
        </row>
        <row r="4153">
          <cell r="M4153">
            <v>0</v>
          </cell>
        </row>
        <row r="4154">
          <cell r="M4154">
            <v>0</v>
          </cell>
        </row>
        <row r="4155">
          <cell r="M4155">
            <v>0</v>
          </cell>
        </row>
        <row r="4156">
          <cell r="M4156">
            <v>0</v>
          </cell>
        </row>
        <row r="4157">
          <cell r="M4157">
            <v>0</v>
          </cell>
        </row>
        <row r="4158">
          <cell r="M4158">
            <v>0</v>
          </cell>
        </row>
        <row r="4161">
          <cell r="M4161">
            <v>0</v>
          </cell>
        </row>
        <row r="4164">
          <cell r="M4164">
            <v>0</v>
          </cell>
        </row>
        <row r="4165">
          <cell r="M4165">
            <v>0</v>
          </cell>
        </row>
        <row r="4166">
          <cell r="M4166">
            <v>0</v>
          </cell>
        </row>
        <row r="4167">
          <cell r="M4167">
            <v>0</v>
          </cell>
        </row>
        <row r="4168">
          <cell r="M4168">
            <v>0</v>
          </cell>
        </row>
        <row r="4169">
          <cell r="M4169">
            <v>0</v>
          </cell>
        </row>
        <row r="4170">
          <cell r="M4170">
            <v>0</v>
          </cell>
        </row>
        <row r="4171">
          <cell r="M4171">
            <v>0</v>
          </cell>
        </row>
        <row r="4172">
          <cell r="M4172">
            <v>0</v>
          </cell>
        </row>
        <row r="4173">
          <cell r="M4173">
            <v>0</v>
          </cell>
        </row>
        <row r="4174">
          <cell r="M4174">
            <v>0</v>
          </cell>
        </row>
        <row r="4175">
          <cell r="M4175">
            <v>0</v>
          </cell>
        </row>
        <row r="4176">
          <cell r="M4176">
            <v>0</v>
          </cell>
        </row>
        <row r="4177">
          <cell r="M4177">
            <v>0</v>
          </cell>
        </row>
        <row r="4178">
          <cell r="M4178">
            <v>0</v>
          </cell>
        </row>
        <row r="4179">
          <cell r="M4179">
            <v>0</v>
          </cell>
        </row>
        <row r="4180">
          <cell r="M4180">
            <v>0</v>
          </cell>
        </row>
        <row r="4183">
          <cell r="M4183">
            <v>0</v>
          </cell>
        </row>
        <row r="4186">
          <cell r="M4186">
            <v>0</v>
          </cell>
        </row>
        <row r="4187">
          <cell r="M4187">
            <v>0</v>
          </cell>
        </row>
        <row r="4188">
          <cell r="M4188">
            <v>0</v>
          </cell>
        </row>
        <row r="4189">
          <cell r="M4189">
            <v>0</v>
          </cell>
        </row>
        <row r="4190">
          <cell r="M4190">
            <v>0</v>
          </cell>
        </row>
        <row r="4191">
          <cell r="M4191">
            <v>0</v>
          </cell>
        </row>
        <row r="4192">
          <cell r="M4192">
            <v>0</v>
          </cell>
        </row>
        <row r="4193">
          <cell r="M4193">
            <v>0</v>
          </cell>
        </row>
        <row r="4194">
          <cell r="M4194">
            <v>0</v>
          </cell>
        </row>
        <row r="4195">
          <cell r="M4195">
            <v>0</v>
          </cell>
        </row>
        <row r="4196">
          <cell r="M4196">
            <v>0</v>
          </cell>
        </row>
        <row r="4197">
          <cell r="M4197">
            <v>0</v>
          </cell>
        </row>
        <row r="4198">
          <cell r="M4198">
            <v>0</v>
          </cell>
        </row>
        <row r="4199">
          <cell r="M4199">
            <v>0</v>
          </cell>
        </row>
        <row r="4200">
          <cell r="M4200">
            <v>0</v>
          </cell>
        </row>
        <row r="4201">
          <cell r="M4201">
            <v>0</v>
          </cell>
        </row>
        <row r="4202">
          <cell r="M4202">
            <v>0</v>
          </cell>
        </row>
        <row r="4205">
          <cell r="M4205">
            <v>0</v>
          </cell>
        </row>
        <row r="4208">
          <cell r="M4208">
            <v>0</v>
          </cell>
        </row>
        <row r="4209">
          <cell r="M4209">
            <v>0</v>
          </cell>
        </row>
        <row r="4210">
          <cell r="M4210">
            <v>0</v>
          </cell>
        </row>
        <row r="4211">
          <cell r="M4211">
            <v>0</v>
          </cell>
        </row>
        <row r="4212">
          <cell r="M4212">
            <v>0</v>
          </cell>
        </row>
        <row r="4213">
          <cell r="M4213">
            <v>0</v>
          </cell>
        </row>
        <row r="4214">
          <cell r="M4214">
            <v>0</v>
          </cell>
        </row>
        <row r="4215">
          <cell r="M4215">
            <v>0</v>
          </cell>
        </row>
        <row r="4216">
          <cell r="M4216">
            <v>0</v>
          </cell>
        </row>
        <row r="4217">
          <cell r="M4217">
            <v>0</v>
          </cell>
        </row>
        <row r="4218">
          <cell r="M4218">
            <v>0</v>
          </cell>
        </row>
        <row r="4219">
          <cell r="M4219">
            <v>0</v>
          </cell>
        </row>
        <row r="4220">
          <cell r="M4220">
            <v>0</v>
          </cell>
        </row>
        <row r="4221">
          <cell r="M4221">
            <v>0</v>
          </cell>
        </row>
        <row r="4222">
          <cell r="M4222">
            <v>0</v>
          </cell>
        </row>
        <row r="4223">
          <cell r="M4223">
            <v>0</v>
          </cell>
        </row>
        <row r="4224">
          <cell r="M4224">
            <v>0</v>
          </cell>
        </row>
        <row r="4227">
          <cell r="M4227">
            <v>0</v>
          </cell>
        </row>
        <row r="4230">
          <cell r="M4230">
            <v>0</v>
          </cell>
        </row>
        <row r="4231">
          <cell r="M4231">
            <v>0</v>
          </cell>
        </row>
        <row r="4232">
          <cell r="M4232">
            <v>0</v>
          </cell>
        </row>
        <row r="4233">
          <cell r="M4233">
            <v>0</v>
          </cell>
        </row>
        <row r="4234">
          <cell r="M4234">
            <v>0</v>
          </cell>
        </row>
        <row r="4235">
          <cell r="M4235">
            <v>0</v>
          </cell>
        </row>
        <row r="4236">
          <cell r="M4236">
            <v>0</v>
          </cell>
        </row>
        <row r="4237">
          <cell r="M4237">
            <v>0</v>
          </cell>
        </row>
        <row r="4238">
          <cell r="M4238">
            <v>0</v>
          </cell>
        </row>
        <row r="4239">
          <cell r="M4239">
            <v>0</v>
          </cell>
        </row>
        <row r="4240">
          <cell r="M4240">
            <v>0</v>
          </cell>
        </row>
        <row r="4241">
          <cell r="M4241">
            <v>0</v>
          </cell>
        </row>
        <row r="4242">
          <cell r="M4242">
            <v>0</v>
          </cell>
        </row>
        <row r="4243">
          <cell r="M4243">
            <v>0</v>
          </cell>
        </row>
        <row r="4244">
          <cell r="M4244">
            <v>0</v>
          </cell>
        </row>
        <row r="4245">
          <cell r="M4245">
            <v>0</v>
          </cell>
        </row>
        <row r="4246">
          <cell r="M4246">
            <v>0</v>
          </cell>
        </row>
        <row r="4249">
          <cell r="M4249">
            <v>0</v>
          </cell>
        </row>
        <row r="4252">
          <cell r="M4252">
            <v>0</v>
          </cell>
        </row>
        <row r="4253">
          <cell r="M4253">
            <v>0</v>
          </cell>
        </row>
        <row r="4254">
          <cell r="M4254">
            <v>0</v>
          </cell>
        </row>
        <row r="4255">
          <cell r="M4255">
            <v>0</v>
          </cell>
        </row>
        <row r="4256">
          <cell r="M4256">
            <v>0</v>
          </cell>
        </row>
        <row r="4257">
          <cell r="M4257">
            <v>0</v>
          </cell>
        </row>
        <row r="4258">
          <cell r="M4258">
            <v>0</v>
          </cell>
        </row>
        <row r="4259">
          <cell r="M4259">
            <v>0</v>
          </cell>
        </row>
        <row r="4260">
          <cell r="M4260">
            <v>0</v>
          </cell>
        </row>
        <row r="4261">
          <cell r="M4261">
            <v>0</v>
          </cell>
        </row>
        <row r="4262">
          <cell r="M4262">
            <v>0</v>
          </cell>
        </row>
        <row r="4263">
          <cell r="M4263">
            <v>0</v>
          </cell>
        </row>
        <row r="4264">
          <cell r="M4264">
            <v>0</v>
          </cell>
        </row>
        <row r="4265">
          <cell r="M4265">
            <v>0</v>
          </cell>
        </row>
        <row r="4266">
          <cell r="M4266">
            <v>0</v>
          </cell>
        </row>
        <row r="4267">
          <cell r="M4267">
            <v>0</v>
          </cell>
        </row>
        <row r="4268">
          <cell r="M4268">
            <v>0</v>
          </cell>
        </row>
        <row r="4271">
          <cell r="M4271">
            <v>0</v>
          </cell>
        </row>
        <row r="4274">
          <cell r="M4274">
            <v>0</v>
          </cell>
        </row>
        <row r="4275">
          <cell r="M4275">
            <v>0</v>
          </cell>
        </row>
        <row r="4276">
          <cell r="M4276">
            <v>0</v>
          </cell>
        </row>
        <row r="4277">
          <cell r="M4277">
            <v>0</v>
          </cell>
        </row>
        <row r="4278">
          <cell r="M4278">
            <v>0</v>
          </cell>
        </row>
        <row r="4279">
          <cell r="M4279">
            <v>0</v>
          </cell>
        </row>
        <row r="4280">
          <cell r="M4280">
            <v>0</v>
          </cell>
        </row>
        <row r="4281">
          <cell r="M4281">
            <v>0</v>
          </cell>
        </row>
        <row r="4282">
          <cell r="M4282">
            <v>0</v>
          </cell>
        </row>
        <row r="4283">
          <cell r="M4283">
            <v>0</v>
          </cell>
        </row>
        <row r="4284">
          <cell r="M4284">
            <v>0</v>
          </cell>
        </row>
        <row r="4285">
          <cell r="M4285">
            <v>0</v>
          </cell>
        </row>
        <row r="4286">
          <cell r="M4286">
            <v>0</v>
          </cell>
        </row>
        <row r="4287">
          <cell r="M4287">
            <v>0</v>
          </cell>
        </row>
        <row r="4288">
          <cell r="M4288">
            <v>0</v>
          </cell>
        </row>
        <row r="4289">
          <cell r="M4289">
            <v>0</v>
          </cell>
        </row>
        <row r="4290">
          <cell r="M4290">
            <v>0</v>
          </cell>
        </row>
        <row r="4293">
          <cell r="M4293">
            <v>0</v>
          </cell>
        </row>
        <row r="4296">
          <cell r="M4296">
            <v>0</v>
          </cell>
        </row>
        <row r="4297">
          <cell r="M4297">
            <v>0</v>
          </cell>
        </row>
        <row r="4298">
          <cell r="M4298">
            <v>0</v>
          </cell>
        </row>
        <row r="4299">
          <cell r="M4299">
            <v>0</v>
          </cell>
        </row>
        <row r="4300">
          <cell r="M4300">
            <v>0</v>
          </cell>
        </row>
        <row r="4301">
          <cell r="M4301">
            <v>0</v>
          </cell>
        </row>
        <row r="4302">
          <cell r="M4302">
            <v>0</v>
          </cell>
        </row>
        <row r="4303">
          <cell r="M4303">
            <v>0</v>
          </cell>
        </row>
        <row r="4304">
          <cell r="M4304">
            <v>0</v>
          </cell>
        </row>
        <row r="4305">
          <cell r="M4305">
            <v>0</v>
          </cell>
        </row>
        <row r="4306">
          <cell r="M4306">
            <v>0</v>
          </cell>
        </row>
        <row r="4307">
          <cell r="M4307">
            <v>0</v>
          </cell>
        </row>
        <row r="4308">
          <cell r="M4308">
            <v>0</v>
          </cell>
        </row>
        <row r="4309">
          <cell r="M4309">
            <v>0</v>
          </cell>
        </row>
        <row r="4310">
          <cell r="M4310">
            <v>0</v>
          </cell>
        </row>
        <row r="4311">
          <cell r="M4311">
            <v>0</v>
          </cell>
        </row>
        <row r="4312">
          <cell r="M4312">
            <v>0</v>
          </cell>
        </row>
        <row r="4315">
          <cell r="M4315">
            <v>0</v>
          </cell>
        </row>
        <row r="4318">
          <cell r="M4318">
            <v>0</v>
          </cell>
        </row>
        <row r="4319">
          <cell r="M4319">
            <v>0</v>
          </cell>
        </row>
        <row r="4320">
          <cell r="M4320">
            <v>0</v>
          </cell>
        </row>
        <row r="4321">
          <cell r="M4321">
            <v>0</v>
          </cell>
        </row>
        <row r="4322">
          <cell r="M4322">
            <v>0</v>
          </cell>
        </row>
        <row r="4323">
          <cell r="M4323">
            <v>0</v>
          </cell>
        </row>
        <row r="4324">
          <cell r="M4324">
            <v>0</v>
          </cell>
        </row>
        <row r="4325">
          <cell r="M4325">
            <v>0</v>
          </cell>
        </row>
        <row r="4326">
          <cell r="M4326">
            <v>0</v>
          </cell>
        </row>
        <row r="4327">
          <cell r="M4327">
            <v>0</v>
          </cell>
        </row>
        <row r="4328">
          <cell r="M4328">
            <v>0</v>
          </cell>
        </row>
        <row r="4329">
          <cell r="M4329">
            <v>0</v>
          </cell>
        </row>
        <row r="4330">
          <cell r="M4330">
            <v>0</v>
          </cell>
        </row>
        <row r="4331">
          <cell r="M4331">
            <v>0</v>
          </cell>
        </row>
        <row r="4332">
          <cell r="M4332">
            <v>0</v>
          </cell>
        </row>
        <row r="4333">
          <cell r="M4333">
            <v>0</v>
          </cell>
        </row>
        <row r="4334">
          <cell r="M4334">
            <v>0</v>
          </cell>
        </row>
        <row r="4337">
          <cell r="M4337">
            <v>0</v>
          </cell>
        </row>
        <row r="4340">
          <cell r="M4340">
            <v>0</v>
          </cell>
        </row>
        <row r="4341">
          <cell r="M4341">
            <v>0</v>
          </cell>
        </row>
        <row r="4342">
          <cell r="M4342">
            <v>0</v>
          </cell>
        </row>
        <row r="4343">
          <cell r="M4343">
            <v>0</v>
          </cell>
        </row>
        <row r="4344">
          <cell r="M4344">
            <v>0</v>
          </cell>
        </row>
        <row r="4345">
          <cell r="M4345">
            <v>0</v>
          </cell>
        </row>
        <row r="4346">
          <cell r="M4346">
            <v>0</v>
          </cell>
        </row>
        <row r="4347">
          <cell r="M4347">
            <v>0</v>
          </cell>
        </row>
        <row r="4348">
          <cell r="M4348">
            <v>0</v>
          </cell>
        </row>
        <row r="4349">
          <cell r="M4349">
            <v>0</v>
          </cell>
        </row>
        <row r="4350">
          <cell r="M4350">
            <v>0</v>
          </cell>
        </row>
        <row r="4351">
          <cell r="M4351">
            <v>0</v>
          </cell>
        </row>
        <row r="4352">
          <cell r="M4352">
            <v>0</v>
          </cell>
        </row>
        <row r="4353">
          <cell r="M4353">
            <v>0</v>
          </cell>
        </row>
        <row r="4354">
          <cell r="M4354">
            <v>0</v>
          </cell>
        </row>
        <row r="4355">
          <cell r="M4355">
            <v>0</v>
          </cell>
        </row>
        <row r="4356">
          <cell r="M4356">
            <v>0</v>
          </cell>
        </row>
        <row r="4359">
          <cell r="M4359">
            <v>0</v>
          </cell>
        </row>
        <row r="4362">
          <cell r="M4362">
            <v>0</v>
          </cell>
        </row>
        <row r="4363">
          <cell r="M4363">
            <v>0</v>
          </cell>
        </row>
        <row r="4364">
          <cell r="M4364">
            <v>0</v>
          </cell>
        </row>
        <row r="4365">
          <cell r="M4365">
            <v>0</v>
          </cell>
        </row>
        <row r="4366">
          <cell r="M4366">
            <v>0</v>
          </cell>
        </row>
        <row r="4367">
          <cell r="M4367">
            <v>0</v>
          </cell>
        </row>
        <row r="4368">
          <cell r="M4368">
            <v>0</v>
          </cell>
        </row>
        <row r="4369">
          <cell r="M4369">
            <v>0</v>
          </cell>
        </row>
        <row r="4370">
          <cell r="M4370">
            <v>0</v>
          </cell>
        </row>
        <row r="4371">
          <cell r="M4371">
            <v>0</v>
          </cell>
        </row>
        <row r="4372">
          <cell r="M4372">
            <v>0</v>
          </cell>
        </row>
        <row r="4373">
          <cell r="M4373">
            <v>0</v>
          </cell>
        </row>
        <row r="4374">
          <cell r="M4374">
            <v>0</v>
          </cell>
        </row>
        <row r="4375">
          <cell r="M4375">
            <v>0</v>
          </cell>
        </row>
        <row r="4376">
          <cell r="M4376">
            <v>0</v>
          </cell>
        </row>
        <row r="4377">
          <cell r="M4377">
            <v>0</v>
          </cell>
        </row>
        <row r="4378">
          <cell r="M4378">
            <v>0</v>
          </cell>
        </row>
        <row r="4381">
          <cell r="M4381">
            <v>0</v>
          </cell>
        </row>
        <row r="4384">
          <cell r="M4384">
            <v>0</v>
          </cell>
        </row>
        <row r="4385">
          <cell r="M4385">
            <v>0</v>
          </cell>
        </row>
        <row r="4386">
          <cell r="M4386">
            <v>0</v>
          </cell>
        </row>
        <row r="4387">
          <cell r="M4387">
            <v>0</v>
          </cell>
        </row>
        <row r="4388">
          <cell r="M4388">
            <v>0</v>
          </cell>
        </row>
        <row r="4389">
          <cell r="M4389">
            <v>0</v>
          </cell>
        </row>
        <row r="4390">
          <cell r="M4390">
            <v>0</v>
          </cell>
        </row>
        <row r="4391">
          <cell r="M4391">
            <v>0</v>
          </cell>
        </row>
        <row r="4392">
          <cell r="M4392">
            <v>0</v>
          </cell>
        </row>
        <row r="4393">
          <cell r="M4393">
            <v>0</v>
          </cell>
        </row>
        <row r="4394">
          <cell r="M4394">
            <v>0</v>
          </cell>
        </row>
        <row r="4395">
          <cell r="M4395">
            <v>0</v>
          </cell>
        </row>
        <row r="4396">
          <cell r="M4396">
            <v>0</v>
          </cell>
        </row>
        <row r="4397">
          <cell r="M4397">
            <v>0</v>
          </cell>
        </row>
        <row r="4398">
          <cell r="M4398">
            <v>0</v>
          </cell>
        </row>
        <row r="4399">
          <cell r="M4399">
            <v>0</v>
          </cell>
        </row>
        <row r="4400">
          <cell r="M4400">
            <v>0</v>
          </cell>
        </row>
        <row r="4403">
          <cell r="M4403">
            <v>0</v>
          </cell>
        </row>
        <row r="4406">
          <cell r="M4406">
            <v>0</v>
          </cell>
        </row>
        <row r="4407">
          <cell r="M4407">
            <v>0</v>
          </cell>
        </row>
        <row r="4408">
          <cell r="M4408">
            <v>0</v>
          </cell>
        </row>
        <row r="4409">
          <cell r="M4409">
            <v>0</v>
          </cell>
        </row>
        <row r="4410">
          <cell r="M4410">
            <v>0</v>
          </cell>
        </row>
        <row r="4411">
          <cell r="M4411">
            <v>0</v>
          </cell>
        </row>
        <row r="4412">
          <cell r="M4412">
            <v>0</v>
          </cell>
        </row>
        <row r="4413">
          <cell r="M4413">
            <v>0</v>
          </cell>
        </row>
        <row r="4414">
          <cell r="M4414">
            <v>0</v>
          </cell>
        </row>
        <row r="4415">
          <cell r="M4415">
            <v>0</v>
          </cell>
        </row>
        <row r="4416">
          <cell r="M4416">
            <v>0</v>
          </cell>
        </row>
        <row r="4417">
          <cell r="M4417">
            <v>0</v>
          </cell>
        </row>
        <row r="4418">
          <cell r="M4418">
            <v>0</v>
          </cell>
        </row>
        <row r="4419">
          <cell r="M4419">
            <v>0</v>
          </cell>
        </row>
        <row r="4420">
          <cell r="M4420">
            <v>0</v>
          </cell>
        </row>
        <row r="4421">
          <cell r="M4421">
            <v>0</v>
          </cell>
        </row>
        <row r="4422">
          <cell r="M4422">
            <v>0</v>
          </cell>
        </row>
        <row r="4425">
          <cell r="M4425">
            <v>0</v>
          </cell>
        </row>
        <row r="4428">
          <cell r="M4428">
            <v>0</v>
          </cell>
        </row>
        <row r="4429">
          <cell r="M4429">
            <v>0</v>
          </cell>
        </row>
        <row r="4430">
          <cell r="M4430">
            <v>0</v>
          </cell>
        </row>
        <row r="4431">
          <cell r="M4431">
            <v>0</v>
          </cell>
        </row>
        <row r="4432">
          <cell r="M4432">
            <v>0</v>
          </cell>
        </row>
        <row r="4433">
          <cell r="M4433">
            <v>0</v>
          </cell>
        </row>
        <row r="4434">
          <cell r="M4434">
            <v>0</v>
          </cell>
        </row>
        <row r="4435">
          <cell r="M4435">
            <v>0</v>
          </cell>
        </row>
        <row r="4436">
          <cell r="M4436">
            <v>0</v>
          </cell>
        </row>
        <row r="4437">
          <cell r="M4437">
            <v>0</v>
          </cell>
        </row>
        <row r="4438">
          <cell r="M4438">
            <v>0</v>
          </cell>
        </row>
        <row r="4439">
          <cell r="M4439">
            <v>0</v>
          </cell>
        </row>
        <row r="4440">
          <cell r="M4440">
            <v>0</v>
          </cell>
        </row>
        <row r="4441">
          <cell r="M4441">
            <v>0</v>
          </cell>
        </row>
        <row r="4442">
          <cell r="M4442">
            <v>0</v>
          </cell>
        </row>
        <row r="4443">
          <cell r="M4443">
            <v>0</v>
          </cell>
        </row>
        <row r="4444">
          <cell r="M4444">
            <v>0</v>
          </cell>
        </row>
        <row r="4447">
          <cell r="M4447">
            <v>0</v>
          </cell>
        </row>
        <row r="4450">
          <cell r="M4450">
            <v>0</v>
          </cell>
        </row>
        <row r="4451">
          <cell r="M4451">
            <v>0</v>
          </cell>
        </row>
        <row r="4452">
          <cell r="M4452">
            <v>0</v>
          </cell>
        </row>
        <row r="4453">
          <cell r="M4453">
            <v>0</v>
          </cell>
        </row>
        <row r="4454">
          <cell r="M4454">
            <v>0</v>
          </cell>
        </row>
        <row r="4455">
          <cell r="M4455">
            <v>0</v>
          </cell>
        </row>
        <row r="4456">
          <cell r="M4456">
            <v>0</v>
          </cell>
        </row>
        <row r="4457">
          <cell r="M4457">
            <v>0</v>
          </cell>
        </row>
        <row r="4458">
          <cell r="M4458">
            <v>0</v>
          </cell>
        </row>
        <row r="4459">
          <cell r="M4459">
            <v>0</v>
          </cell>
        </row>
        <row r="4460">
          <cell r="M4460">
            <v>0</v>
          </cell>
        </row>
        <row r="4461">
          <cell r="M4461">
            <v>0</v>
          </cell>
        </row>
        <row r="4462">
          <cell r="M4462">
            <v>0</v>
          </cell>
        </row>
        <row r="4463">
          <cell r="M4463">
            <v>0</v>
          </cell>
        </row>
        <row r="4464">
          <cell r="M4464">
            <v>0</v>
          </cell>
        </row>
        <row r="4465">
          <cell r="M4465">
            <v>0</v>
          </cell>
        </row>
        <row r="4466">
          <cell r="M4466">
            <v>0</v>
          </cell>
        </row>
        <row r="4469">
          <cell r="M4469">
            <v>0</v>
          </cell>
        </row>
        <row r="4472">
          <cell r="M4472">
            <v>0</v>
          </cell>
        </row>
        <row r="4473">
          <cell r="M4473">
            <v>0</v>
          </cell>
        </row>
        <row r="4474">
          <cell r="M4474">
            <v>0</v>
          </cell>
        </row>
        <row r="4475">
          <cell r="M4475">
            <v>0</v>
          </cell>
        </row>
        <row r="4476">
          <cell r="M4476">
            <v>0</v>
          </cell>
        </row>
        <row r="4477">
          <cell r="M4477">
            <v>0</v>
          </cell>
        </row>
        <row r="4478">
          <cell r="M4478">
            <v>0</v>
          </cell>
        </row>
        <row r="4479">
          <cell r="M4479">
            <v>0</v>
          </cell>
        </row>
        <row r="4480">
          <cell r="M4480">
            <v>0</v>
          </cell>
        </row>
        <row r="4481">
          <cell r="M4481">
            <v>0</v>
          </cell>
        </row>
        <row r="4482">
          <cell r="M4482">
            <v>0</v>
          </cell>
        </row>
        <row r="4483">
          <cell r="M4483">
            <v>0</v>
          </cell>
        </row>
        <row r="4484">
          <cell r="M4484">
            <v>0</v>
          </cell>
        </row>
        <row r="4485">
          <cell r="M4485">
            <v>0</v>
          </cell>
        </row>
        <row r="4486">
          <cell r="M4486">
            <v>0</v>
          </cell>
        </row>
        <row r="4487">
          <cell r="M4487">
            <v>0</v>
          </cell>
        </row>
        <row r="4488">
          <cell r="M4488">
            <v>0</v>
          </cell>
        </row>
        <row r="4491">
          <cell r="M4491">
            <v>0</v>
          </cell>
        </row>
        <row r="4494">
          <cell r="M4494">
            <v>0</v>
          </cell>
        </row>
        <row r="4495">
          <cell r="M4495">
            <v>0</v>
          </cell>
        </row>
        <row r="4496">
          <cell r="M4496">
            <v>0</v>
          </cell>
        </row>
        <row r="4497">
          <cell r="M4497">
            <v>0</v>
          </cell>
        </row>
        <row r="4498">
          <cell r="M4498">
            <v>0</v>
          </cell>
        </row>
        <row r="4499">
          <cell r="M4499">
            <v>0</v>
          </cell>
        </row>
        <row r="4500">
          <cell r="M4500">
            <v>0</v>
          </cell>
        </row>
        <row r="4501">
          <cell r="M4501">
            <v>0</v>
          </cell>
        </row>
        <row r="4502">
          <cell r="M4502">
            <v>0</v>
          </cell>
        </row>
        <row r="4503">
          <cell r="M4503">
            <v>0</v>
          </cell>
        </row>
        <row r="4504">
          <cell r="M4504">
            <v>0</v>
          </cell>
        </row>
        <row r="4505">
          <cell r="M4505">
            <v>0</v>
          </cell>
        </row>
        <row r="4506">
          <cell r="M4506">
            <v>0</v>
          </cell>
        </row>
        <row r="4507">
          <cell r="M4507">
            <v>0</v>
          </cell>
        </row>
        <row r="4508">
          <cell r="M4508">
            <v>0</v>
          </cell>
        </row>
        <row r="4509">
          <cell r="M4509">
            <v>0</v>
          </cell>
        </row>
        <row r="4510">
          <cell r="M4510">
            <v>0</v>
          </cell>
        </row>
        <row r="4513">
          <cell r="M4513">
            <v>0</v>
          </cell>
        </row>
        <row r="4516">
          <cell r="M4516">
            <v>0</v>
          </cell>
        </row>
        <row r="4517">
          <cell r="M4517">
            <v>0</v>
          </cell>
        </row>
        <row r="4518">
          <cell r="M4518">
            <v>0</v>
          </cell>
        </row>
        <row r="4519">
          <cell r="M4519">
            <v>0</v>
          </cell>
        </row>
        <row r="4520">
          <cell r="M4520">
            <v>0</v>
          </cell>
        </row>
        <row r="4521">
          <cell r="M4521">
            <v>0</v>
          </cell>
        </row>
        <row r="4522">
          <cell r="M4522">
            <v>0</v>
          </cell>
        </row>
        <row r="4523">
          <cell r="M4523">
            <v>0</v>
          </cell>
        </row>
        <row r="4524">
          <cell r="M4524">
            <v>0</v>
          </cell>
        </row>
        <row r="4525">
          <cell r="M4525">
            <v>0</v>
          </cell>
        </row>
        <row r="4526">
          <cell r="M4526">
            <v>0</v>
          </cell>
        </row>
        <row r="4527">
          <cell r="M4527">
            <v>0</v>
          </cell>
        </row>
        <row r="4528">
          <cell r="M4528">
            <v>0</v>
          </cell>
        </row>
        <row r="4529">
          <cell r="M4529">
            <v>0</v>
          </cell>
        </row>
        <row r="4530">
          <cell r="M4530">
            <v>0</v>
          </cell>
        </row>
        <row r="4531">
          <cell r="M4531">
            <v>0</v>
          </cell>
        </row>
        <row r="4532">
          <cell r="M4532">
            <v>0</v>
          </cell>
        </row>
        <row r="4535">
          <cell r="M4535">
            <v>0</v>
          </cell>
        </row>
        <row r="4538">
          <cell r="M4538">
            <v>0</v>
          </cell>
        </row>
        <row r="4539">
          <cell r="M4539">
            <v>0</v>
          </cell>
        </row>
        <row r="4540">
          <cell r="M4540">
            <v>0</v>
          </cell>
        </row>
        <row r="4541">
          <cell r="M4541">
            <v>0</v>
          </cell>
        </row>
        <row r="4542">
          <cell r="M4542">
            <v>0</v>
          </cell>
        </row>
        <row r="4543">
          <cell r="M4543">
            <v>0</v>
          </cell>
        </row>
        <row r="4544">
          <cell r="M4544">
            <v>0</v>
          </cell>
        </row>
        <row r="4545">
          <cell r="M4545">
            <v>0</v>
          </cell>
        </row>
        <row r="4546">
          <cell r="M4546">
            <v>0</v>
          </cell>
        </row>
        <row r="4547">
          <cell r="M4547">
            <v>0</v>
          </cell>
        </row>
        <row r="4548">
          <cell r="M4548">
            <v>0</v>
          </cell>
        </row>
        <row r="4549">
          <cell r="M4549">
            <v>0</v>
          </cell>
        </row>
        <row r="4550">
          <cell r="M4550">
            <v>0</v>
          </cell>
        </row>
        <row r="4551">
          <cell r="M4551">
            <v>0</v>
          </cell>
        </row>
        <row r="4552">
          <cell r="M4552">
            <v>0</v>
          </cell>
        </row>
        <row r="4553">
          <cell r="M4553">
            <v>0</v>
          </cell>
        </row>
        <row r="4554">
          <cell r="M4554">
            <v>0</v>
          </cell>
        </row>
        <row r="4557">
          <cell r="M4557">
            <v>0</v>
          </cell>
        </row>
        <row r="4560">
          <cell r="M4560">
            <v>0</v>
          </cell>
        </row>
        <row r="4561">
          <cell r="M4561">
            <v>0</v>
          </cell>
        </row>
        <row r="4562">
          <cell r="M4562">
            <v>0</v>
          </cell>
        </row>
        <row r="4563">
          <cell r="M4563">
            <v>0</v>
          </cell>
        </row>
        <row r="4564">
          <cell r="M4564">
            <v>0</v>
          </cell>
        </row>
        <row r="4565">
          <cell r="M4565">
            <v>0</v>
          </cell>
        </row>
        <row r="4566">
          <cell r="M4566">
            <v>0</v>
          </cell>
        </row>
        <row r="4567">
          <cell r="M4567">
            <v>0</v>
          </cell>
        </row>
        <row r="4568">
          <cell r="M4568">
            <v>0</v>
          </cell>
        </row>
        <row r="4569">
          <cell r="M4569">
            <v>0</v>
          </cell>
        </row>
        <row r="4570">
          <cell r="M4570">
            <v>0</v>
          </cell>
        </row>
        <row r="4571">
          <cell r="M4571">
            <v>0</v>
          </cell>
        </row>
        <row r="4572">
          <cell r="M4572">
            <v>0</v>
          </cell>
        </row>
        <row r="4573">
          <cell r="M4573">
            <v>0</v>
          </cell>
        </row>
        <row r="4574">
          <cell r="M4574">
            <v>0</v>
          </cell>
        </row>
        <row r="4575">
          <cell r="M4575">
            <v>0</v>
          </cell>
        </row>
        <row r="4576">
          <cell r="M4576">
            <v>0</v>
          </cell>
        </row>
        <row r="4579">
          <cell r="M4579">
            <v>0</v>
          </cell>
        </row>
        <row r="4582">
          <cell r="M4582">
            <v>0</v>
          </cell>
        </row>
        <row r="4583">
          <cell r="M4583">
            <v>0</v>
          </cell>
        </row>
        <row r="4584">
          <cell r="M4584">
            <v>0</v>
          </cell>
        </row>
        <row r="4585">
          <cell r="M4585">
            <v>0</v>
          </cell>
        </row>
        <row r="4586">
          <cell r="M4586">
            <v>0</v>
          </cell>
        </row>
        <row r="4587">
          <cell r="M4587">
            <v>0</v>
          </cell>
        </row>
        <row r="4588">
          <cell r="M4588">
            <v>0</v>
          </cell>
        </row>
        <row r="4589">
          <cell r="M4589">
            <v>0</v>
          </cell>
        </row>
        <row r="4590">
          <cell r="M4590">
            <v>0</v>
          </cell>
        </row>
        <row r="4591">
          <cell r="M4591">
            <v>0</v>
          </cell>
        </row>
        <row r="4592">
          <cell r="M4592">
            <v>0</v>
          </cell>
        </row>
        <row r="4593">
          <cell r="M4593">
            <v>0</v>
          </cell>
        </row>
        <row r="4594">
          <cell r="M4594">
            <v>0</v>
          </cell>
        </row>
        <row r="4595">
          <cell r="M4595">
            <v>0</v>
          </cell>
        </row>
        <row r="4596">
          <cell r="M4596">
            <v>0</v>
          </cell>
        </row>
        <row r="4597">
          <cell r="M4597">
            <v>0</v>
          </cell>
        </row>
        <row r="4598">
          <cell r="M4598">
            <v>0</v>
          </cell>
        </row>
        <row r="4601">
          <cell r="M4601">
            <v>0</v>
          </cell>
        </row>
        <row r="4604">
          <cell r="M4604">
            <v>0</v>
          </cell>
        </row>
        <row r="4605">
          <cell r="M4605">
            <v>0</v>
          </cell>
        </row>
        <row r="4606">
          <cell r="M4606">
            <v>0</v>
          </cell>
        </row>
        <row r="4607">
          <cell r="M4607">
            <v>0</v>
          </cell>
        </row>
        <row r="4608">
          <cell r="M4608">
            <v>0</v>
          </cell>
        </row>
        <row r="4609">
          <cell r="M4609">
            <v>0</v>
          </cell>
        </row>
        <row r="4610">
          <cell r="M4610">
            <v>0</v>
          </cell>
        </row>
        <row r="4611">
          <cell r="M4611">
            <v>0</v>
          </cell>
        </row>
        <row r="4612">
          <cell r="M4612">
            <v>0</v>
          </cell>
        </row>
        <row r="4613">
          <cell r="M4613">
            <v>0</v>
          </cell>
        </row>
        <row r="4614">
          <cell r="M4614">
            <v>0</v>
          </cell>
        </row>
        <row r="4615">
          <cell r="M4615">
            <v>0</v>
          </cell>
        </row>
        <row r="4616">
          <cell r="M4616">
            <v>0</v>
          </cell>
        </row>
        <row r="4617">
          <cell r="M4617">
            <v>0</v>
          </cell>
        </row>
        <row r="4618">
          <cell r="M4618">
            <v>0</v>
          </cell>
        </row>
        <row r="4619">
          <cell r="M4619">
            <v>0</v>
          </cell>
        </row>
        <row r="4620">
          <cell r="M4620">
            <v>0</v>
          </cell>
        </row>
        <row r="4623">
          <cell r="M4623">
            <v>0</v>
          </cell>
        </row>
        <row r="4626">
          <cell r="M4626">
            <v>0</v>
          </cell>
        </row>
        <row r="4627">
          <cell r="M4627">
            <v>0</v>
          </cell>
        </row>
        <row r="4628">
          <cell r="M4628">
            <v>0</v>
          </cell>
        </row>
        <row r="4629">
          <cell r="M4629">
            <v>0</v>
          </cell>
        </row>
        <row r="4630">
          <cell r="M4630">
            <v>0</v>
          </cell>
        </row>
        <row r="4631">
          <cell r="M4631">
            <v>0</v>
          </cell>
        </row>
        <row r="4632">
          <cell r="M4632">
            <v>0</v>
          </cell>
        </row>
        <row r="4633">
          <cell r="M4633">
            <v>0</v>
          </cell>
        </row>
        <row r="4634">
          <cell r="M4634">
            <v>0</v>
          </cell>
        </row>
        <row r="4635">
          <cell r="M4635">
            <v>0</v>
          </cell>
        </row>
        <row r="4636">
          <cell r="M4636">
            <v>0</v>
          </cell>
        </row>
        <row r="4637">
          <cell r="M4637">
            <v>0</v>
          </cell>
        </row>
        <row r="4638">
          <cell r="M4638">
            <v>0</v>
          </cell>
        </row>
        <row r="4639">
          <cell r="M4639">
            <v>0</v>
          </cell>
        </row>
        <row r="4640">
          <cell r="M4640">
            <v>0</v>
          </cell>
        </row>
        <row r="4641">
          <cell r="M4641">
            <v>0</v>
          </cell>
        </row>
        <row r="4642">
          <cell r="M4642">
            <v>0</v>
          </cell>
        </row>
        <row r="4645">
          <cell r="M4645">
            <v>0</v>
          </cell>
        </row>
        <row r="4648">
          <cell r="M4648">
            <v>0</v>
          </cell>
        </row>
        <row r="4649">
          <cell r="M4649">
            <v>0</v>
          </cell>
        </row>
        <row r="4650">
          <cell r="M4650">
            <v>0</v>
          </cell>
        </row>
        <row r="4651">
          <cell r="M4651">
            <v>0</v>
          </cell>
        </row>
        <row r="4652">
          <cell r="M4652">
            <v>0</v>
          </cell>
        </row>
        <row r="4653">
          <cell r="M4653">
            <v>0</v>
          </cell>
        </row>
        <row r="4654">
          <cell r="M4654">
            <v>0</v>
          </cell>
        </row>
        <row r="4655">
          <cell r="M4655">
            <v>0</v>
          </cell>
        </row>
        <row r="4656">
          <cell r="M4656">
            <v>0</v>
          </cell>
        </row>
        <row r="4657">
          <cell r="M4657">
            <v>0</v>
          </cell>
        </row>
        <row r="4658">
          <cell r="M4658">
            <v>0</v>
          </cell>
        </row>
        <row r="4659">
          <cell r="M4659">
            <v>0</v>
          </cell>
        </row>
        <row r="4660">
          <cell r="M4660">
            <v>0</v>
          </cell>
        </row>
        <row r="4661">
          <cell r="M4661">
            <v>0</v>
          </cell>
        </row>
        <row r="4662">
          <cell r="M4662">
            <v>0</v>
          </cell>
        </row>
        <row r="4663">
          <cell r="M4663">
            <v>0</v>
          </cell>
        </row>
        <row r="4664">
          <cell r="M4664">
            <v>0</v>
          </cell>
        </row>
        <row r="4667">
          <cell r="M4667">
            <v>0</v>
          </cell>
        </row>
        <row r="4670">
          <cell r="M4670">
            <v>0</v>
          </cell>
        </row>
        <row r="4671">
          <cell r="M4671">
            <v>0</v>
          </cell>
        </row>
        <row r="4672">
          <cell r="M4672">
            <v>0</v>
          </cell>
        </row>
        <row r="4673">
          <cell r="M4673">
            <v>0</v>
          </cell>
        </row>
        <row r="4674">
          <cell r="M4674">
            <v>0</v>
          </cell>
        </row>
        <row r="4675">
          <cell r="M4675">
            <v>0</v>
          </cell>
        </row>
        <row r="4676">
          <cell r="M4676">
            <v>0</v>
          </cell>
        </row>
        <row r="4677">
          <cell r="M4677">
            <v>0</v>
          </cell>
        </row>
        <row r="4678">
          <cell r="M4678">
            <v>0</v>
          </cell>
        </row>
        <row r="4679">
          <cell r="M4679">
            <v>0</v>
          </cell>
        </row>
        <row r="4680">
          <cell r="M4680">
            <v>0</v>
          </cell>
        </row>
        <row r="4681">
          <cell r="M4681">
            <v>0</v>
          </cell>
        </row>
        <row r="4682">
          <cell r="M4682">
            <v>0</v>
          </cell>
        </row>
        <row r="4683">
          <cell r="M4683">
            <v>0</v>
          </cell>
        </row>
        <row r="4684">
          <cell r="M4684">
            <v>0</v>
          </cell>
        </row>
        <row r="4685">
          <cell r="M4685">
            <v>0</v>
          </cell>
        </row>
        <row r="4686">
          <cell r="M4686">
            <v>0</v>
          </cell>
        </row>
        <row r="4689">
          <cell r="M4689">
            <v>0</v>
          </cell>
        </row>
        <row r="4692">
          <cell r="M4692">
            <v>0</v>
          </cell>
        </row>
        <row r="4693">
          <cell r="M4693">
            <v>0</v>
          </cell>
        </row>
        <row r="4694">
          <cell r="M4694">
            <v>0</v>
          </cell>
        </row>
        <row r="4695">
          <cell r="M4695">
            <v>0</v>
          </cell>
        </row>
        <row r="4696">
          <cell r="M4696">
            <v>0</v>
          </cell>
        </row>
        <row r="4697">
          <cell r="M4697">
            <v>0</v>
          </cell>
        </row>
        <row r="4698">
          <cell r="M4698">
            <v>0</v>
          </cell>
        </row>
        <row r="4699">
          <cell r="M4699">
            <v>0</v>
          </cell>
        </row>
        <row r="4700">
          <cell r="M4700">
            <v>0</v>
          </cell>
        </row>
        <row r="4701">
          <cell r="M4701">
            <v>0</v>
          </cell>
        </row>
        <row r="4702">
          <cell r="M4702">
            <v>0</v>
          </cell>
        </row>
        <row r="4703">
          <cell r="M4703">
            <v>0</v>
          </cell>
        </row>
        <row r="4704">
          <cell r="M4704">
            <v>0</v>
          </cell>
        </row>
        <row r="4705">
          <cell r="M4705">
            <v>0</v>
          </cell>
        </row>
        <row r="4706">
          <cell r="M4706">
            <v>0</v>
          </cell>
        </row>
        <row r="4707">
          <cell r="M4707">
            <v>0</v>
          </cell>
        </row>
        <row r="4708">
          <cell r="M4708">
            <v>0</v>
          </cell>
        </row>
        <row r="4711">
          <cell r="M4711">
            <v>0</v>
          </cell>
        </row>
        <row r="4714">
          <cell r="M4714">
            <v>0</v>
          </cell>
        </row>
        <row r="4715">
          <cell r="M4715">
            <v>0</v>
          </cell>
        </row>
        <row r="4716">
          <cell r="M4716">
            <v>0</v>
          </cell>
        </row>
        <row r="4717">
          <cell r="M4717">
            <v>0</v>
          </cell>
        </row>
        <row r="4718">
          <cell r="M4718">
            <v>0</v>
          </cell>
        </row>
        <row r="4719">
          <cell r="M4719">
            <v>0</v>
          </cell>
        </row>
        <row r="4720">
          <cell r="M4720">
            <v>0</v>
          </cell>
        </row>
        <row r="4721">
          <cell r="M4721">
            <v>0</v>
          </cell>
        </row>
        <row r="4722">
          <cell r="M4722">
            <v>0</v>
          </cell>
        </row>
        <row r="4723">
          <cell r="M4723">
            <v>0</v>
          </cell>
        </row>
        <row r="4724">
          <cell r="M4724">
            <v>0</v>
          </cell>
        </row>
        <row r="4725">
          <cell r="M4725">
            <v>0</v>
          </cell>
        </row>
        <row r="4726">
          <cell r="M4726">
            <v>0</v>
          </cell>
        </row>
        <row r="4727">
          <cell r="M4727">
            <v>0</v>
          </cell>
        </row>
        <row r="4728">
          <cell r="M4728">
            <v>0</v>
          </cell>
        </row>
        <row r="4729">
          <cell r="M4729">
            <v>0</v>
          </cell>
        </row>
        <row r="4730">
          <cell r="M4730">
            <v>0</v>
          </cell>
        </row>
        <row r="4733">
          <cell r="M4733">
            <v>0</v>
          </cell>
        </row>
        <row r="4736">
          <cell r="M4736">
            <v>0</v>
          </cell>
        </row>
        <row r="4737">
          <cell r="M4737">
            <v>0</v>
          </cell>
        </row>
        <row r="4738">
          <cell r="M4738">
            <v>0</v>
          </cell>
        </row>
        <row r="4739">
          <cell r="M4739">
            <v>0</v>
          </cell>
        </row>
        <row r="4740">
          <cell r="M4740">
            <v>0</v>
          </cell>
        </row>
        <row r="4741">
          <cell r="M4741">
            <v>0</v>
          </cell>
        </row>
        <row r="4742">
          <cell r="M4742">
            <v>0</v>
          </cell>
        </row>
        <row r="4743">
          <cell r="M4743">
            <v>0</v>
          </cell>
        </row>
        <row r="4744">
          <cell r="M4744">
            <v>0</v>
          </cell>
        </row>
        <row r="4745">
          <cell r="M4745">
            <v>0</v>
          </cell>
        </row>
        <row r="4746">
          <cell r="M4746">
            <v>0</v>
          </cell>
        </row>
        <row r="4747">
          <cell r="M4747">
            <v>0</v>
          </cell>
        </row>
        <row r="4748">
          <cell r="M4748">
            <v>0</v>
          </cell>
        </row>
        <row r="4749">
          <cell r="M4749">
            <v>0</v>
          </cell>
        </row>
        <row r="4750">
          <cell r="M4750">
            <v>0</v>
          </cell>
        </row>
        <row r="4751">
          <cell r="M4751">
            <v>0</v>
          </cell>
        </row>
        <row r="4752">
          <cell r="M4752">
            <v>0</v>
          </cell>
        </row>
        <row r="4755">
          <cell r="M4755">
            <v>0</v>
          </cell>
        </row>
        <row r="4758">
          <cell r="M4758">
            <v>0</v>
          </cell>
        </row>
        <row r="4759">
          <cell r="M4759">
            <v>0</v>
          </cell>
        </row>
        <row r="4760">
          <cell r="M4760">
            <v>0</v>
          </cell>
        </row>
        <row r="4761">
          <cell r="M4761">
            <v>0</v>
          </cell>
        </row>
        <row r="4762">
          <cell r="M4762">
            <v>0</v>
          </cell>
        </row>
        <row r="4763">
          <cell r="M4763">
            <v>0</v>
          </cell>
        </row>
        <row r="4764">
          <cell r="M4764">
            <v>0</v>
          </cell>
        </row>
        <row r="4765">
          <cell r="M4765">
            <v>0</v>
          </cell>
        </row>
        <row r="4766">
          <cell r="M4766">
            <v>0</v>
          </cell>
        </row>
        <row r="4767">
          <cell r="M4767">
            <v>0</v>
          </cell>
        </row>
        <row r="4768">
          <cell r="M4768">
            <v>0</v>
          </cell>
        </row>
        <row r="4769">
          <cell r="M4769">
            <v>0</v>
          </cell>
        </row>
        <row r="4770">
          <cell r="M4770">
            <v>0</v>
          </cell>
        </row>
        <row r="4771">
          <cell r="M4771">
            <v>0</v>
          </cell>
        </row>
        <row r="4772">
          <cell r="M4772">
            <v>0</v>
          </cell>
        </row>
        <row r="4773">
          <cell r="M4773">
            <v>0</v>
          </cell>
        </row>
        <row r="4774">
          <cell r="M4774">
            <v>0</v>
          </cell>
        </row>
        <row r="4777">
          <cell r="M4777">
            <v>0</v>
          </cell>
        </row>
        <row r="4780">
          <cell r="M4780">
            <v>0</v>
          </cell>
        </row>
        <row r="4781">
          <cell r="M4781">
            <v>0</v>
          </cell>
        </row>
        <row r="4782">
          <cell r="M4782">
            <v>0</v>
          </cell>
        </row>
        <row r="4783">
          <cell r="M4783">
            <v>0</v>
          </cell>
        </row>
        <row r="4784">
          <cell r="M4784">
            <v>0</v>
          </cell>
        </row>
        <row r="4785">
          <cell r="M4785">
            <v>0</v>
          </cell>
        </row>
        <row r="4786">
          <cell r="M4786">
            <v>0</v>
          </cell>
        </row>
        <row r="4787">
          <cell r="M4787">
            <v>0</v>
          </cell>
        </row>
        <row r="4788">
          <cell r="M4788">
            <v>0</v>
          </cell>
        </row>
        <row r="4789">
          <cell r="M4789">
            <v>0</v>
          </cell>
        </row>
        <row r="4790">
          <cell r="M4790">
            <v>0</v>
          </cell>
        </row>
        <row r="4791">
          <cell r="M4791">
            <v>0</v>
          </cell>
        </row>
        <row r="4792">
          <cell r="M4792">
            <v>0</v>
          </cell>
        </row>
        <row r="4793">
          <cell r="M4793">
            <v>0</v>
          </cell>
        </row>
        <row r="4794">
          <cell r="M4794">
            <v>0</v>
          </cell>
        </row>
        <row r="4795">
          <cell r="M4795">
            <v>0</v>
          </cell>
        </row>
        <row r="4796">
          <cell r="M4796">
            <v>0</v>
          </cell>
        </row>
        <row r="4799">
          <cell r="M4799">
            <v>0</v>
          </cell>
        </row>
        <row r="4802">
          <cell r="M4802">
            <v>0</v>
          </cell>
        </row>
        <row r="4803">
          <cell r="M4803">
            <v>0</v>
          </cell>
        </row>
        <row r="4804">
          <cell r="M4804">
            <v>0</v>
          </cell>
        </row>
        <row r="4805">
          <cell r="M4805">
            <v>0</v>
          </cell>
        </row>
        <row r="4806">
          <cell r="M4806">
            <v>0</v>
          </cell>
        </row>
        <row r="4807">
          <cell r="M4807">
            <v>0</v>
          </cell>
        </row>
        <row r="4808">
          <cell r="M4808">
            <v>0</v>
          </cell>
        </row>
        <row r="4809">
          <cell r="M4809">
            <v>0</v>
          </cell>
        </row>
        <row r="4810">
          <cell r="M4810">
            <v>0</v>
          </cell>
        </row>
        <row r="4811">
          <cell r="M4811">
            <v>0</v>
          </cell>
        </row>
        <row r="4812">
          <cell r="M4812">
            <v>0</v>
          </cell>
        </row>
        <row r="4813">
          <cell r="M4813">
            <v>0</v>
          </cell>
        </row>
        <row r="4814">
          <cell r="M4814">
            <v>0</v>
          </cell>
        </row>
        <row r="4815">
          <cell r="M4815">
            <v>0</v>
          </cell>
        </row>
        <row r="4816">
          <cell r="M4816">
            <v>0</v>
          </cell>
        </row>
        <row r="4817">
          <cell r="M4817">
            <v>0</v>
          </cell>
        </row>
        <row r="4818">
          <cell r="M4818">
            <v>0</v>
          </cell>
        </row>
        <row r="4821">
          <cell r="M4821">
            <v>0</v>
          </cell>
        </row>
        <row r="4824">
          <cell r="M4824">
            <v>0</v>
          </cell>
        </row>
        <row r="4825">
          <cell r="M4825">
            <v>0</v>
          </cell>
        </row>
        <row r="4826">
          <cell r="M4826">
            <v>0</v>
          </cell>
        </row>
        <row r="4827">
          <cell r="M4827">
            <v>0</v>
          </cell>
        </row>
        <row r="4828">
          <cell r="M4828">
            <v>0</v>
          </cell>
        </row>
        <row r="4829">
          <cell r="M4829">
            <v>0</v>
          </cell>
        </row>
        <row r="4830">
          <cell r="M4830">
            <v>0</v>
          </cell>
        </row>
        <row r="4831">
          <cell r="M4831">
            <v>0</v>
          </cell>
        </row>
        <row r="4832">
          <cell r="M4832">
            <v>0</v>
          </cell>
        </row>
        <row r="4833">
          <cell r="M4833">
            <v>0</v>
          </cell>
        </row>
        <row r="4834">
          <cell r="M4834">
            <v>0</v>
          </cell>
        </row>
        <row r="4835">
          <cell r="M4835">
            <v>0</v>
          </cell>
        </row>
        <row r="4836">
          <cell r="M4836">
            <v>0</v>
          </cell>
        </row>
        <row r="4837">
          <cell r="M4837">
            <v>0</v>
          </cell>
        </row>
        <row r="4838">
          <cell r="M4838">
            <v>0</v>
          </cell>
        </row>
        <row r="4839">
          <cell r="M4839">
            <v>0</v>
          </cell>
        </row>
        <row r="4840">
          <cell r="M4840">
            <v>0</v>
          </cell>
        </row>
        <row r="4843">
          <cell r="M4843">
            <v>0</v>
          </cell>
        </row>
        <row r="4846">
          <cell r="M4846">
            <v>0</v>
          </cell>
        </row>
        <row r="4847">
          <cell r="M4847">
            <v>0</v>
          </cell>
        </row>
        <row r="4848">
          <cell r="M4848">
            <v>0</v>
          </cell>
        </row>
        <row r="4849">
          <cell r="M4849">
            <v>0</v>
          </cell>
        </row>
        <row r="4850">
          <cell r="M4850">
            <v>0</v>
          </cell>
        </row>
        <row r="4851">
          <cell r="M4851">
            <v>0</v>
          </cell>
        </row>
        <row r="4852">
          <cell r="M4852">
            <v>0</v>
          </cell>
        </row>
        <row r="4853">
          <cell r="M4853">
            <v>0</v>
          </cell>
        </row>
        <row r="4854">
          <cell r="M4854">
            <v>0</v>
          </cell>
        </row>
        <row r="4855">
          <cell r="M4855">
            <v>0</v>
          </cell>
        </row>
        <row r="4856">
          <cell r="M4856">
            <v>0</v>
          </cell>
        </row>
        <row r="4857">
          <cell r="M4857">
            <v>0</v>
          </cell>
        </row>
        <row r="4858">
          <cell r="M4858">
            <v>0</v>
          </cell>
        </row>
        <row r="4859">
          <cell r="M4859">
            <v>0</v>
          </cell>
        </row>
        <row r="4860">
          <cell r="M4860">
            <v>0</v>
          </cell>
        </row>
        <row r="4861">
          <cell r="M4861">
            <v>0</v>
          </cell>
        </row>
        <row r="4862">
          <cell r="M4862">
            <v>0</v>
          </cell>
        </row>
        <row r="4865">
          <cell r="M4865">
            <v>0</v>
          </cell>
        </row>
        <row r="4868">
          <cell r="M4868">
            <v>0</v>
          </cell>
        </row>
        <row r="4869">
          <cell r="M4869">
            <v>0</v>
          </cell>
        </row>
        <row r="4870">
          <cell r="M4870">
            <v>0</v>
          </cell>
        </row>
        <row r="4871">
          <cell r="M4871">
            <v>0</v>
          </cell>
        </row>
        <row r="4872">
          <cell r="M4872">
            <v>0</v>
          </cell>
        </row>
        <row r="4873">
          <cell r="M4873">
            <v>0</v>
          </cell>
        </row>
        <row r="4874">
          <cell r="M4874">
            <v>0</v>
          </cell>
        </row>
        <row r="4875">
          <cell r="M4875">
            <v>0</v>
          </cell>
        </row>
        <row r="4876">
          <cell r="M4876">
            <v>0</v>
          </cell>
        </row>
        <row r="4877">
          <cell r="M4877">
            <v>0</v>
          </cell>
        </row>
        <row r="4878">
          <cell r="M4878">
            <v>0</v>
          </cell>
        </row>
        <row r="4879">
          <cell r="M4879">
            <v>0</v>
          </cell>
        </row>
        <row r="4880">
          <cell r="M4880">
            <v>0</v>
          </cell>
        </row>
        <row r="4881">
          <cell r="M4881">
            <v>0</v>
          </cell>
        </row>
        <row r="4882">
          <cell r="M4882">
            <v>0</v>
          </cell>
        </row>
        <row r="4883">
          <cell r="M4883">
            <v>0</v>
          </cell>
        </row>
        <row r="4884">
          <cell r="M4884">
            <v>0</v>
          </cell>
        </row>
        <row r="4887">
          <cell r="M4887">
            <v>0</v>
          </cell>
        </row>
        <row r="4890">
          <cell r="M4890">
            <v>0</v>
          </cell>
        </row>
        <row r="4891">
          <cell r="M4891">
            <v>0</v>
          </cell>
        </row>
        <row r="4892">
          <cell r="M4892">
            <v>0</v>
          </cell>
        </row>
        <row r="4893">
          <cell r="M4893">
            <v>0</v>
          </cell>
        </row>
        <row r="4894">
          <cell r="M4894">
            <v>0</v>
          </cell>
        </row>
        <row r="4895">
          <cell r="M4895">
            <v>0</v>
          </cell>
        </row>
        <row r="4896">
          <cell r="M4896">
            <v>0</v>
          </cell>
        </row>
        <row r="4897">
          <cell r="M4897">
            <v>0</v>
          </cell>
        </row>
        <row r="4898">
          <cell r="M4898">
            <v>0</v>
          </cell>
        </row>
        <row r="4899">
          <cell r="M4899">
            <v>0</v>
          </cell>
        </row>
        <row r="4900">
          <cell r="M4900">
            <v>0</v>
          </cell>
        </row>
        <row r="4901">
          <cell r="M4901">
            <v>0</v>
          </cell>
        </row>
        <row r="4902">
          <cell r="M4902">
            <v>0</v>
          </cell>
        </row>
        <row r="4903">
          <cell r="M4903">
            <v>0</v>
          </cell>
        </row>
        <row r="4904">
          <cell r="M4904">
            <v>0</v>
          </cell>
        </row>
        <row r="4905">
          <cell r="M4905">
            <v>0</v>
          </cell>
        </row>
        <row r="4906">
          <cell r="M4906">
            <v>0</v>
          </cell>
        </row>
        <row r="4909">
          <cell r="M4909">
            <v>0</v>
          </cell>
        </row>
        <row r="4912">
          <cell r="M4912">
            <v>0</v>
          </cell>
        </row>
        <row r="4913">
          <cell r="M4913">
            <v>0</v>
          </cell>
        </row>
        <row r="4914">
          <cell r="M4914">
            <v>0</v>
          </cell>
        </row>
        <row r="4915">
          <cell r="M4915">
            <v>0</v>
          </cell>
        </row>
        <row r="4916">
          <cell r="M4916">
            <v>0</v>
          </cell>
        </row>
        <row r="4917">
          <cell r="M4917">
            <v>0</v>
          </cell>
        </row>
        <row r="4918">
          <cell r="M4918">
            <v>0</v>
          </cell>
        </row>
        <row r="4919">
          <cell r="M4919">
            <v>0</v>
          </cell>
        </row>
        <row r="4920">
          <cell r="M4920">
            <v>0</v>
          </cell>
        </row>
        <row r="4921">
          <cell r="M4921">
            <v>0</v>
          </cell>
        </row>
        <row r="4922">
          <cell r="M4922">
            <v>0</v>
          </cell>
        </row>
        <row r="4923">
          <cell r="M4923">
            <v>0</v>
          </cell>
        </row>
        <row r="4924">
          <cell r="M4924">
            <v>0</v>
          </cell>
        </row>
        <row r="4925">
          <cell r="M4925">
            <v>0</v>
          </cell>
        </row>
        <row r="4926">
          <cell r="M4926">
            <v>0</v>
          </cell>
        </row>
        <row r="4927">
          <cell r="M4927">
            <v>0</v>
          </cell>
        </row>
        <row r="4928">
          <cell r="M4928">
            <v>0</v>
          </cell>
        </row>
        <row r="4931">
          <cell r="M4931">
            <v>0</v>
          </cell>
        </row>
        <row r="4934">
          <cell r="M4934">
            <v>0</v>
          </cell>
        </row>
        <row r="4935">
          <cell r="M4935">
            <v>0</v>
          </cell>
        </row>
        <row r="4936">
          <cell r="M4936">
            <v>0</v>
          </cell>
        </row>
        <row r="4937">
          <cell r="M4937">
            <v>0</v>
          </cell>
        </row>
        <row r="4938">
          <cell r="M4938">
            <v>0</v>
          </cell>
        </row>
        <row r="4939">
          <cell r="M4939">
            <v>0</v>
          </cell>
        </row>
        <row r="4940">
          <cell r="M4940">
            <v>0</v>
          </cell>
        </row>
        <row r="4941">
          <cell r="M4941">
            <v>0</v>
          </cell>
        </row>
        <row r="4942">
          <cell r="M4942">
            <v>0</v>
          </cell>
        </row>
        <row r="4943">
          <cell r="M4943">
            <v>0</v>
          </cell>
        </row>
        <row r="4944">
          <cell r="M4944">
            <v>0</v>
          </cell>
        </row>
        <row r="4945">
          <cell r="M4945">
            <v>0</v>
          </cell>
        </row>
        <row r="4946">
          <cell r="M4946">
            <v>0</v>
          </cell>
        </row>
        <row r="4947">
          <cell r="M4947">
            <v>0</v>
          </cell>
        </row>
        <row r="4948">
          <cell r="M4948">
            <v>0</v>
          </cell>
        </row>
        <row r="4949">
          <cell r="M4949">
            <v>0</v>
          </cell>
        </row>
        <row r="4950">
          <cell r="M4950">
            <v>0</v>
          </cell>
        </row>
        <row r="4953">
          <cell r="M4953">
            <v>0</v>
          </cell>
        </row>
        <row r="4956">
          <cell r="M4956">
            <v>0</v>
          </cell>
        </row>
        <row r="4957">
          <cell r="M4957">
            <v>0</v>
          </cell>
        </row>
        <row r="4958">
          <cell r="M4958">
            <v>0</v>
          </cell>
        </row>
        <row r="4959">
          <cell r="M4959">
            <v>0</v>
          </cell>
        </row>
        <row r="4960">
          <cell r="M4960">
            <v>0</v>
          </cell>
        </row>
        <row r="4961">
          <cell r="M4961">
            <v>0</v>
          </cell>
        </row>
        <row r="4962">
          <cell r="M4962">
            <v>0</v>
          </cell>
        </row>
        <row r="4963">
          <cell r="M4963">
            <v>0</v>
          </cell>
        </row>
        <row r="4964">
          <cell r="M4964">
            <v>0</v>
          </cell>
        </row>
        <row r="4965">
          <cell r="M4965">
            <v>0</v>
          </cell>
        </row>
        <row r="4966">
          <cell r="M4966">
            <v>0</v>
          </cell>
        </row>
        <row r="4967">
          <cell r="M4967">
            <v>0</v>
          </cell>
        </row>
        <row r="4968">
          <cell r="M4968">
            <v>0</v>
          </cell>
        </row>
        <row r="4969">
          <cell r="M4969">
            <v>0</v>
          </cell>
        </row>
        <row r="4970">
          <cell r="M4970">
            <v>0</v>
          </cell>
        </row>
        <row r="4971">
          <cell r="M4971">
            <v>0</v>
          </cell>
        </row>
        <row r="4972">
          <cell r="M4972">
            <v>0</v>
          </cell>
        </row>
        <row r="4975">
          <cell r="M4975">
            <v>0</v>
          </cell>
        </row>
        <row r="4978">
          <cell r="M4978">
            <v>0</v>
          </cell>
        </row>
        <row r="4979">
          <cell r="M4979">
            <v>0</v>
          </cell>
        </row>
        <row r="4980">
          <cell r="M4980">
            <v>0</v>
          </cell>
        </row>
        <row r="4981">
          <cell r="M4981">
            <v>0</v>
          </cell>
        </row>
        <row r="4982">
          <cell r="M4982">
            <v>0</v>
          </cell>
        </row>
        <row r="4983">
          <cell r="M4983">
            <v>0</v>
          </cell>
        </row>
        <row r="4984">
          <cell r="M4984">
            <v>0</v>
          </cell>
        </row>
        <row r="4985">
          <cell r="M4985">
            <v>0</v>
          </cell>
        </row>
        <row r="4986">
          <cell r="M4986">
            <v>0</v>
          </cell>
        </row>
        <row r="4987">
          <cell r="M4987">
            <v>0</v>
          </cell>
        </row>
        <row r="4988">
          <cell r="M4988">
            <v>0</v>
          </cell>
        </row>
        <row r="4989">
          <cell r="M4989">
            <v>0</v>
          </cell>
        </row>
        <row r="4990">
          <cell r="M4990">
            <v>0</v>
          </cell>
        </row>
        <row r="4991">
          <cell r="M4991">
            <v>0</v>
          </cell>
        </row>
        <row r="4992">
          <cell r="M4992">
            <v>0</v>
          </cell>
        </row>
        <row r="4993">
          <cell r="M4993">
            <v>0</v>
          </cell>
        </row>
        <row r="4994">
          <cell r="M4994">
            <v>0</v>
          </cell>
        </row>
        <row r="4997">
          <cell r="M4997">
            <v>0</v>
          </cell>
        </row>
        <row r="5000">
          <cell r="M5000">
            <v>0</v>
          </cell>
        </row>
        <row r="5001">
          <cell r="M5001">
            <v>0</v>
          </cell>
        </row>
        <row r="5002">
          <cell r="M5002">
            <v>0</v>
          </cell>
        </row>
        <row r="5003">
          <cell r="M5003">
            <v>0</v>
          </cell>
        </row>
        <row r="5004">
          <cell r="M5004">
            <v>0</v>
          </cell>
        </row>
        <row r="5005">
          <cell r="M5005">
            <v>0</v>
          </cell>
        </row>
        <row r="5006">
          <cell r="M5006">
            <v>0</v>
          </cell>
        </row>
        <row r="5007">
          <cell r="M5007">
            <v>0</v>
          </cell>
        </row>
        <row r="5008">
          <cell r="M5008">
            <v>0</v>
          </cell>
        </row>
        <row r="5009">
          <cell r="M5009">
            <v>0</v>
          </cell>
        </row>
        <row r="5010">
          <cell r="M5010">
            <v>0</v>
          </cell>
        </row>
        <row r="5011">
          <cell r="M5011">
            <v>0</v>
          </cell>
        </row>
        <row r="5012">
          <cell r="M5012">
            <v>0</v>
          </cell>
        </row>
        <row r="5013">
          <cell r="M5013">
            <v>0</v>
          </cell>
        </row>
        <row r="5014">
          <cell r="M5014">
            <v>0</v>
          </cell>
        </row>
        <row r="5015">
          <cell r="M5015">
            <v>0</v>
          </cell>
        </row>
        <row r="5016">
          <cell r="M5016">
            <v>0</v>
          </cell>
        </row>
        <row r="5019">
          <cell r="M5019">
            <v>0</v>
          </cell>
        </row>
        <row r="5022">
          <cell r="M5022">
            <v>0</v>
          </cell>
        </row>
        <row r="5023">
          <cell r="M5023">
            <v>0</v>
          </cell>
        </row>
        <row r="5024">
          <cell r="M5024">
            <v>0</v>
          </cell>
        </row>
        <row r="5025">
          <cell r="M5025">
            <v>0</v>
          </cell>
        </row>
        <row r="5026">
          <cell r="M5026">
            <v>0</v>
          </cell>
        </row>
        <row r="5027">
          <cell r="M5027">
            <v>0</v>
          </cell>
        </row>
        <row r="5028">
          <cell r="M5028">
            <v>0</v>
          </cell>
        </row>
        <row r="5029">
          <cell r="M5029">
            <v>0</v>
          </cell>
        </row>
        <row r="5030">
          <cell r="M5030">
            <v>0</v>
          </cell>
        </row>
        <row r="5031">
          <cell r="M5031">
            <v>0</v>
          </cell>
        </row>
        <row r="5032">
          <cell r="M5032">
            <v>0</v>
          </cell>
        </row>
        <row r="5033">
          <cell r="M5033">
            <v>0</v>
          </cell>
        </row>
        <row r="5034">
          <cell r="M5034">
            <v>0</v>
          </cell>
        </row>
        <row r="5035">
          <cell r="M5035">
            <v>0</v>
          </cell>
        </row>
        <row r="5036">
          <cell r="M5036">
            <v>0</v>
          </cell>
        </row>
        <row r="5037">
          <cell r="M5037">
            <v>0</v>
          </cell>
        </row>
        <row r="5038">
          <cell r="M5038">
            <v>0</v>
          </cell>
        </row>
        <row r="5041">
          <cell r="M5041">
            <v>0</v>
          </cell>
        </row>
        <row r="5044">
          <cell r="M5044">
            <v>0</v>
          </cell>
        </row>
        <row r="5045">
          <cell r="M5045">
            <v>0</v>
          </cell>
        </row>
        <row r="5046">
          <cell r="M5046">
            <v>0</v>
          </cell>
        </row>
        <row r="5047">
          <cell r="M5047">
            <v>0</v>
          </cell>
        </row>
        <row r="5048">
          <cell r="M5048">
            <v>0</v>
          </cell>
        </row>
        <row r="5049">
          <cell r="M5049">
            <v>0</v>
          </cell>
        </row>
        <row r="5050">
          <cell r="M5050">
            <v>0</v>
          </cell>
        </row>
        <row r="5051">
          <cell r="M5051">
            <v>0</v>
          </cell>
        </row>
        <row r="5052">
          <cell r="M5052">
            <v>0</v>
          </cell>
        </row>
        <row r="5053">
          <cell r="M5053">
            <v>0</v>
          </cell>
        </row>
        <row r="5054">
          <cell r="M5054">
            <v>0</v>
          </cell>
        </row>
        <row r="5055">
          <cell r="M5055">
            <v>0</v>
          </cell>
        </row>
        <row r="5056">
          <cell r="M5056">
            <v>0</v>
          </cell>
        </row>
        <row r="5057">
          <cell r="M5057">
            <v>0</v>
          </cell>
        </row>
        <row r="5058">
          <cell r="M5058">
            <v>0</v>
          </cell>
        </row>
        <row r="5059">
          <cell r="M5059">
            <v>0</v>
          </cell>
        </row>
        <row r="5060">
          <cell r="M5060">
            <v>0</v>
          </cell>
        </row>
        <row r="5063">
          <cell r="M5063">
            <v>0</v>
          </cell>
        </row>
        <row r="5066">
          <cell r="M5066">
            <v>0</v>
          </cell>
        </row>
        <row r="5067">
          <cell r="M5067">
            <v>0</v>
          </cell>
        </row>
        <row r="5068">
          <cell r="M5068">
            <v>0</v>
          </cell>
        </row>
        <row r="5069">
          <cell r="M5069">
            <v>0</v>
          </cell>
        </row>
        <row r="5070">
          <cell r="M5070">
            <v>0</v>
          </cell>
        </row>
        <row r="5071">
          <cell r="M5071">
            <v>0</v>
          </cell>
        </row>
        <row r="5072">
          <cell r="M5072">
            <v>0</v>
          </cell>
        </row>
        <row r="5073">
          <cell r="M5073">
            <v>0</v>
          </cell>
        </row>
        <row r="5074">
          <cell r="M5074">
            <v>0</v>
          </cell>
        </row>
        <row r="5075">
          <cell r="M5075">
            <v>0</v>
          </cell>
        </row>
        <row r="5076">
          <cell r="M5076">
            <v>0</v>
          </cell>
        </row>
        <row r="5077">
          <cell r="M5077">
            <v>0</v>
          </cell>
        </row>
        <row r="5078">
          <cell r="M5078">
            <v>0</v>
          </cell>
        </row>
        <row r="5079">
          <cell r="M5079">
            <v>0</v>
          </cell>
        </row>
        <row r="5080">
          <cell r="M5080">
            <v>0</v>
          </cell>
        </row>
        <row r="5081">
          <cell r="M5081">
            <v>0</v>
          </cell>
        </row>
        <row r="5082">
          <cell r="M5082">
            <v>0</v>
          </cell>
        </row>
        <row r="5085">
          <cell r="M5085">
            <v>0</v>
          </cell>
        </row>
        <row r="5088">
          <cell r="M5088">
            <v>0</v>
          </cell>
        </row>
        <row r="5089">
          <cell r="M5089">
            <v>0</v>
          </cell>
        </row>
        <row r="5090">
          <cell r="M5090">
            <v>0</v>
          </cell>
        </row>
        <row r="5091">
          <cell r="M5091">
            <v>0</v>
          </cell>
        </row>
        <row r="5092">
          <cell r="M5092">
            <v>0</v>
          </cell>
        </row>
        <row r="5093">
          <cell r="M5093">
            <v>0</v>
          </cell>
        </row>
        <row r="5094">
          <cell r="M5094">
            <v>0</v>
          </cell>
        </row>
        <row r="5095">
          <cell r="M5095">
            <v>0</v>
          </cell>
        </row>
        <row r="5096">
          <cell r="M5096">
            <v>0</v>
          </cell>
        </row>
        <row r="5097">
          <cell r="M5097">
            <v>0</v>
          </cell>
        </row>
        <row r="5098">
          <cell r="M5098">
            <v>0</v>
          </cell>
        </row>
        <row r="5099">
          <cell r="M5099">
            <v>0</v>
          </cell>
        </row>
        <row r="5100">
          <cell r="M5100">
            <v>0</v>
          </cell>
        </row>
        <row r="5101">
          <cell r="M5101">
            <v>0</v>
          </cell>
        </row>
        <row r="5102">
          <cell r="M5102">
            <v>0</v>
          </cell>
        </row>
        <row r="5103">
          <cell r="M5103">
            <v>0</v>
          </cell>
        </row>
        <row r="5104">
          <cell r="M5104">
            <v>0</v>
          </cell>
        </row>
        <row r="5107">
          <cell r="M5107">
            <v>0</v>
          </cell>
        </row>
        <row r="5110">
          <cell r="M5110">
            <v>0</v>
          </cell>
        </row>
        <row r="5111">
          <cell r="M5111">
            <v>0</v>
          </cell>
        </row>
        <row r="5112">
          <cell r="M5112">
            <v>0</v>
          </cell>
        </row>
        <row r="5113">
          <cell r="M5113">
            <v>0</v>
          </cell>
        </row>
        <row r="5114">
          <cell r="M5114">
            <v>0</v>
          </cell>
        </row>
        <row r="5115">
          <cell r="M5115">
            <v>0</v>
          </cell>
        </row>
        <row r="5116">
          <cell r="M5116">
            <v>0</v>
          </cell>
        </row>
        <row r="5117">
          <cell r="M5117">
            <v>0</v>
          </cell>
        </row>
        <row r="5118">
          <cell r="M5118">
            <v>0</v>
          </cell>
        </row>
        <row r="5119">
          <cell r="M5119">
            <v>0</v>
          </cell>
        </row>
        <row r="5120">
          <cell r="M5120">
            <v>0</v>
          </cell>
        </row>
        <row r="5121">
          <cell r="M5121">
            <v>0</v>
          </cell>
        </row>
        <row r="5122">
          <cell r="M5122">
            <v>0</v>
          </cell>
        </row>
        <row r="5123">
          <cell r="M5123">
            <v>0</v>
          </cell>
        </row>
        <row r="5124">
          <cell r="M5124">
            <v>0</v>
          </cell>
        </row>
        <row r="5125">
          <cell r="M5125">
            <v>0</v>
          </cell>
        </row>
        <row r="5126">
          <cell r="M5126">
            <v>0</v>
          </cell>
        </row>
        <row r="5129">
          <cell r="M5129">
            <v>0</v>
          </cell>
        </row>
        <row r="5132">
          <cell r="M5132">
            <v>0</v>
          </cell>
        </row>
        <row r="5133">
          <cell r="M5133">
            <v>0</v>
          </cell>
        </row>
        <row r="5134">
          <cell r="M5134">
            <v>0</v>
          </cell>
        </row>
        <row r="5135">
          <cell r="M5135">
            <v>0</v>
          </cell>
        </row>
        <row r="5136">
          <cell r="M5136">
            <v>0</v>
          </cell>
        </row>
        <row r="5137">
          <cell r="M5137">
            <v>0</v>
          </cell>
        </row>
        <row r="5138">
          <cell r="M5138">
            <v>0</v>
          </cell>
        </row>
        <row r="5139">
          <cell r="M5139">
            <v>0</v>
          </cell>
        </row>
        <row r="5140">
          <cell r="M5140">
            <v>0</v>
          </cell>
        </row>
        <row r="5141">
          <cell r="M5141">
            <v>0</v>
          </cell>
        </row>
        <row r="5142">
          <cell r="M5142">
            <v>0</v>
          </cell>
        </row>
        <row r="5143">
          <cell r="M5143">
            <v>0</v>
          </cell>
        </row>
        <row r="5144">
          <cell r="M5144">
            <v>0</v>
          </cell>
        </row>
        <row r="5145">
          <cell r="M5145">
            <v>0</v>
          </cell>
        </row>
        <row r="5146">
          <cell r="M5146">
            <v>0</v>
          </cell>
        </row>
        <row r="5147">
          <cell r="M5147">
            <v>0</v>
          </cell>
        </row>
        <row r="5148">
          <cell r="M5148">
            <v>0</v>
          </cell>
        </row>
        <row r="5151">
          <cell r="M5151">
            <v>0</v>
          </cell>
        </row>
        <row r="5154">
          <cell r="M5154">
            <v>0</v>
          </cell>
        </row>
        <row r="5155">
          <cell r="M5155">
            <v>0</v>
          </cell>
        </row>
        <row r="5156">
          <cell r="M5156">
            <v>0</v>
          </cell>
        </row>
        <row r="5157">
          <cell r="M5157">
            <v>0</v>
          </cell>
        </row>
        <row r="5158">
          <cell r="M5158">
            <v>0</v>
          </cell>
        </row>
        <row r="5159">
          <cell r="M5159">
            <v>0</v>
          </cell>
        </row>
        <row r="5160">
          <cell r="M5160">
            <v>0</v>
          </cell>
        </row>
        <row r="5161">
          <cell r="M5161">
            <v>0</v>
          </cell>
        </row>
        <row r="5162">
          <cell r="M5162">
            <v>0</v>
          </cell>
        </row>
        <row r="5163">
          <cell r="M5163">
            <v>0</v>
          </cell>
        </row>
        <row r="5164">
          <cell r="M5164">
            <v>0</v>
          </cell>
        </row>
        <row r="5165">
          <cell r="M5165">
            <v>0</v>
          </cell>
        </row>
        <row r="5166">
          <cell r="M5166">
            <v>0</v>
          </cell>
        </row>
        <row r="5167">
          <cell r="M5167">
            <v>0</v>
          </cell>
        </row>
        <row r="5168">
          <cell r="M5168">
            <v>0</v>
          </cell>
        </row>
        <row r="5169">
          <cell r="M5169">
            <v>0</v>
          </cell>
        </row>
        <row r="5170">
          <cell r="M5170">
            <v>0</v>
          </cell>
        </row>
        <row r="5173">
          <cell r="M5173">
            <v>0</v>
          </cell>
        </row>
        <row r="5176">
          <cell r="M5176">
            <v>0</v>
          </cell>
        </row>
        <row r="5177">
          <cell r="M5177">
            <v>0</v>
          </cell>
        </row>
        <row r="5178">
          <cell r="M5178">
            <v>0</v>
          </cell>
        </row>
        <row r="5179">
          <cell r="M5179">
            <v>0</v>
          </cell>
        </row>
        <row r="5180">
          <cell r="M5180">
            <v>0</v>
          </cell>
        </row>
        <row r="5181">
          <cell r="M5181">
            <v>0</v>
          </cell>
        </row>
        <row r="5182">
          <cell r="M5182">
            <v>0</v>
          </cell>
        </row>
        <row r="5183">
          <cell r="M5183">
            <v>0</v>
          </cell>
        </row>
        <row r="5184">
          <cell r="M5184">
            <v>0</v>
          </cell>
        </row>
        <row r="5185">
          <cell r="M5185">
            <v>0</v>
          </cell>
        </row>
        <row r="5186">
          <cell r="M5186">
            <v>0</v>
          </cell>
        </row>
        <row r="5187">
          <cell r="M5187">
            <v>0</v>
          </cell>
        </row>
        <row r="5188">
          <cell r="M5188">
            <v>0</v>
          </cell>
        </row>
        <row r="5189">
          <cell r="M5189">
            <v>0</v>
          </cell>
        </row>
        <row r="5190">
          <cell r="M5190">
            <v>0</v>
          </cell>
        </row>
        <row r="5191">
          <cell r="M5191">
            <v>0</v>
          </cell>
        </row>
        <row r="5192">
          <cell r="M5192">
            <v>0</v>
          </cell>
        </row>
        <row r="5195">
          <cell r="M5195">
            <v>0</v>
          </cell>
        </row>
        <row r="5198">
          <cell r="M5198">
            <v>0</v>
          </cell>
        </row>
        <row r="5199">
          <cell r="M5199">
            <v>0</v>
          </cell>
        </row>
        <row r="5200">
          <cell r="M5200">
            <v>0</v>
          </cell>
        </row>
        <row r="5201">
          <cell r="M5201">
            <v>0</v>
          </cell>
        </row>
        <row r="5202">
          <cell r="M5202">
            <v>0</v>
          </cell>
        </row>
        <row r="5203">
          <cell r="M5203">
            <v>0</v>
          </cell>
        </row>
        <row r="5204">
          <cell r="M5204">
            <v>0</v>
          </cell>
        </row>
        <row r="5205">
          <cell r="M5205">
            <v>0</v>
          </cell>
        </row>
        <row r="5206">
          <cell r="M5206">
            <v>0</v>
          </cell>
        </row>
        <row r="5207">
          <cell r="M5207">
            <v>0</v>
          </cell>
        </row>
        <row r="5208">
          <cell r="M5208">
            <v>0</v>
          </cell>
        </row>
        <row r="5209">
          <cell r="M5209">
            <v>0</v>
          </cell>
        </row>
        <row r="5210">
          <cell r="M5210">
            <v>0</v>
          </cell>
        </row>
        <row r="5211">
          <cell r="M5211">
            <v>0</v>
          </cell>
        </row>
        <row r="5212">
          <cell r="M5212">
            <v>0</v>
          </cell>
        </row>
        <row r="5213">
          <cell r="M5213">
            <v>0</v>
          </cell>
        </row>
        <row r="5214">
          <cell r="M5214">
            <v>0</v>
          </cell>
        </row>
        <row r="5217">
          <cell r="M5217">
            <v>0</v>
          </cell>
        </row>
        <row r="5220">
          <cell r="M5220">
            <v>0</v>
          </cell>
        </row>
        <row r="5221">
          <cell r="M5221">
            <v>0</v>
          </cell>
        </row>
        <row r="5222">
          <cell r="M5222">
            <v>0</v>
          </cell>
        </row>
        <row r="5223">
          <cell r="M5223">
            <v>0</v>
          </cell>
        </row>
        <row r="5224">
          <cell r="M5224">
            <v>0</v>
          </cell>
        </row>
        <row r="5225">
          <cell r="M5225">
            <v>0</v>
          </cell>
        </row>
        <row r="5226">
          <cell r="M5226">
            <v>0</v>
          </cell>
        </row>
        <row r="5227">
          <cell r="M5227">
            <v>0</v>
          </cell>
        </row>
        <row r="5228">
          <cell r="M5228">
            <v>0</v>
          </cell>
        </row>
        <row r="5229">
          <cell r="M5229">
            <v>0</v>
          </cell>
        </row>
        <row r="5230">
          <cell r="M5230">
            <v>0</v>
          </cell>
        </row>
        <row r="5231">
          <cell r="M5231">
            <v>0</v>
          </cell>
        </row>
        <row r="5232">
          <cell r="M5232">
            <v>0</v>
          </cell>
        </row>
        <row r="5233">
          <cell r="M5233">
            <v>0</v>
          </cell>
        </row>
        <row r="5234">
          <cell r="M5234">
            <v>0</v>
          </cell>
        </row>
        <row r="5235">
          <cell r="M5235">
            <v>0</v>
          </cell>
        </row>
        <row r="5236">
          <cell r="M5236">
            <v>0</v>
          </cell>
        </row>
        <row r="5239">
          <cell r="M5239">
            <v>0</v>
          </cell>
        </row>
        <row r="5242">
          <cell r="M5242">
            <v>0</v>
          </cell>
        </row>
        <row r="5243">
          <cell r="M5243">
            <v>0</v>
          </cell>
        </row>
        <row r="5244">
          <cell r="M5244">
            <v>0</v>
          </cell>
        </row>
        <row r="5245">
          <cell r="M5245">
            <v>0</v>
          </cell>
        </row>
        <row r="5246">
          <cell r="M5246">
            <v>0</v>
          </cell>
        </row>
        <row r="5247">
          <cell r="M5247">
            <v>0</v>
          </cell>
        </row>
        <row r="5248">
          <cell r="M5248">
            <v>0</v>
          </cell>
        </row>
        <row r="5249">
          <cell r="M5249">
            <v>0</v>
          </cell>
        </row>
        <row r="5250">
          <cell r="M5250">
            <v>0</v>
          </cell>
        </row>
        <row r="5251">
          <cell r="M5251">
            <v>0</v>
          </cell>
        </row>
        <row r="5252">
          <cell r="M5252">
            <v>0</v>
          </cell>
        </row>
        <row r="5253">
          <cell r="M5253">
            <v>0</v>
          </cell>
        </row>
        <row r="5254">
          <cell r="M5254">
            <v>0</v>
          </cell>
        </row>
        <row r="5255">
          <cell r="M5255">
            <v>0</v>
          </cell>
        </row>
        <row r="5256">
          <cell r="M5256">
            <v>0</v>
          </cell>
        </row>
        <row r="5257">
          <cell r="M5257">
            <v>0</v>
          </cell>
        </row>
        <row r="5258">
          <cell r="M5258">
            <v>0</v>
          </cell>
        </row>
        <row r="5261">
          <cell r="M5261">
            <v>0</v>
          </cell>
        </row>
        <row r="5264">
          <cell r="M5264">
            <v>0</v>
          </cell>
        </row>
        <row r="5265">
          <cell r="M5265">
            <v>0</v>
          </cell>
        </row>
        <row r="5266">
          <cell r="M5266">
            <v>0</v>
          </cell>
        </row>
        <row r="5267">
          <cell r="M5267">
            <v>0</v>
          </cell>
        </row>
        <row r="5268">
          <cell r="M5268">
            <v>0</v>
          </cell>
        </row>
        <row r="5269">
          <cell r="M5269">
            <v>0</v>
          </cell>
        </row>
        <row r="5270">
          <cell r="M5270">
            <v>0</v>
          </cell>
        </row>
        <row r="5271">
          <cell r="M5271">
            <v>0</v>
          </cell>
        </row>
        <row r="5272">
          <cell r="M5272">
            <v>0</v>
          </cell>
        </row>
        <row r="5273">
          <cell r="M5273">
            <v>0</v>
          </cell>
        </row>
        <row r="5274">
          <cell r="M5274">
            <v>0</v>
          </cell>
        </row>
        <row r="5275">
          <cell r="M5275">
            <v>0</v>
          </cell>
        </row>
        <row r="5276">
          <cell r="M5276">
            <v>0</v>
          </cell>
        </row>
        <row r="5277">
          <cell r="M5277">
            <v>0</v>
          </cell>
        </row>
        <row r="5278">
          <cell r="M5278">
            <v>0</v>
          </cell>
        </row>
        <row r="5279">
          <cell r="M5279">
            <v>0</v>
          </cell>
        </row>
        <row r="5280">
          <cell r="M5280">
            <v>0</v>
          </cell>
        </row>
        <row r="5283">
          <cell r="M5283">
            <v>0</v>
          </cell>
        </row>
        <row r="5286">
          <cell r="M5286">
            <v>0</v>
          </cell>
        </row>
        <row r="5287">
          <cell r="M5287">
            <v>0</v>
          </cell>
        </row>
        <row r="5288">
          <cell r="M5288">
            <v>0</v>
          </cell>
        </row>
        <row r="5289">
          <cell r="M5289">
            <v>0</v>
          </cell>
        </row>
        <row r="5290">
          <cell r="M5290">
            <v>0</v>
          </cell>
        </row>
        <row r="5291">
          <cell r="M5291">
            <v>0</v>
          </cell>
        </row>
        <row r="5292">
          <cell r="M5292">
            <v>0</v>
          </cell>
        </row>
        <row r="5293">
          <cell r="M5293">
            <v>0</v>
          </cell>
        </row>
        <row r="5294">
          <cell r="M5294">
            <v>0</v>
          </cell>
        </row>
        <row r="5295">
          <cell r="M5295">
            <v>0</v>
          </cell>
        </row>
        <row r="5296">
          <cell r="M5296">
            <v>0</v>
          </cell>
        </row>
        <row r="5297">
          <cell r="M5297">
            <v>0</v>
          </cell>
        </row>
        <row r="5298">
          <cell r="M5298">
            <v>0</v>
          </cell>
        </row>
        <row r="5299">
          <cell r="M5299">
            <v>0</v>
          </cell>
        </row>
        <row r="5300">
          <cell r="M5300">
            <v>0</v>
          </cell>
        </row>
        <row r="5301">
          <cell r="M5301">
            <v>0</v>
          </cell>
        </row>
        <row r="5302">
          <cell r="M5302">
            <v>0</v>
          </cell>
        </row>
        <row r="5305">
          <cell r="M5305">
            <v>0</v>
          </cell>
        </row>
        <row r="5308">
          <cell r="M5308">
            <v>0</v>
          </cell>
        </row>
        <row r="5309">
          <cell r="M5309">
            <v>0</v>
          </cell>
        </row>
        <row r="5310">
          <cell r="M5310">
            <v>0</v>
          </cell>
        </row>
        <row r="5311">
          <cell r="M5311">
            <v>0</v>
          </cell>
        </row>
        <row r="5312">
          <cell r="M5312">
            <v>0</v>
          </cell>
        </row>
        <row r="5313">
          <cell r="M5313">
            <v>0</v>
          </cell>
        </row>
        <row r="5314">
          <cell r="M5314">
            <v>0</v>
          </cell>
        </row>
        <row r="5315">
          <cell r="M5315">
            <v>0</v>
          </cell>
        </row>
        <row r="5316">
          <cell r="M5316">
            <v>0</v>
          </cell>
        </row>
        <row r="5317">
          <cell r="M5317">
            <v>0</v>
          </cell>
        </row>
        <row r="5318">
          <cell r="M5318">
            <v>0</v>
          </cell>
        </row>
        <row r="5319">
          <cell r="M5319">
            <v>0</v>
          </cell>
        </row>
        <row r="5320">
          <cell r="M5320">
            <v>0</v>
          </cell>
        </row>
        <row r="5321">
          <cell r="M5321">
            <v>0</v>
          </cell>
        </row>
        <row r="5322">
          <cell r="M5322">
            <v>0</v>
          </cell>
        </row>
        <row r="5323">
          <cell r="M5323">
            <v>0</v>
          </cell>
        </row>
        <row r="5324">
          <cell r="M5324">
            <v>0</v>
          </cell>
        </row>
        <row r="5327">
          <cell r="M5327">
            <v>0</v>
          </cell>
        </row>
        <row r="5330">
          <cell r="M5330">
            <v>0</v>
          </cell>
        </row>
        <row r="5331">
          <cell r="M5331">
            <v>0</v>
          </cell>
        </row>
        <row r="5332">
          <cell r="M5332">
            <v>0</v>
          </cell>
        </row>
        <row r="5333">
          <cell r="M5333">
            <v>0</v>
          </cell>
        </row>
        <row r="5334">
          <cell r="M5334">
            <v>0</v>
          </cell>
        </row>
        <row r="5335">
          <cell r="M5335">
            <v>0</v>
          </cell>
        </row>
        <row r="5336">
          <cell r="M5336">
            <v>0</v>
          </cell>
        </row>
        <row r="5337">
          <cell r="M5337">
            <v>0</v>
          </cell>
        </row>
        <row r="5338">
          <cell r="M5338">
            <v>0</v>
          </cell>
        </row>
        <row r="5339">
          <cell r="M5339">
            <v>0</v>
          </cell>
        </row>
        <row r="5340">
          <cell r="M5340">
            <v>0</v>
          </cell>
        </row>
        <row r="5341">
          <cell r="M5341">
            <v>0</v>
          </cell>
        </row>
        <row r="5342">
          <cell r="M5342">
            <v>0</v>
          </cell>
        </row>
        <row r="5343">
          <cell r="M5343">
            <v>0</v>
          </cell>
        </row>
        <row r="5344">
          <cell r="M5344">
            <v>0</v>
          </cell>
        </row>
        <row r="5345">
          <cell r="M5345">
            <v>0</v>
          </cell>
        </row>
        <row r="5346">
          <cell r="M5346">
            <v>0</v>
          </cell>
        </row>
        <row r="5349">
          <cell r="M5349">
            <v>0</v>
          </cell>
        </row>
        <row r="5352">
          <cell r="M5352">
            <v>0</v>
          </cell>
        </row>
        <row r="5353">
          <cell r="M5353">
            <v>0</v>
          </cell>
        </row>
        <row r="5354">
          <cell r="M5354">
            <v>0</v>
          </cell>
        </row>
        <row r="5355">
          <cell r="M5355">
            <v>0</v>
          </cell>
        </row>
        <row r="5356">
          <cell r="M5356">
            <v>0</v>
          </cell>
        </row>
        <row r="5357">
          <cell r="M5357">
            <v>0</v>
          </cell>
        </row>
        <row r="5358">
          <cell r="M5358">
            <v>0</v>
          </cell>
        </row>
        <row r="5359">
          <cell r="M5359">
            <v>0</v>
          </cell>
        </row>
        <row r="5360">
          <cell r="M5360">
            <v>0</v>
          </cell>
        </row>
        <row r="5361">
          <cell r="M5361">
            <v>0</v>
          </cell>
        </row>
        <row r="5362">
          <cell r="M5362">
            <v>0</v>
          </cell>
        </row>
        <row r="5363">
          <cell r="M5363">
            <v>0</v>
          </cell>
        </row>
        <row r="5364">
          <cell r="M5364">
            <v>0</v>
          </cell>
        </row>
        <row r="5365">
          <cell r="M5365">
            <v>0</v>
          </cell>
        </row>
        <row r="5366">
          <cell r="M5366">
            <v>0</v>
          </cell>
        </row>
        <row r="5367">
          <cell r="M5367">
            <v>0</v>
          </cell>
        </row>
        <row r="5368">
          <cell r="M5368">
            <v>0</v>
          </cell>
        </row>
        <row r="5371">
          <cell r="M5371">
            <v>0</v>
          </cell>
        </row>
        <row r="5374">
          <cell r="M5374">
            <v>0</v>
          </cell>
        </row>
        <row r="5375">
          <cell r="M5375">
            <v>0</v>
          </cell>
        </row>
        <row r="5376">
          <cell r="M5376">
            <v>0</v>
          </cell>
        </row>
        <row r="5377">
          <cell r="M5377">
            <v>0</v>
          </cell>
        </row>
        <row r="5378">
          <cell r="M5378">
            <v>0</v>
          </cell>
        </row>
        <row r="5379">
          <cell r="M5379">
            <v>0</v>
          </cell>
        </row>
        <row r="5380">
          <cell r="M5380">
            <v>0</v>
          </cell>
        </row>
        <row r="5381">
          <cell r="M5381">
            <v>0</v>
          </cell>
        </row>
        <row r="5382">
          <cell r="M5382">
            <v>0</v>
          </cell>
        </row>
        <row r="5383">
          <cell r="M5383">
            <v>0</v>
          </cell>
        </row>
        <row r="5384">
          <cell r="M5384">
            <v>0</v>
          </cell>
        </row>
        <row r="5385">
          <cell r="M5385">
            <v>0</v>
          </cell>
        </row>
        <row r="5386">
          <cell r="M5386">
            <v>0</v>
          </cell>
        </row>
        <row r="5387">
          <cell r="M5387">
            <v>0</v>
          </cell>
        </row>
        <row r="5388">
          <cell r="M5388">
            <v>0</v>
          </cell>
        </row>
        <row r="5389">
          <cell r="M5389">
            <v>0</v>
          </cell>
        </row>
        <row r="5390">
          <cell r="M5390">
            <v>0</v>
          </cell>
        </row>
        <row r="5393">
          <cell r="M5393">
            <v>0</v>
          </cell>
        </row>
        <row r="5396">
          <cell r="M5396">
            <v>0</v>
          </cell>
        </row>
        <row r="5397">
          <cell r="M5397">
            <v>0</v>
          </cell>
        </row>
        <row r="5398">
          <cell r="M5398">
            <v>0</v>
          </cell>
        </row>
        <row r="5399">
          <cell r="M5399">
            <v>0</v>
          </cell>
        </row>
        <row r="5400">
          <cell r="M5400">
            <v>0</v>
          </cell>
        </row>
        <row r="5401">
          <cell r="M5401">
            <v>0</v>
          </cell>
        </row>
        <row r="5402">
          <cell r="M5402">
            <v>0</v>
          </cell>
        </row>
        <row r="5403">
          <cell r="M5403">
            <v>0</v>
          </cell>
        </row>
        <row r="5404">
          <cell r="M5404">
            <v>0</v>
          </cell>
        </row>
        <row r="5405">
          <cell r="M5405">
            <v>0</v>
          </cell>
        </row>
        <row r="5406">
          <cell r="M5406">
            <v>0</v>
          </cell>
        </row>
        <row r="5407">
          <cell r="M5407">
            <v>0</v>
          </cell>
        </row>
        <row r="5408">
          <cell r="M5408">
            <v>0</v>
          </cell>
        </row>
        <row r="5409">
          <cell r="M5409">
            <v>0</v>
          </cell>
        </row>
        <row r="5410">
          <cell r="M5410">
            <v>0</v>
          </cell>
        </row>
        <row r="5411">
          <cell r="M5411">
            <v>0</v>
          </cell>
        </row>
        <row r="5412">
          <cell r="M5412">
            <v>0</v>
          </cell>
        </row>
        <row r="5415">
          <cell r="M5415">
            <v>0</v>
          </cell>
        </row>
        <row r="5418">
          <cell r="M5418">
            <v>0</v>
          </cell>
        </row>
        <row r="5419">
          <cell r="M5419">
            <v>0</v>
          </cell>
        </row>
        <row r="5420">
          <cell r="M5420">
            <v>0</v>
          </cell>
        </row>
        <row r="5421">
          <cell r="M5421">
            <v>0</v>
          </cell>
        </row>
        <row r="5422">
          <cell r="M5422">
            <v>0</v>
          </cell>
        </row>
        <row r="5423">
          <cell r="M5423">
            <v>0</v>
          </cell>
        </row>
        <row r="5424">
          <cell r="M5424">
            <v>0</v>
          </cell>
        </row>
        <row r="5425">
          <cell r="M5425">
            <v>0</v>
          </cell>
        </row>
        <row r="5426">
          <cell r="M5426">
            <v>0</v>
          </cell>
        </row>
        <row r="5427">
          <cell r="M5427">
            <v>0</v>
          </cell>
        </row>
        <row r="5428">
          <cell r="M5428">
            <v>0</v>
          </cell>
        </row>
        <row r="5429">
          <cell r="M5429">
            <v>0</v>
          </cell>
        </row>
        <row r="5430">
          <cell r="M5430">
            <v>0</v>
          </cell>
        </row>
        <row r="5431">
          <cell r="M5431">
            <v>0</v>
          </cell>
        </row>
        <row r="5432">
          <cell r="M5432">
            <v>0</v>
          </cell>
        </row>
        <row r="5433">
          <cell r="M5433">
            <v>0</v>
          </cell>
        </row>
        <row r="5434">
          <cell r="M5434">
            <v>0</v>
          </cell>
        </row>
        <row r="5437">
          <cell r="M5437">
            <v>0</v>
          </cell>
        </row>
        <row r="5440">
          <cell r="M5440">
            <v>0</v>
          </cell>
        </row>
        <row r="5441">
          <cell r="M5441">
            <v>0</v>
          </cell>
        </row>
        <row r="5442">
          <cell r="M5442">
            <v>0</v>
          </cell>
        </row>
        <row r="5443">
          <cell r="M5443">
            <v>0</v>
          </cell>
        </row>
        <row r="5444">
          <cell r="M5444">
            <v>0</v>
          </cell>
        </row>
        <row r="5445">
          <cell r="M5445">
            <v>0</v>
          </cell>
        </row>
        <row r="5446">
          <cell r="M5446">
            <v>0</v>
          </cell>
        </row>
        <row r="5447">
          <cell r="M5447">
            <v>0</v>
          </cell>
        </row>
        <row r="5448">
          <cell r="M5448">
            <v>0</v>
          </cell>
        </row>
        <row r="5449">
          <cell r="M5449">
            <v>0</v>
          </cell>
        </row>
        <row r="5450">
          <cell r="M5450">
            <v>0</v>
          </cell>
        </row>
        <row r="5451">
          <cell r="M5451">
            <v>0</v>
          </cell>
        </row>
        <row r="5452">
          <cell r="M5452">
            <v>0</v>
          </cell>
        </row>
        <row r="5453">
          <cell r="M5453">
            <v>0</v>
          </cell>
        </row>
        <row r="5454">
          <cell r="M5454">
            <v>0</v>
          </cell>
        </row>
        <row r="5455">
          <cell r="M5455">
            <v>0</v>
          </cell>
        </row>
        <row r="5456">
          <cell r="M5456">
            <v>0</v>
          </cell>
        </row>
        <row r="5459">
          <cell r="M5459">
            <v>0</v>
          </cell>
        </row>
        <row r="5462">
          <cell r="M5462">
            <v>0</v>
          </cell>
        </row>
        <row r="5463">
          <cell r="M5463">
            <v>0</v>
          </cell>
        </row>
        <row r="5464">
          <cell r="M5464">
            <v>0</v>
          </cell>
        </row>
        <row r="5465">
          <cell r="M5465">
            <v>0</v>
          </cell>
        </row>
        <row r="5466">
          <cell r="M5466">
            <v>0</v>
          </cell>
        </row>
        <row r="5467">
          <cell r="M5467">
            <v>0</v>
          </cell>
        </row>
        <row r="5468">
          <cell r="M5468">
            <v>0</v>
          </cell>
        </row>
        <row r="5469">
          <cell r="M5469">
            <v>0</v>
          </cell>
        </row>
        <row r="5470">
          <cell r="M5470">
            <v>0</v>
          </cell>
        </row>
        <row r="5471">
          <cell r="M5471">
            <v>0</v>
          </cell>
        </row>
        <row r="5472">
          <cell r="M5472">
            <v>0</v>
          </cell>
        </row>
        <row r="5473">
          <cell r="M5473">
            <v>0</v>
          </cell>
        </row>
        <row r="5474">
          <cell r="M5474">
            <v>0</v>
          </cell>
        </row>
        <row r="5475">
          <cell r="M5475">
            <v>0</v>
          </cell>
        </row>
        <row r="5476">
          <cell r="M5476">
            <v>0</v>
          </cell>
        </row>
        <row r="5477">
          <cell r="M5477">
            <v>0</v>
          </cell>
        </row>
        <row r="5478">
          <cell r="M5478">
            <v>0</v>
          </cell>
        </row>
        <row r="5481">
          <cell r="M5481">
            <v>0</v>
          </cell>
        </row>
        <row r="5484">
          <cell r="M5484">
            <v>0</v>
          </cell>
        </row>
        <row r="5485">
          <cell r="M5485">
            <v>0</v>
          </cell>
        </row>
        <row r="5486">
          <cell r="M5486">
            <v>0</v>
          </cell>
        </row>
        <row r="5487">
          <cell r="M5487">
            <v>0</v>
          </cell>
        </row>
        <row r="5488">
          <cell r="M5488">
            <v>0</v>
          </cell>
        </row>
        <row r="5489">
          <cell r="M5489">
            <v>0</v>
          </cell>
        </row>
        <row r="5490">
          <cell r="M5490">
            <v>0</v>
          </cell>
        </row>
        <row r="5491">
          <cell r="M5491">
            <v>0</v>
          </cell>
        </row>
        <row r="5492">
          <cell r="M5492">
            <v>0</v>
          </cell>
        </row>
        <row r="5493">
          <cell r="M5493">
            <v>0</v>
          </cell>
        </row>
        <row r="5494">
          <cell r="M5494">
            <v>0</v>
          </cell>
        </row>
        <row r="5495">
          <cell r="M5495">
            <v>0</v>
          </cell>
        </row>
        <row r="5496">
          <cell r="M5496">
            <v>0</v>
          </cell>
        </row>
        <row r="5497">
          <cell r="M5497">
            <v>0</v>
          </cell>
        </row>
        <row r="5498">
          <cell r="M5498">
            <v>0</v>
          </cell>
        </row>
        <row r="5499">
          <cell r="M5499">
            <v>0</v>
          </cell>
        </row>
        <row r="5500">
          <cell r="M5500">
            <v>0</v>
          </cell>
        </row>
        <row r="5503">
          <cell r="M5503">
            <v>0</v>
          </cell>
        </row>
        <row r="5506">
          <cell r="M5506">
            <v>0</v>
          </cell>
        </row>
        <row r="5507">
          <cell r="M5507">
            <v>0</v>
          </cell>
        </row>
        <row r="5508">
          <cell r="M5508">
            <v>0</v>
          </cell>
        </row>
        <row r="5509">
          <cell r="M5509">
            <v>0</v>
          </cell>
        </row>
        <row r="5510">
          <cell r="M5510">
            <v>0</v>
          </cell>
        </row>
        <row r="5511">
          <cell r="M5511">
            <v>0</v>
          </cell>
        </row>
        <row r="5512">
          <cell r="M5512">
            <v>0</v>
          </cell>
        </row>
        <row r="5513">
          <cell r="M5513">
            <v>0</v>
          </cell>
        </row>
        <row r="5514">
          <cell r="M5514">
            <v>0</v>
          </cell>
        </row>
        <row r="5515">
          <cell r="M5515">
            <v>0</v>
          </cell>
        </row>
        <row r="5516">
          <cell r="M5516">
            <v>0</v>
          </cell>
        </row>
        <row r="5517">
          <cell r="M5517">
            <v>0</v>
          </cell>
        </row>
        <row r="5518">
          <cell r="M5518">
            <v>0</v>
          </cell>
        </row>
        <row r="5519">
          <cell r="M5519">
            <v>0</v>
          </cell>
        </row>
        <row r="5520">
          <cell r="M5520">
            <v>0</v>
          </cell>
        </row>
        <row r="5521">
          <cell r="M5521">
            <v>0</v>
          </cell>
        </row>
        <row r="5522">
          <cell r="M5522">
            <v>0</v>
          </cell>
        </row>
        <row r="5525">
          <cell r="M5525">
            <v>0</v>
          </cell>
        </row>
        <row r="5528">
          <cell r="M5528">
            <v>0</v>
          </cell>
        </row>
        <row r="5529">
          <cell r="M5529">
            <v>0</v>
          </cell>
        </row>
        <row r="5530">
          <cell r="M5530">
            <v>0</v>
          </cell>
        </row>
        <row r="5531">
          <cell r="M5531">
            <v>0</v>
          </cell>
        </row>
        <row r="5532">
          <cell r="M5532">
            <v>0</v>
          </cell>
        </row>
        <row r="5533">
          <cell r="M5533">
            <v>0</v>
          </cell>
        </row>
        <row r="5534">
          <cell r="M5534">
            <v>0</v>
          </cell>
        </row>
        <row r="5535">
          <cell r="M5535">
            <v>0</v>
          </cell>
        </row>
        <row r="5536">
          <cell r="M5536">
            <v>0</v>
          </cell>
        </row>
        <row r="5537">
          <cell r="M5537">
            <v>0</v>
          </cell>
        </row>
        <row r="5538">
          <cell r="M5538">
            <v>0</v>
          </cell>
        </row>
        <row r="5539">
          <cell r="M5539">
            <v>0</v>
          </cell>
        </row>
        <row r="5540">
          <cell r="M5540">
            <v>0</v>
          </cell>
        </row>
        <row r="5541">
          <cell r="M5541">
            <v>0</v>
          </cell>
        </row>
        <row r="5542">
          <cell r="M5542">
            <v>0</v>
          </cell>
        </row>
        <row r="5543">
          <cell r="M5543">
            <v>0</v>
          </cell>
        </row>
        <row r="5544">
          <cell r="M5544">
            <v>0</v>
          </cell>
        </row>
        <row r="5547">
          <cell r="M5547">
            <v>0</v>
          </cell>
        </row>
        <row r="5550">
          <cell r="M5550">
            <v>0</v>
          </cell>
        </row>
        <row r="5551">
          <cell r="M5551">
            <v>0</v>
          </cell>
        </row>
        <row r="5552">
          <cell r="M5552">
            <v>0</v>
          </cell>
        </row>
        <row r="5553">
          <cell r="M5553">
            <v>0</v>
          </cell>
        </row>
        <row r="5554">
          <cell r="M5554">
            <v>0</v>
          </cell>
        </row>
        <row r="5555">
          <cell r="M5555">
            <v>0</v>
          </cell>
        </row>
        <row r="5556">
          <cell r="M5556">
            <v>0</v>
          </cell>
        </row>
        <row r="5557">
          <cell r="M5557">
            <v>0</v>
          </cell>
        </row>
        <row r="5558">
          <cell r="M5558">
            <v>0</v>
          </cell>
        </row>
        <row r="5559">
          <cell r="M5559">
            <v>0</v>
          </cell>
        </row>
        <row r="5560">
          <cell r="M5560">
            <v>0</v>
          </cell>
        </row>
        <row r="5561">
          <cell r="M5561">
            <v>0</v>
          </cell>
        </row>
        <row r="5562">
          <cell r="M5562">
            <v>0</v>
          </cell>
        </row>
        <row r="5563">
          <cell r="M5563">
            <v>0</v>
          </cell>
        </row>
        <row r="5564">
          <cell r="M5564">
            <v>0</v>
          </cell>
        </row>
        <row r="5565">
          <cell r="M5565">
            <v>0</v>
          </cell>
        </row>
        <row r="5566">
          <cell r="M5566">
            <v>0</v>
          </cell>
        </row>
        <row r="5569">
          <cell r="M5569">
            <v>0</v>
          </cell>
        </row>
        <row r="5572">
          <cell r="M5572">
            <v>0</v>
          </cell>
        </row>
        <row r="5573">
          <cell r="M5573">
            <v>0</v>
          </cell>
        </row>
        <row r="5574">
          <cell r="M5574">
            <v>0</v>
          </cell>
        </row>
        <row r="5575">
          <cell r="M5575">
            <v>0</v>
          </cell>
        </row>
        <row r="5576">
          <cell r="M5576">
            <v>0</v>
          </cell>
        </row>
        <row r="5577">
          <cell r="M5577">
            <v>0</v>
          </cell>
        </row>
        <row r="5578">
          <cell r="M5578">
            <v>0</v>
          </cell>
        </row>
        <row r="5579">
          <cell r="M5579">
            <v>0</v>
          </cell>
        </row>
        <row r="5580">
          <cell r="M5580">
            <v>0</v>
          </cell>
        </row>
        <row r="5581">
          <cell r="M5581">
            <v>0</v>
          </cell>
        </row>
        <row r="5582">
          <cell r="M5582">
            <v>0</v>
          </cell>
        </row>
        <row r="5583">
          <cell r="M5583">
            <v>0</v>
          </cell>
        </row>
        <row r="5584">
          <cell r="M5584">
            <v>0</v>
          </cell>
        </row>
        <row r="5585">
          <cell r="M5585">
            <v>0</v>
          </cell>
        </row>
        <row r="5586">
          <cell r="M5586">
            <v>0</v>
          </cell>
        </row>
        <row r="5587">
          <cell r="M5587">
            <v>0</v>
          </cell>
        </row>
        <row r="5588">
          <cell r="M5588">
            <v>0</v>
          </cell>
        </row>
        <row r="5591">
          <cell r="M5591">
            <v>0</v>
          </cell>
        </row>
        <row r="5594">
          <cell r="M5594">
            <v>0</v>
          </cell>
        </row>
        <row r="5595">
          <cell r="M5595">
            <v>0</v>
          </cell>
        </row>
        <row r="5596">
          <cell r="M5596">
            <v>0</v>
          </cell>
        </row>
        <row r="5597">
          <cell r="M5597">
            <v>0</v>
          </cell>
        </row>
        <row r="5598">
          <cell r="M5598">
            <v>0</v>
          </cell>
        </row>
        <row r="5599">
          <cell r="M5599">
            <v>0</v>
          </cell>
        </row>
        <row r="5600">
          <cell r="M5600">
            <v>0</v>
          </cell>
        </row>
        <row r="5601">
          <cell r="M5601">
            <v>0</v>
          </cell>
        </row>
        <row r="5602">
          <cell r="M5602">
            <v>0</v>
          </cell>
        </row>
        <row r="5603">
          <cell r="M5603">
            <v>0</v>
          </cell>
        </row>
        <row r="5604">
          <cell r="M5604">
            <v>0</v>
          </cell>
        </row>
        <row r="5605">
          <cell r="M5605">
            <v>0</v>
          </cell>
        </row>
        <row r="5606">
          <cell r="M5606">
            <v>0</v>
          </cell>
        </row>
        <row r="5607">
          <cell r="M5607">
            <v>0</v>
          </cell>
        </row>
        <row r="5608">
          <cell r="M5608">
            <v>0</v>
          </cell>
        </row>
        <row r="5609">
          <cell r="M5609">
            <v>0</v>
          </cell>
        </row>
        <row r="5610">
          <cell r="M5610">
            <v>0</v>
          </cell>
        </row>
        <row r="5613">
          <cell r="M5613">
            <v>0</v>
          </cell>
        </row>
        <row r="5616">
          <cell r="M5616">
            <v>0</v>
          </cell>
        </row>
        <row r="5617">
          <cell r="M5617">
            <v>0</v>
          </cell>
        </row>
        <row r="5618">
          <cell r="M5618">
            <v>0</v>
          </cell>
        </row>
        <row r="5619">
          <cell r="M5619">
            <v>0</v>
          </cell>
        </row>
        <row r="5620">
          <cell r="M5620">
            <v>0</v>
          </cell>
        </row>
        <row r="5621">
          <cell r="M5621">
            <v>0</v>
          </cell>
        </row>
        <row r="5622">
          <cell r="M5622">
            <v>0</v>
          </cell>
        </row>
        <row r="5623">
          <cell r="M5623">
            <v>0</v>
          </cell>
        </row>
        <row r="5624">
          <cell r="M5624">
            <v>0</v>
          </cell>
        </row>
        <row r="5625">
          <cell r="M5625">
            <v>0</v>
          </cell>
        </row>
        <row r="5626">
          <cell r="M5626">
            <v>0</v>
          </cell>
        </row>
        <row r="5627">
          <cell r="M5627">
            <v>0</v>
          </cell>
        </row>
        <row r="5628">
          <cell r="M5628">
            <v>0</v>
          </cell>
        </row>
        <row r="5629">
          <cell r="M5629">
            <v>0</v>
          </cell>
        </row>
        <row r="5630">
          <cell r="M5630">
            <v>0</v>
          </cell>
        </row>
        <row r="5631">
          <cell r="M5631">
            <v>0</v>
          </cell>
        </row>
        <row r="5632">
          <cell r="M5632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목차2"/>
      <sheetName val="WBS"/>
      <sheetName val="중기목록"/>
      <sheetName val="중기사용료"/>
      <sheetName val="내역집계표"/>
      <sheetName val="순공사비"/>
      <sheetName val="일대목록표"/>
      <sheetName val="일위대가표"/>
      <sheetName val="단가조사"/>
      <sheetName val="(1)전력요금"/>
      <sheetName val="(2)전력사용량-(작업구 #01 ~ #11)"/>
      <sheetName val="(3)전력사용량-(작업구 #18 ~ #29)"/>
      <sheetName val="한전불입금 및 수탁비"/>
      <sheetName val="사용전검사비"/>
      <sheetName val="전기통신요금계산"/>
      <sheetName val="수량산출서(전력 인입공사)"/>
      <sheetName val="수량산출서(작업구01~11)"/>
      <sheetName val="수량산출서(작업구18~29)"/>
      <sheetName val="수량집계(접지설비)"/>
      <sheetName val="수량산출서(접지설비)"/>
      <sheetName val="수량산출서(CCTV)"/>
      <sheetName val="수량산출서(유선WIFI)"/>
      <sheetName val="수량집계(유량계실, 전동밸브실)"/>
      <sheetName val="수량산출서(유량계실, 전동밸브실)"/>
      <sheetName val="견적"/>
      <sheetName val="경비"/>
      <sheetName val="사급자재비"/>
      <sheetName val="태양광 동력설비"/>
      <sheetName val="태양광 케이블트레이"/>
      <sheetName val="고재처리데이터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3">
          <cell r="H53">
            <v>7685.4610000000002</v>
          </cell>
        </row>
      </sheetData>
      <sheetData sheetId="11">
        <row r="48">
          <cell r="C48">
            <v>382.15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표지"/>
      <sheetName val="갑지"/>
      <sheetName val="총괄"/>
      <sheetName val="내역서"/>
      <sheetName val="표지1"/>
      <sheetName val="일위대가"/>
      <sheetName val="표지2"/>
      <sheetName val="산근1"/>
      <sheetName val="산근2"/>
      <sheetName val="요율적용기준"/>
      <sheetName val="산식3"/>
      <sheetName val="산식4"/>
      <sheetName val="보험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G2">
            <v>115</v>
          </cell>
        </row>
      </sheetData>
      <sheetData sheetId="11"/>
      <sheetData sheetId="12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000000"/>
      <sheetName val="100000"/>
      <sheetName val="4.8동 LP1"/>
      <sheetName val="4.8동 LP2"/>
      <sheetName val="예정공정표"/>
      <sheetName val="설계서(갑)"/>
      <sheetName val="공사원가계산서"/>
      <sheetName val="총괄내역서"/>
      <sheetName val="제경비산출서"/>
      <sheetName val="전압강하(4선)"/>
      <sheetName val="전압강하(4선) (4)"/>
      <sheetName val="내역서"/>
      <sheetName val="일위대가"/>
      <sheetName val="토공산출"/>
      <sheetName val="토공기초"/>
      <sheetName val="일위기초"/>
      <sheetName val="산출집계표(총괄)"/>
      <sheetName val="자재단가"/>
      <sheetName val="관급자재단가"/>
      <sheetName val="관급자재단가 (2)"/>
      <sheetName val="관급자재단가 (3)"/>
      <sheetName val="복구비"/>
      <sheetName val="관급산출"/>
      <sheetName val="인건비"/>
      <sheetName val="배선산출"/>
      <sheetName val="설비산출"/>
      <sheetName val="전선철거"/>
      <sheetName val="제경비 적용비율 산출서"/>
      <sheetName val="보도조도계산"/>
      <sheetName val="차도조도계산"/>
      <sheetName val="시흥IC진출구간차도조도계산 (2)"/>
      <sheetName val="DATA"/>
      <sheetName val="조명율표"/>
      <sheetName val="설비철거"/>
      <sheetName val="기타조건"/>
      <sheetName val="폐기물처리"/>
      <sheetName val="기계경비-1"/>
      <sheetName val="기계경비-2"/>
      <sheetName val="케이블철거일위"/>
      <sheetName val="기초con's철거"/>
      <sheetName val="관급자재비"/>
      <sheetName val="기초산출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D27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39"/>
  <sheetViews>
    <sheetView zoomScaleNormal="100" zoomScaleSheetLayoutView="70" workbookViewId="0">
      <selection activeCell="B16" sqref="B16"/>
    </sheetView>
  </sheetViews>
  <sheetFormatPr defaultRowHeight="16.5"/>
  <cols>
    <col min="1" max="1" width="6.75" customWidth="1"/>
    <col min="2" max="2" width="34.875" customWidth="1"/>
    <col min="3" max="3" width="22.125" customWidth="1"/>
    <col min="4" max="4" width="8.75" customWidth="1"/>
    <col min="5" max="5" width="7.25" customWidth="1"/>
    <col min="6" max="6" width="13.125" customWidth="1"/>
    <col min="7" max="7" width="14.875" bestFit="1" customWidth="1"/>
    <col min="8" max="8" width="13.125" customWidth="1"/>
    <col min="9" max="9" width="13.625" bestFit="1" customWidth="1"/>
    <col min="10" max="10" width="13.125" customWidth="1"/>
    <col min="11" max="11" width="14.875" bestFit="1" customWidth="1"/>
    <col min="12" max="12" width="13.125" customWidth="1"/>
    <col min="13" max="13" width="14.875" bestFit="1" customWidth="1"/>
    <col min="14" max="14" width="13.125" customWidth="1"/>
    <col min="15" max="15" width="17.5" customWidth="1"/>
    <col min="20" max="20" width="11.75" bestFit="1" customWidth="1"/>
  </cols>
  <sheetData>
    <row r="1" spans="1:23">
      <c r="A1" s="2" t="s">
        <v>0</v>
      </c>
      <c r="B1" s="2"/>
    </row>
    <row r="3" spans="1:23">
      <c r="A3" s="149" t="s">
        <v>13</v>
      </c>
      <c r="B3" s="149" t="s">
        <v>1</v>
      </c>
      <c r="C3" s="149" t="s">
        <v>2</v>
      </c>
      <c r="D3" s="149" t="s">
        <v>3</v>
      </c>
      <c r="E3" s="149" t="s">
        <v>4</v>
      </c>
      <c r="F3" s="149" t="s">
        <v>5</v>
      </c>
      <c r="G3" s="149"/>
      <c r="H3" s="149"/>
      <c r="I3" s="149"/>
      <c r="J3" s="149"/>
      <c r="K3" s="149"/>
      <c r="L3" s="149"/>
      <c r="M3" s="149"/>
      <c r="N3" s="149" t="s">
        <v>14</v>
      </c>
      <c r="O3" s="149" t="s">
        <v>15</v>
      </c>
    </row>
    <row r="4" spans="1:23">
      <c r="A4" s="149"/>
      <c r="B4" s="149"/>
      <c r="C4" s="149"/>
      <c r="D4" s="149"/>
      <c r="E4" s="149"/>
      <c r="F4" s="149" t="s">
        <v>6</v>
      </c>
      <c r="G4" s="149"/>
      <c r="H4" s="149" t="s">
        <v>7</v>
      </c>
      <c r="I4" s="149"/>
      <c r="J4" s="149" t="s">
        <v>8</v>
      </c>
      <c r="K4" s="149"/>
      <c r="L4" s="149" t="s">
        <v>9</v>
      </c>
      <c r="M4" s="149"/>
      <c r="N4" s="149"/>
      <c r="O4" s="149"/>
    </row>
    <row r="5" spans="1:23">
      <c r="A5" s="149"/>
      <c r="B5" s="149"/>
      <c r="C5" s="149"/>
      <c r="D5" s="149"/>
      <c r="E5" s="149"/>
      <c r="F5" s="11" t="s">
        <v>10</v>
      </c>
      <c r="G5" s="11" t="s">
        <v>11</v>
      </c>
      <c r="H5" s="11" t="s">
        <v>10</v>
      </c>
      <c r="I5" s="11" t="s">
        <v>12</v>
      </c>
      <c r="J5" s="11" t="s">
        <v>10</v>
      </c>
      <c r="K5" s="11" t="s">
        <v>12</v>
      </c>
      <c r="L5" s="11" t="s">
        <v>10</v>
      </c>
      <c r="M5" s="12" t="s">
        <v>12</v>
      </c>
      <c r="N5" s="150"/>
      <c r="O5" s="150"/>
    </row>
    <row r="6" spans="1:23">
      <c r="A6" s="61"/>
      <c r="B6" s="84" t="s">
        <v>139</v>
      </c>
      <c r="C6" s="94">
        <v>1650</v>
      </c>
      <c r="D6" s="62"/>
      <c r="E6" s="63"/>
      <c r="F6" s="64"/>
      <c r="G6" s="60">
        <f>INT(SUM(G7:G18))</f>
        <v>64355438</v>
      </c>
      <c r="H6" s="60"/>
      <c r="I6" s="60">
        <f>INT(SUM(I7:I18))</f>
        <v>23197389</v>
      </c>
      <c r="J6" s="60"/>
      <c r="K6" s="60">
        <f>INT(SUM(K7:K18))</f>
        <v>78601995</v>
      </c>
      <c r="L6" s="60"/>
      <c r="M6" s="60">
        <f>G6+I6+K6</f>
        <v>166154822</v>
      </c>
      <c r="N6" s="61"/>
      <c r="O6" s="61"/>
    </row>
    <row r="7" spans="1:23">
      <c r="A7" s="3">
        <v>1</v>
      </c>
      <c r="B7" s="85" t="s">
        <v>47</v>
      </c>
      <c r="C7" s="91">
        <v>1650</v>
      </c>
      <c r="D7" s="16">
        <v>1</v>
      </c>
      <c r="E7" s="17" t="s">
        <v>271</v>
      </c>
      <c r="F7" s="29">
        <f>일위대가호표!I7</f>
        <v>1145</v>
      </c>
      <c r="G7" s="35">
        <f t="shared" ref="G7:G18" si="0">F7*D7</f>
        <v>1145</v>
      </c>
      <c r="H7" s="29">
        <f>일위대가호표!K7</f>
        <v>285076</v>
      </c>
      <c r="I7" s="35">
        <f t="shared" ref="I7:I18" si="1">H7*D7</f>
        <v>285076</v>
      </c>
      <c r="J7" s="29">
        <f>일위대가호표!M7</f>
        <v>1593</v>
      </c>
      <c r="K7" s="35">
        <f t="shared" ref="K7:K18" si="2">J7*D7</f>
        <v>1593</v>
      </c>
      <c r="L7" s="35">
        <f t="shared" ref="L7:L18" si="3">F7+H7+J7</f>
        <v>287814</v>
      </c>
      <c r="M7" s="35">
        <f t="shared" ref="M7:M18" si="4">L7*D7</f>
        <v>287814</v>
      </c>
      <c r="N7" s="1"/>
      <c r="O7" s="4" t="s">
        <v>48</v>
      </c>
      <c r="P7" s="90"/>
      <c r="Q7" s="90"/>
      <c r="R7" s="90"/>
      <c r="S7" s="90"/>
      <c r="T7" s="90"/>
      <c r="U7" s="90"/>
      <c r="V7" s="90"/>
      <c r="W7" s="90"/>
    </row>
    <row r="8" spans="1:23">
      <c r="A8" s="3">
        <v>2</v>
      </c>
      <c r="B8" s="86" t="s">
        <v>49</v>
      </c>
      <c r="C8" s="91">
        <v>1650</v>
      </c>
      <c r="D8" s="16">
        <v>1</v>
      </c>
      <c r="E8" s="17" t="s">
        <v>271</v>
      </c>
      <c r="F8" s="29">
        <f>일위대가호표!I24</f>
        <v>24268813</v>
      </c>
      <c r="G8" s="35">
        <f t="shared" si="0"/>
        <v>24268813</v>
      </c>
      <c r="H8" s="29">
        <f>일위대가호표!K24</f>
        <v>5724877</v>
      </c>
      <c r="I8" s="35">
        <f t="shared" si="1"/>
        <v>5724877</v>
      </c>
      <c r="J8" s="29">
        <f>일위대가호표!M24</f>
        <v>1104132</v>
      </c>
      <c r="K8" s="35">
        <f t="shared" si="2"/>
        <v>1104132</v>
      </c>
      <c r="L8" s="35">
        <f t="shared" si="3"/>
        <v>31097822</v>
      </c>
      <c r="M8" s="35">
        <f t="shared" si="4"/>
        <v>31097822</v>
      </c>
      <c r="N8" s="1"/>
      <c r="O8" s="4" t="s">
        <v>48</v>
      </c>
      <c r="P8" s="90"/>
      <c r="Q8" s="90"/>
      <c r="R8" s="90"/>
      <c r="S8" s="90"/>
      <c r="T8" s="90"/>
      <c r="U8" s="90"/>
      <c r="V8" s="90"/>
      <c r="W8" s="90"/>
    </row>
    <row r="9" spans="1:23">
      <c r="A9" s="3">
        <v>3</v>
      </c>
      <c r="B9" s="86" t="s">
        <v>50</v>
      </c>
      <c r="C9" s="92">
        <v>1200</v>
      </c>
      <c r="D9" s="16">
        <v>1</v>
      </c>
      <c r="E9" s="17" t="s">
        <v>271</v>
      </c>
      <c r="F9" s="29">
        <f>일위대가호표!I52</f>
        <v>550910</v>
      </c>
      <c r="G9" s="35">
        <f t="shared" si="0"/>
        <v>550910</v>
      </c>
      <c r="H9" s="29">
        <f>일위대가호표!K52</f>
        <v>606955</v>
      </c>
      <c r="I9" s="35">
        <f t="shared" si="1"/>
        <v>606955</v>
      </c>
      <c r="J9" s="29">
        <f>일위대가호표!M52</f>
        <v>9877407</v>
      </c>
      <c r="K9" s="35">
        <f t="shared" si="2"/>
        <v>9877407</v>
      </c>
      <c r="L9" s="35">
        <f t="shared" si="3"/>
        <v>11035272</v>
      </c>
      <c r="M9" s="35">
        <f t="shared" si="4"/>
        <v>11035272</v>
      </c>
      <c r="N9" s="1"/>
      <c r="O9" s="4" t="s">
        <v>48</v>
      </c>
      <c r="P9" s="90"/>
      <c r="Q9" s="90"/>
      <c r="R9" s="90"/>
      <c r="S9" s="90"/>
      <c r="T9" s="90"/>
      <c r="U9" s="90"/>
      <c r="V9" s="90"/>
      <c r="W9" s="90"/>
    </row>
    <row r="10" spans="1:23">
      <c r="A10" s="3">
        <v>4</v>
      </c>
      <c r="B10" s="86" t="s">
        <v>51</v>
      </c>
      <c r="C10" s="92">
        <v>1200</v>
      </c>
      <c r="D10" s="16">
        <v>1</v>
      </c>
      <c r="E10" s="17" t="s">
        <v>271</v>
      </c>
      <c r="F10" s="29">
        <f>일위대가호표!I73</f>
        <v>9013133</v>
      </c>
      <c r="G10" s="35">
        <f t="shared" si="0"/>
        <v>9013133</v>
      </c>
      <c r="H10" s="29">
        <f>일위대가호표!K73</f>
        <v>4725036</v>
      </c>
      <c r="I10" s="35">
        <f t="shared" si="1"/>
        <v>4725036</v>
      </c>
      <c r="J10" s="29">
        <f>일위대가호표!M73</f>
        <v>27205035</v>
      </c>
      <c r="K10" s="35">
        <f t="shared" si="2"/>
        <v>27205035</v>
      </c>
      <c r="L10" s="35">
        <f t="shared" si="3"/>
        <v>40943204</v>
      </c>
      <c r="M10" s="35">
        <f t="shared" si="4"/>
        <v>40943204</v>
      </c>
      <c r="N10" s="1"/>
      <c r="O10" s="4" t="s">
        <v>48</v>
      </c>
      <c r="P10" s="90"/>
      <c r="Q10" s="90"/>
      <c r="R10" s="90"/>
      <c r="S10" s="90"/>
      <c r="T10" s="90"/>
      <c r="U10" s="90"/>
      <c r="V10" s="90"/>
      <c r="W10" s="90"/>
    </row>
    <row r="11" spans="1:23">
      <c r="A11" s="3">
        <v>5</v>
      </c>
      <c r="B11" s="86" t="s">
        <v>53</v>
      </c>
      <c r="C11" s="93">
        <v>100</v>
      </c>
      <c r="D11" s="16">
        <v>1</v>
      </c>
      <c r="E11" s="17" t="s">
        <v>271</v>
      </c>
      <c r="F11" s="29">
        <f>일위대가호표!I127</f>
        <v>480686</v>
      </c>
      <c r="G11" s="35">
        <f t="shared" si="0"/>
        <v>480686</v>
      </c>
      <c r="H11" s="29">
        <f>일위대가호표!K127</f>
        <v>235729</v>
      </c>
      <c r="I11" s="35">
        <f t="shared" si="1"/>
        <v>235729</v>
      </c>
      <c r="J11" s="29">
        <f>일위대가호표!M127</f>
        <v>84487</v>
      </c>
      <c r="K11" s="35">
        <f t="shared" si="2"/>
        <v>84487</v>
      </c>
      <c r="L11" s="35">
        <f t="shared" si="3"/>
        <v>800902</v>
      </c>
      <c r="M11" s="35">
        <f t="shared" si="4"/>
        <v>800902</v>
      </c>
      <c r="N11" s="1"/>
      <c r="O11" s="1" t="s">
        <v>48</v>
      </c>
      <c r="P11" s="90"/>
      <c r="Q11" s="90"/>
      <c r="R11" s="90"/>
      <c r="S11" s="90"/>
      <c r="T11" s="90"/>
      <c r="U11" s="90"/>
      <c r="V11" s="90"/>
      <c r="W11" s="90"/>
    </row>
    <row r="12" spans="1:23">
      <c r="A12" s="3">
        <v>6</v>
      </c>
      <c r="B12" s="86" t="s">
        <v>54</v>
      </c>
      <c r="C12" s="91">
        <v>1650</v>
      </c>
      <c r="D12" s="16">
        <v>1</v>
      </c>
      <c r="E12" s="17" t="s">
        <v>271</v>
      </c>
      <c r="F12" s="29">
        <f>일위대가호표!I159</f>
        <v>17753893</v>
      </c>
      <c r="G12" s="35">
        <f t="shared" si="0"/>
        <v>17753893</v>
      </c>
      <c r="H12" s="29">
        <f>일위대가호표!K159</f>
        <v>7959982</v>
      </c>
      <c r="I12" s="35">
        <f t="shared" si="1"/>
        <v>7959982</v>
      </c>
      <c r="J12" s="29">
        <f>일위대가호표!M159</f>
        <v>31516671</v>
      </c>
      <c r="K12" s="35">
        <f t="shared" si="2"/>
        <v>31516671</v>
      </c>
      <c r="L12" s="35">
        <f t="shared" si="3"/>
        <v>57230546</v>
      </c>
      <c r="M12" s="35">
        <f t="shared" si="4"/>
        <v>57230546</v>
      </c>
      <c r="N12" s="1"/>
      <c r="O12" s="1" t="s">
        <v>52</v>
      </c>
      <c r="P12" s="90"/>
      <c r="Q12" s="90"/>
      <c r="R12" s="90"/>
      <c r="S12" s="90"/>
      <c r="T12" s="90"/>
      <c r="U12" s="90"/>
      <c r="V12" s="90"/>
      <c r="W12" s="90"/>
    </row>
    <row r="13" spans="1:23">
      <c r="A13" s="3">
        <v>7</v>
      </c>
      <c r="B13" s="86" t="s">
        <v>55</v>
      </c>
      <c r="C13" s="92">
        <v>1200</v>
      </c>
      <c r="D13" s="16">
        <v>1</v>
      </c>
      <c r="E13" s="17" t="s">
        <v>271</v>
      </c>
      <c r="F13" s="29">
        <f>일위대가호표!I191</f>
        <v>9606948</v>
      </c>
      <c r="G13" s="35">
        <f t="shared" si="0"/>
        <v>9606948</v>
      </c>
      <c r="H13" s="29">
        <f>일위대가호표!K191</f>
        <v>1819462</v>
      </c>
      <c r="I13" s="35">
        <f t="shared" si="1"/>
        <v>1819462</v>
      </c>
      <c r="J13" s="29">
        <f>일위대가호표!M191</f>
        <v>3200624</v>
      </c>
      <c r="K13" s="35">
        <f t="shared" si="2"/>
        <v>3200624</v>
      </c>
      <c r="L13" s="35">
        <f t="shared" si="3"/>
        <v>14627034</v>
      </c>
      <c r="M13" s="35">
        <f t="shared" si="4"/>
        <v>14627034</v>
      </c>
      <c r="N13" s="1"/>
      <c r="O13" s="1" t="s">
        <v>48</v>
      </c>
      <c r="P13" s="90"/>
      <c r="Q13" s="90"/>
      <c r="R13" s="90"/>
      <c r="S13" s="90"/>
      <c r="T13" s="90"/>
      <c r="U13" s="90"/>
      <c r="V13" s="90"/>
      <c r="W13" s="90"/>
    </row>
    <row r="14" spans="1:23">
      <c r="A14" s="3">
        <v>8</v>
      </c>
      <c r="B14" s="86" t="s">
        <v>56</v>
      </c>
      <c r="C14" s="92">
        <v>1200</v>
      </c>
      <c r="D14" s="16">
        <v>1</v>
      </c>
      <c r="E14" s="17" t="s">
        <v>271</v>
      </c>
      <c r="F14" s="29">
        <f>일위대가호표!I216</f>
        <v>0</v>
      </c>
      <c r="G14" s="35">
        <f t="shared" si="0"/>
        <v>0</v>
      </c>
      <c r="H14" s="29">
        <f>일위대가호표!K216</f>
        <v>242945</v>
      </c>
      <c r="I14" s="35">
        <f t="shared" si="1"/>
        <v>242945</v>
      </c>
      <c r="J14" s="29">
        <f>일위대가호표!M216</f>
        <v>84344</v>
      </c>
      <c r="K14" s="35">
        <f t="shared" si="2"/>
        <v>84344</v>
      </c>
      <c r="L14" s="35">
        <f t="shared" si="3"/>
        <v>327289</v>
      </c>
      <c r="M14" s="35">
        <f t="shared" si="4"/>
        <v>327289</v>
      </c>
      <c r="N14" s="1"/>
      <c r="O14" s="1" t="s">
        <v>48</v>
      </c>
      <c r="P14" s="90"/>
      <c r="Q14" s="90"/>
      <c r="R14" s="90"/>
      <c r="S14" s="90"/>
      <c r="T14" s="90"/>
      <c r="U14" s="90"/>
      <c r="V14" s="90"/>
      <c r="W14" s="90"/>
    </row>
    <row r="15" spans="1:23">
      <c r="A15" s="3">
        <v>9</v>
      </c>
      <c r="B15" s="86" t="s">
        <v>57</v>
      </c>
      <c r="C15" s="92">
        <v>1200</v>
      </c>
      <c r="D15" s="16">
        <v>1</v>
      </c>
      <c r="E15" s="17" t="s">
        <v>271</v>
      </c>
      <c r="F15" s="29">
        <f>일위대가호표!I223</f>
        <v>2679910</v>
      </c>
      <c r="G15" s="35">
        <f t="shared" si="0"/>
        <v>2679910</v>
      </c>
      <c r="H15" s="29">
        <f>일위대가호표!K223</f>
        <v>481452</v>
      </c>
      <c r="I15" s="35">
        <f t="shared" si="1"/>
        <v>481452</v>
      </c>
      <c r="J15" s="29">
        <f>일위대가호표!M223</f>
        <v>27702</v>
      </c>
      <c r="K15" s="35">
        <f t="shared" si="2"/>
        <v>27702</v>
      </c>
      <c r="L15" s="35">
        <f t="shared" si="3"/>
        <v>3189064</v>
      </c>
      <c r="M15" s="35">
        <f t="shared" si="4"/>
        <v>3189064</v>
      </c>
      <c r="N15" s="1"/>
      <c r="O15" s="1" t="s">
        <v>48</v>
      </c>
      <c r="P15" s="90"/>
      <c r="Q15" s="90"/>
      <c r="R15" s="90"/>
      <c r="S15" s="90"/>
      <c r="T15" s="90"/>
      <c r="U15" s="90"/>
      <c r="V15" s="90"/>
      <c r="W15" s="90"/>
    </row>
    <row r="16" spans="1:23">
      <c r="A16" s="3">
        <v>10</v>
      </c>
      <c r="B16" s="86" t="s">
        <v>58</v>
      </c>
      <c r="C16" s="91">
        <v>1650</v>
      </c>
      <c r="D16" s="16">
        <v>1</v>
      </c>
      <c r="E16" s="17" t="s">
        <v>271</v>
      </c>
      <c r="F16" s="29">
        <f>일위대가호표!I238</f>
        <v>0</v>
      </c>
      <c r="G16" s="35">
        <f t="shared" si="0"/>
        <v>0</v>
      </c>
      <c r="H16" s="29">
        <f>일위대가호표!K238</f>
        <v>335379</v>
      </c>
      <c r="I16" s="35">
        <f t="shared" si="1"/>
        <v>335379</v>
      </c>
      <c r="J16" s="29">
        <f>일위대가호표!M238</f>
        <v>0</v>
      </c>
      <c r="K16" s="35">
        <f t="shared" si="2"/>
        <v>0</v>
      </c>
      <c r="L16" s="35">
        <f t="shared" si="3"/>
        <v>335379</v>
      </c>
      <c r="M16" s="35">
        <f t="shared" si="4"/>
        <v>335379</v>
      </c>
      <c r="N16" s="1"/>
      <c r="O16" s="1" t="s">
        <v>48</v>
      </c>
      <c r="P16" s="90"/>
      <c r="Q16" s="90"/>
      <c r="R16" s="90"/>
      <c r="S16" s="90"/>
      <c r="T16" s="90"/>
      <c r="U16" s="90"/>
      <c r="V16" s="90"/>
      <c r="W16" s="90"/>
    </row>
    <row r="17" spans="1:23">
      <c r="A17" s="3">
        <v>11</v>
      </c>
      <c r="B17" s="86" t="s">
        <v>59</v>
      </c>
      <c r="C17" s="91">
        <v>1650</v>
      </c>
      <c r="D17" s="16">
        <v>1</v>
      </c>
      <c r="E17" s="17" t="s">
        <v>272</v>
      </c>
      <c r="F17" s="29">
        <f>일위대가호표!I242</f>
        <v>0</v>
      </c>
      <c r="G17" s="35">
        <f t="shared" si="0"/>
        <v>0</v>
      </c>
      <c r="H17" s="29">
        <f>일위대가호표!K242</f>
        <v>0</v>
      </c>
      <c r="I17" s="35">
        <f t="shared" si="1"/>
        <v>0</v>
      </c>
      <c r="J17" s="29">
        <f>일위대가호표!M242</f>
        <v>5500000</v>
      </c>
      <c r="K17" s="35">
        <f t="shared" si="2"/>
        <v>5500000</v>
      </c>
      <c r="L17" s="35">
        <f t="shared" si="3"/>
        <v>5500000</v>
      </c>
      <c r="M17" s="35">
        <f t="shared" si="4"/>
        <v>5500000</v>
      </c>
      <c r="N17" s="1"/>
      <c r="O17" s="1" t="s">
        <v>48</v>
      </c>
      <c r="P17" s="90"/>
      <c r="Q17" s="90"/>
      <c r="R17" s="90"/>
      <c r="S17" s="90"/>
      <c r="T17" s="90"/>
      <c r="U17" s="90"/>
      <c r="V17" s="90"/>
      <c r="W17" s="90"/>
    </row>
    <row r="18" spans="1:23">
      <c r="A18" s="3">
        <v>12</v>
      </c>
      <c r="B18" s="86" t="s">
        <v>60</v>
      </c>
      <c r="C18" s="92">
        <v>1200</v>
      </c>
      <c r="D18" s="16">
        <v>1</v>
      </c>
      <c r="E18" s="17" t="s">
        <v>271</v>
      </c>
      <c r="F18" s="29">
        <f>일위대가호표!I246</f>
        <v>0</v>
      </c>
      <c r="G18" s="35">
        <f t="shared" si="0"/>
        <v>0</v>
      </c>
      <c r="H18" s="29">
        <f>일위대가호표!K246</f>
        <v>780496</v>
      </c>
      <c r="I18" s="35">
        <f t="shared" si="1"/>
        <v>780496</v>
      </c>
      <c r="J18" s="29">
        <f>일위대가호표!M246</f>
        <v>0</v>
      </c>
      <c r="K18" s="35">
        <f t="shared" si="2"/>
        <v>0</v>
      </c>
      <c r="L18" s="35">
        <f t="shared" si="3"/>
        <v>780496</v>
      </c>
      <c r="M18" s="35">
        <f t="shared" si="4"/>
        <v>780496</v>
      </c>
      <c r="N18" s="1"/>
      <c r="O18" s="1" t="s">
        <v>48</v>
      </c>
      <c r="P18" s="90"/>
      <c r="Q18" s="90"/>
      <c r="R18" s="90"/>
      <c r="S18" s="90"/>
      <c r="T18" s="90"/>
      <c r="U18" s="90"/>
      <c r="V18" s="90"/>
      <c r="W18" s="90"/>
    </row>
    <row r="19" spans="1:23">
      <c r="A19" s="61"/>
      <c r="B19" s="84" t="s">
        <v>139</v>
      </c>
      <c r="C19" s="94">
        <v>900</v>
      </c>
      <c r="D19" s="62"/>
      <c r="E19" s="63"/>
      <c r="F19" s="64"/>
      <c r="G19" s="60">
        <f>INT(SUM(G20:G31))</f>
        <v>20113144</v>
      </c>
      <c r="H19" s="60"/>
      <c r="I19" s="60">
        <f>INT(SUM(I20:I31))</f>
        <v>8728948</v>
      </c>
      <c r="J19" s="60"/>
      <c r="K19" s="60">
        <f>INT(SUM(K20:K31))</f>
        <v>12369650</v>
      </c>
      <c r="L19" s="60"/>
      <c r="M19" s="60">
        <f>G19+I19+K19</f>
        <v>41211742</v>
      </c>
      <c r="N19" s="61"/>
      <c r="O19" s="61"/>
    </row>
    <row r="20" spans="1:23">
      <c r="A20" s="3">
        <v>13</v>
      </c>
      <c r="B20" s="85" t="s">
        <v>47</v>
      </c>
      <c r="C20" s="91">
        <v>900</v>
      </c>
      <c r="D20" s="16">
        <v>1</v>
      </c>
      <c r="E20" s="17" t="s">
        <v>271</v>
      </c>
      <c r="F20" s="29">
        <f>일위대가호표!I256</f>
        <v>408</v>
      </c>
      <c r="G20" s="35">
        <f t="shared" ref="G20:G31" si="5">F20*D20</f>
        <v>408</v>
      </c>
      <c r="H20" s="29">
        <f>일위대가호표!K256</f>
        <v>101185</v>
      </c>
      <c r="I20" s="35">
        <f t="shared" ref="I20:I31" si="6">H20*D20</f>
        <v>101185</v>
      </c>
      <c r="J20" s="29">
        <f>일위대가호표!M256</f>
        <v>568</v>
      </c>
      <c r="K20" s="35">
        <f t="shared" ref="K20:K31" si="7">J20*D20</f>
        <v>568</v>
      </c>
      <c r="L20" s="35">
        <f t="shared" ref="L20:L31" si="8">F20+H20+J20</f>
        <v>102161</v>
      </c>
      <c r="M20" s="35">
        <f t="shared" ref="M20:M31" si="9">L20*D20</f>
        <v>102161</v>
      </c>
      <c r="N20" s="1"/>
      <c r="O20" s="4" t="s">
        <v>48</v>
      </c>
      <c r="P20" s="90"/>
      <c r="Q20" s="90"/>
      <c r="R20" s="90"/>
      <c r="S20" s="90"/>
      <c r="T20" s="90"/>
      <c r="U20" s="90"/>
      <c r="V20" s="90"/>
      <c r="W20" s="90"/>
    </row>
    <row r="21" spans="1:23">
      <c r="A21" s="3">
        <v>14</v>
      </c>
      <c r="B21" s="86" t="s">
        <v>49</v>
      </c>
      <c r="C21" s="91">
        <v>900</v>
      </c>
      <c r="D21" s="16">
        <v>1</v>
      </c>
      <c r="E21" s="17" t="s">
        <v>271</v>
      </c>
      <c r="F21" s="29">
        <f>일위대가호표!I273</f>
        <v>8273059</v>
      </c>
      <c r="G21" s="35">
        <f t="shared" si="5"/>
        <v>8273059</v>
      </c>
      <c r="H21" s="29">
        <f>일위대가호표!K273</f>
        <v>2252413</v>
      </c>
      <c r="I21" s="35">
        <f t="shared" si="6"/>
        <v>2252413</v>
      </c>
      <c r="J21" s="29">
        <f>일위대가호표!M273</f>
        <v>628995</v>
      </c>
      <c r="K21" s="35">
        <f t="shared" si="7"/>
        <v>628995</v>
      </c>
      <c r="L21" s="35">
        <f t="shared" si="8"/>
        <v>11154467</v>
      </c>
      <c r="M21" s="35">
        <f t="shared" si="9"/>
        <v>11154467</v>
      </c>
      <c r="N21" s="1"/>
      <c r="O21" s="4" t="s">
        <v>48</v>
      </c>
      <c r="P21" s="90"/>
      <c r="Q21" s="90"/>
      <c r="R21" s="90"/>
      <c r="S21" s="90"/>
      <c r="T21" s="90"/>
      <c r="U21" s="90"/>
      <c r="V21" s="90"/>
      <c r="W21" s="90"/>
    </row>
    <row r="22" spans="1:23">
      <c r="A22" s="3">
        <v>15</v>
      </c>
      <c r="B22" s="86" t="s">
        <v>50</v>
      </c>
      <c r="C22" s="92">
        <v>600</v>
      </c>
      <c r="D22" s="16">
        <v>1</v>
      </c>
      <c r="E22" s="17" t="s">
        <v>271</v>
      </c>
      <c r="F22" s="29">
        <f>일위대가호표!I301</f>
        <v>48970</v>
      </c>
      <c r="G22" s="35">
        <f t="shared" si="5"/>
        <v>48970</v>
      </c>
      <c r="H22" s="29">
        <f>일위대가호표!K301</f>
        <v>345719</v>
      </c>
      <c r="I22" s="35">
        <f t="shared" si="6"/>
        <v>345719</v>
      </c>
      <c r="J22" s="29">
        <f>일위대가호표!M301</f>
        <v>636099</v>
      </c>
      <c r="K22" s="35">
        <f t="shared" si="7"/>
        <v>636099</v>
      </c>
      <c r="L22" s="35">
        <f t="shared" si="8"/>
        <v>1030788</v>
      </c>
      <c r="M22" s="35">
        <f t="shared" si="9"/>
        <v>1030788</v>
      </c>
      <c r="N22" s="1"/>
      <c r="O22" s="4" t="s">
        <v>48</v>
      </c>
      <c r="P22" s="90"/>
      <c r="Q22" s="90"/>
      <c r="R22" s="90"/>
      <c r="S22" s="90"/>
      <c r="T22" s="90"/>
      <c r="U22" s="90"/>
      <c r="V22" s="90"/>
      <c r="W22" s="90"/>
    </row>
    <row r="23" spans="1:23">
      <c r="A23" s="3">
        <v>16</v>
      </c>
      <c r="B23" s="86" t="s">
        <v>51</v>
      </c>
      <c r="C23" s="92">
        <v>600</v>
      </c>
      <c r="D23" s="16">
        <v>1</v>
      </c>
      <c r="E23" s="17" t="s">
        <v>271</v>
      </c>
      <c r="F23" s="29">
        <f>일위대가호표!I322</f>
        <v>2188345</v>
      </c>
      <c r="G23" s="35">
        <f t="shared" si="5"/>
        <v>2188345</v>
      </c>
      <c r="H23" s="29">
        <f>일위대가호표!K322</f>
        <v>1376841</v>
      </c>
      <c r="I23" s="35">
        <f t="shared" si="6"/>
        <v>1376841</v>
      </c>
      <c r="J23" s="29">
        <f>일위대가호표!M322</f>
        <v>4274334</v>
      </c>
      <c r="K23" s="35">
        <f t="shared" si="7"/>
        <v>4274334</v>
      </c>
      <c r="L23" s="35">
        <f t="shared" si="8"/>
        <v>7839520</v>
      </c>
      <c r="M23" s="35">
        <f t="shared" si="9"/>
        <v>7839520</v>
      </c>
      <c r="N23" s="1"/>
      <c r="O23" s="4" t="s">
        <v>48</v>
      </c>
      <c r="P23" s="90"/>
      <c r="Q23" s="90"/>
      <c r="R23" s="90"/>
      <c r="S23" s="90"/>
      <c r="T23" s="90"/>
      <c r="U23" s="90"/>
      <c r="V23" s="90"/>
      <c r="W23" s="90"/>
    </row>
    <row r="24" spans="1:23">
      <c r="A24" s="3">
        <v>17</v>
      </c>
      <c r="B24" s="86" t="s">
        <v>53</v>
      </c>
      <c r="C24" s="93">
        <v>100</v>
      </c>
      <c r="D24" s="16">
        <v>1</v>
      </c>
      <c r="E24" s="17" t="s">
        <v>271</v>
      </c>
      <c r="F24" s="29">
        <f>일위대가호표!I376</f>
        <v>480686</v>
      </c>
      <c r="G24" s="35">
        <f t="shared" si="5"/>
        <v>480686</v>
      </c>
      <c r="H24" s="29">
        <f>일위대가호표!K376</f>
        <v>235729</v>
      </c>
      <c r="I24" s="35">
        <f t="shared" si="6"/>
        <v>235729</v>
      </c>
      <c r="J24" s="29">
        <f>일위대가호표!M376</f>
        <v>84487</v>
      </c>
      <c r="K24" s="35">
        <f t="shared" si="7"/>
        <v>84487</v>
      </c>
      <c r="L24" s="35">
        <f t="shared" si="8"/>
        <v>800902</v>
      </c>
      <c r="M24" s="35">
        <f t="shared" si="9"/>
        <v>800902</v>
      </c>
      <c r="N24" s="1"/>
      <c r="O24" s="1" t="s">
        <v>48</v>
      </c>
      <c r="P24" s="90"/>
      <c r="Q24" s="90"/>
      <c r="R24" s="90"/>
      <c r="S24" s="90"/>
      <c r="T24" s="90"/>
      <c r="U24" s="90"/>
      <c r="V24" s="90"/>
      <c r="W24" s="90"/>
    </row>
    <row r="25" spans="1:23">
      <c r="A25" s="3">
        <v>18</v>
      </c>
      <c r="B25" s="86" t="s">
        <v>54</v>
      </c>
      <c r="C25" s="91">
        <v>900</v>
      </c>
      <c r="D25" s="16">
        <v>1</v>
      </c>
      <c r="E25" s="17" t="s">
        <v>271</v>
      </c>
      <c r="F25" s="29">
        <f>일위대가호표!I408</f>
        <v>5764654</v>
      </c>
      <c r="G25" s="35">
        <f t="shared" si="5"/>
        <v>5764654</v>
      </c>
      <c r="H25" s="29">
        <f>일위대가호표!K408</f>
        <v>2852803</v>
      </c>
      <c r="I25" s="35">
        <f t="shared" si="6"/>
        <v>2852803</v>
      </c>
      <c r="J25" s="29">
        <f>일위대가호표!M408</f>
        <v>2905362</v>
      </c>
      <c r="K25" s="35">
        <f t="shared" si="7"/>
        <v>2905362</v>
      </c>
      <c r="L25" s="35">
        <f t="shared" si="8"/>
        <v>11522819</v>
      </c>
      <c r="M25" s="35">
        <f t="shared" si="9"/>
        <v>11522819</v>
      </c>
      <c r="N25" s="1"/>
      <c r="O25" s="1" t="s">
        <v>52</v>
      </c>
      <c r="P25" s="90"/>
      <c r="Q25" s="90"/>
      <c r="R25" s="90"/>
      <c r="S25" s="90"/>
      <c r="T25" s="90"/>
      <c r="U25" s="90"/>
      <c r="V25" s="90"/>
      <c r="W25" s="90"/>
    </row>
    <row r="26" spans="1:23">
      <c r="A26" s="3">
        <v>19</v>
      </c>
      <c r="B26" s="86" t="s">
        <v>55</v>
      </c>
      <c r="C26" s="92">
        <v>600</v>
      </c>
      <c r="D26" s="16">
        <v>1</v>
      </c>
      <c r="E26" s="17" t="s">
        <v>271</v>
      </c>
      <c r="F26" s="29">
        <f>일위대가호표!I440</f>
        <v>2758052</v>
      </c>
      <c r="G26" s="35">
        <f t="shared" si="5"/>
        <v>2758052</v>
      </c>
      <c r="H26" s="29">
        <f>일위대가호표!K440</f>
        <v>496549</v>
      </c>
      <c r="I26" s="35">
        <f t="shared" si="6"/>
        <v>496549</v>
      </c>
      <c r="J26" s="29">
        <f>일위대가호표!M440</f>
        <v>403709</v>
      </c>
      <c r="K26" s="35">
        <f t="shared" si="7"/>
        <v>403709</v>
      </c>
      <c r="L26" s="35">
        <f t="shared" si="8"/>
        <v>3658310</v>
      </c>
      <c r="M26" s="35">
        <f t="shared" si="9"/>
        <v>3658310</v>
      </c>
      <c r="N26" s="1"/>
      <c r="O26" s="1" t="s">
        <v>48</v>
      </c>
      <c r="P26" s="90"/>
      <c r="Q26" s="90"/>
      <c r="R26" s="90"/>
      <c r="S26" s="90"/>
      <c r="T26" s="90"/>
      <c r="U26" s="90"/>
      <c r="V26" s="90"/>
      <c r="W26" s="90"/>
    </row>
    <row r="27" spans="1:23">
      <c r="A27" s="3">
        <v>20</v>
      </c>
      <c r="B27" s="86" t="s">
        <v>56</v>
      </c>
      <c r="C27" s="92">
        <v>600</v>
      </c>
      <c r="D27" s="16">
        <v>1</v>
      </c>
      <c r="E27" s="17" t="s">
        <v>271</v>
      </c>
      <c r="F27" s="29">
        <f>일위대가호표!I229</f>
        <v>0</v>
      </c>
      <c r="G27" s="35">
        <f t="shared" si="5"/>
        <v>0</v>
      </c>
      <c r="H27" s="29">
        <f>일위대가호표!K465</f>
        <v>138450</v>
      </c>
      <c r="I27" s="35">
        <f t="shared" si="6"/>
        <v>138450</v>
      </c>
      <c r="J27" s="29">
        <f>일위대가호표!M465</f>
        <v>38090</v>
      </c>
      <c r="K27" s="35">
        <f t="shared" si="7"/>
        <v>38090</v>
      </c>
      <c r="L27" s="35">
        <f t="shared" si="8"/>
        <v>176540</v>
      </c>
      <c r="M27" s="35">
        <f t="shared" si="9"/>
        <v>176540</v>
      </c>
      <c r="N27" s="1"/>
      <c r="O27" s="1" t="s">
        <v>48</v>
      </c>
      <c r="P27" s="90"/>
      <c r="Q27" s="90"/>
      <c r="R27" s="90"/>
      <c r="S27" s="90"/>
      <c r="T27" s="90"/>
      <c r="U27" s="90"/>
      <c r="V27" s="90"/>
      <c r="W27" s="90"/>
    </row>
    <row r="28" spans="1:23">
      <c r="A28" s="3">
        <v>21</v>
      </c>
      <c r="B28" s="86" t="s">
        <v>57</v>
      </c>
      <c r="C28" s="92">
        <v>600</v>
      </c>
      <c r="D28" s="16">
        <v>1</v>
      </c>
      <c r="E28" s="17" t="s">
        <v>271</v>
      </c>
      <c r="F28" s="29">
        <f>일위대가호표!I472</f>
        <v>598970</v>
      </c>
      <c r="G28" s="35">
        <f t="shared" si="5"/>
        <v>598970</v>
      </c>
      <c r="H28" s="29">
        <f>일위대가호표!K472</f>
        <v>160272</v>
      </c>
      <c r="I28" s="35">
        <f t="shared" si="6"/>
        <v>160272</v>
      </c>
      <c r="J28" s="29">
        <f>일위대가호표!M472</f>
        <v>18006</v>
      </c>
      <c r="K28" s="35">
        <f t="shared" si="7"/>
        <v>18006</v>
      </c>
      <c r="L28" s="35">
        <f t="shared" si="8"/>
        <v>777248</v>
      </c>
      <c r="M28" s="35">
        <f t="shared" si="9"/>
        <v>777248</v>
      </c>
      <c r="N28" s="1"/>
      <c r="O28" s="1" t="s">
        <v>48</v>
      </c>
      <c r="P28" s="90"/>
      <c r="Q28" s="90"/>
      <c r="R28" s="90"/>
      <c r="S28" s="90"/>
      <c r="T28" s="90"/>
      <c r="U28" s="90"/>
      <c r="V28" s="90"/>
      <c r="W28" s="90"/>
    </row>
    <row r="29" spans="1:23">
      <c r="A29" s="3">
        <v>22</v>
      </c>
      <c r="B29" s="86" t="s">
        <v>58</v>
      </c>
      <c r="C29" s="91">
        <v>900</v>
      </c>
      <c r="D29" s="16">
        <v>1</v>
      </c>
      <c r="E29" s="17" t="s">
        <v>271</v>
      </c>
      <c r="F29" s="29">
        <f>일위대가호표!I487</f>
        <v>0</v>
      </c>
      <c r="G29" s="35">
        <f t="shared" si="5"/>
        <v>0</v>
      </c>
      <c r="H29" s="29">
        <f>일위대가호표!K487</f>
        <v>335379</v>
      </c>
      <c r="I29" s="35">
        <f t="shared" si="6"/>
        <v>335379</v>
      </c>
      <c r="J29" s="29">
        <f>일위대가호표!M487</f>
        <v>0</v>
      </c>
      <c r="K29" s="35">
        <f t="shared" si="7"/>
        <v>0</v>
      </c>
      <c r="L29" s="35">
        <f t="shared" si="8"/>
        <v>335379</v>
      </c>
      <c r="M29" s="35">
        <f t="shared" si="9"/>
        <v>335379</v>
      </c>
      <c r="N29" s="1"/>
      <c r="O29" s="1" t="s">
        <v>48</v>
      </c>
      <c r="P29" s="90"/>
      <c r="Q29" s="90"/>
      <c r="R29" s="90"/>
      <c r="S29" s="90"/>
      <c r="T29" s="90"/>
      <c r="U29" s="90"/>
      <c r="V29" s="90"/>
      <c r="W29" s="90"/>
    </row>
    <row r="30" spans="1:23">
      <c r="A30" s="3">
        <v>23</v>
      </c>
      <c r="B30" s="86" t="s">
        <v>59</v>
      </c>
      <c r="C30" s="91">
        <v>900</v>
      </c>
      <c r="D30" s="16">
        <v>1</v>
      </c>
      <c r="E30" s="17" t="s">
        <v>272</v>
      </c>
      <c r="F30" s="29">
        <f>일위대가호표!I491</f>
        <v>0</v>
      </c>
      <c r="G30" s="35">
        <f t="shared" si="5"/>
        <v>0</v>
      </c>
      <c r="H30" s="29">
        <f>일위대가호표!K491</f>
        <v>0</v>
      </c>
      <c r="I30" s="35">
        <f t="shared" si="6"/>
        <v>0</v>
      </c>
      <c r="J30" s="29">
        <f>일위대가호표!M491</f>
        <v>3380000</v>
      </c>
      <c r="K30" s="35">
        <f t="shared" si="7"/>
        <v>3380000</v>
      </c>
      <c r="L30" s="35">
        <f t="shared" si="8"/>
        <v>3380000</v>
      </c>
      <c r="M30" s="35">
        <f t="shared" si="9"/>
        <v>3380000</v>
      </c>
      <c r="N30" s="1"/>
      <c r="O30" s="1" t="s">
        <v>48</v>
      </c>
      <c r="P30" s="90"/>
      <c r="Q30" s="90"/>
      <c r="R30" s="90"/>
      <c r="S30" s="90"/>
      <c r="T30" s="90"/>
      <c r="U30" s="90"/>
      <c r="V30" s="90"/>
      <c r="W30" s="90"/>
    </row>
    <row r="31" spans="1:23">
      <c r="A31" s="3">
        <v>24</v>
      </c>
      <c r="B31" s="86" t="s">
        <v>60</v>
      </c>
      <c r="C31" s="92">
        <v>600</v>
      </c>
      <c r="D31" s="16">
        <v>1</v>
      </c>
      <c r="E31" s="17" t="s">
        <v>271</v>
      </c>
      <c r="F31" s="29">
        <f>일위대가호표!I495</f>
        <v>0</v>
      </c>
      <c r="G31" s="35">
        <f t="shared" si="5"/>
        <v>0</v>
      </c>
      <c r="H31" s="29">
        <f>일위대가호표!K495</f>
        <v>433608</v>
      </c>
      <c r="I31" s="35">
        <f t="shared" si="6"/>
        <v>433608</v>
      </c>
      <c r="J31" s="29">
        <f>일위대가호표!M495</f>
        <v>0</v>
      </c>
      <c r="K31" s="35">
        <f t="shared" si="7"/>
        <v>0</v>
      </c>
      <c r="L31" s="35">
        <f t="shared" si="8"/>
        <v>433608</v>
      </c>
      <c r="M31" s="35">
        <f t="shared" si="9"/>
        <v>433608</v>
      </c>
      <c r="N31" s="1"/>
      <c r="O31" s="1" t="s">
        <v>48</v>
      </c>
      <c r="P31" s="90"/>
      <c r="Q31" s="90"/>
      <c r="R31" s="90"/>
      <c r="S31" s="90"/>
      <c r="T31" s="90"/>
      <c r="U31" s="90"/>
      <c r="V31" s="90"/>
      <c r="W31" s="90"/>
    </row>
    <row r="32" spans="1:23">
      <c r="A32" s="3"/>
      <c r="B32" s="86"/>
      <c r="C32" s="91"/>
      <c r="D32" s="16"/>
      <c r="E32" s="17"/>
      <c r="F32" s="29"/>
      <c r="G32" s="35"/>
      <c r="H32" s="29"/>
      <c r="I32" s="35"/>
      <c r="J32" s="29"/>
      <c r="K32" s="35"/>
      <c r="L32" s="35"/>
      <c r="M32" s="35"/>
      <c r="N32" s="1"/>
      <c r="O32" s="1"/>
      <c r="P32" s="90"/>
      <c r="Q32" s="90"/>
      <c r="R32" s="90"/>
      <c r="S32" s="90"/>
      <c r="T32" s="90"/>
      <c r="U32" s="90"/>
      <c r="V32" s="90"/>
      <c r="W32" s="90"/>
    </row>
    <row r="33" spans="1:23">
      <c r="A33" s="3"/>
      <c r="B33" s="86"/>
      <c r="C33" s="91"/>
      <c r="D33" s="16"/>
      <c r="E33" s="17"/>
      <c r="F33" s="29"/>
      <c r="G33" s="35"/>
      <c r="H33" s="29"/>
      <c r="I33" s="35"/>
      <c r="J33" s="29"/>
      <c r="K33" s="35"/>
      <c r="L33" s="35"/>
      <c r="M33" s="35"/>
      <c r="N33" s="1"/>
      <c r="O33" s="1"/>
      <c r="P33" s="90"/>
      <c r="Q33" s="90"/>
      <c r="R33" s="90"/>
      <c r="S33" s="90"/>
      <c r="T33" s="90"/>
      <c r="U33" s="90"/>
      <c r="V33" s="90"/>
      <c r="W33" s="90"/>
    </row>
    <row r="34" spans="1:23">
      <c r="A34" s="3"/>
      <c r="B34" s="86"/>
      <c r="C34" s="92"/>
      <c r="D34" s="16"/>
      <c r="E34" s="17"/>
      <c r="F34" s="29"/>
      <c r="G34" s="35"/>
      <c r="H34" s="29"/>
      <c r="I34" s="35"/>
      <c r="J34" s="29"/>
      <c r="K34" s="35"/>
      <c r="L34" s="35"/>
      <c r="M34" s="35"/>
      <c r="N34" s="1"/>
      <c r="O34" s="1"/>
      <c r="P34" s="90"/>
      <c r="Q34" s="90"/>
      <c r="R34" s="90"/>
      <c r="S34" s="90"/>
      <c r="T34" s="90"/>
      <c r="U34" s="90"/>
      <c r="V34" s="90"/>
      <c r="W34" s="90"/>
    </row>
    <row r="35" spans="1:23">
      <c r="A35" s="151" t="s">
        <v>270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3"/>
    </row>
    <row r="36" spans="1:2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6"/>
    </row>
    <row r="37" spans="1:2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6"/>
    </row>
    <row r="38" spans="1:2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9"/>
    </row>
    <row r="39" spans="1:23" ht="42" customHeight="1">
      <c r="A39" s="147" t="s">
        <v>274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8"/>
    </row>
  </sheetData>
  <mergeCells count="14">
    <mergeCell ref="A39:O39"/>
    <mergeCell ref="A3:A5"/>
    <mergeCell ref="O3:O5"/>
    <mergeCell ref="N3:N5"/>
    <mergeCell ref="A35:O38"/>
    <mergeCell ref="B3:B5"/>
    <mergeCell ref="C3:C5"/>
    <mergeCell ref="D3:D5"/>
    <mergeCell ref="E3:E5"/>
    <mergeCell ref="F3:M3"/>
    <mergeCell ref="F4:G4"/>
    <mergeCell ref="H4:I4"/>
    <mergeCell ref="J4:K4"/>
    <mergeCell ref="L4:M4"/>
  </mergeCells>
  <phoneticPr fontId="1" type="noConversion"/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BL38"/>
  <sheetViews>
    <sheetView showGridLines="0" view="pageBreakPreview" zoomScaleNormal="100" zoomScaleSheetLayoutView="100" workbookViewId="0">
      <selection activeCell="P18" sqref="P18:T18"/>
    </sheetView>
  </sheetViews>
  <sheetFormatPr defaultColWidth="2.625" defaultRowHeight="20.100000000000001" customHeight="1"/>
  <cols>
    <col min="1" max="11" width="2.625" style="38"/>
    <col min="12" max="15" width="1.625" style="38" customWidth="1"/>
    <col min="16" max="22" width="2.625" style="38"/>
    <col min="23" max="34" width="2.75" style="38" customWidth="1"/>
    <col min="35" max="35" width="3.125" style="38" customWidth="1"/>
    <col min="36" max="39" width="2.75" style="38" customWidth="1"/>
    <col min="40" max="40" width="3.75" style="38" customWidth="1"/>
    <col min="41" max="42" width="2.75" style="38" customWidth="1"/>
    <col min="43" max="267" width="2.625" style="38"/>
    <col min="268" max="271" width="1.625" style="38" customWidth="1"/>
    <col min="272" max="278" width="2.625" style="38"/>
    <col min="279" max="290" width="2.75" style="38" customWidth="1"/>
    <col min="291" max="291" width="3.125" style="38" customWidth="1"/>
    <col min="292" max="295" width="2.75" style="38" customWidth="1"/>
    <col min="296" max="296" width="3.75" style="38" customWidth="1"/>
    <col min="297" max="298" width="2.75" style="38" customWidth="1"/>
    <col min="299" max="523" width="2.625" style="38"/>
    <col min="524" max="527" width="1.625" style="38" customWidth="1"/>
    <col min="528" max="534" width="2.625" style="38"/>
    <col min="535" max="546" width="2.75" style="38" customWidth="1"/>
    <col min="547" max="547" width="3.125" style="38" customWidth="1"/>
    <col min="548" max="551" width="2.75" style="38" customWidth="1"/>
    <col min="552" max="552" width="3.75" style="38" customWidth="1"/>
    <col min="553" max="554" width="2.75" style="38" customWidth="1"/>
    <col min="555" max="779" width="2.625" style="38"/>
    <col min="780" max="783" width="1.625" style="38" customWidth="1"/>
    <col min="784" max="790" width="2.625" style="38"/>
    <col min="791" max="802" width="2.75" style="38" customWidth="1"/>
    <col min="803" max="803" width="3.125" style="38" customWidth="1"/>
    <col min="804" max="807" width="2.75" style="38" customWidth="1"/>
    <col min="808" max="808" width="3.75" style="38" customWidth="1"/>
    <col min="809" max="810" width="2.75" style="38" customWidth="1"/>
    <col min="811" max="1035" width="2.625" style="38"/>
    <col min="1036" max="1039" width="1.625" style="38" customWidth="1"/>
    <col min="1040" max="1046" width="2.625" style="38"/>
    <col min="1047" max="1058" width="2.75" style="38" customWidth="1"/>
    <col min="1059" max="1059" width="3.125" style="38" customWidth="1"/>
    <col min="1060" max="1063" width="2.75" style="38" customWidth="1"/>
    <col min="1064" max="1064" width="3.75" style="38" customWidth="1"/>
    <col min="1065" max="1066" width="2.75" style="38" customWidth="1"/>
    <col min="1067" max="1291" width="2.625" style="38"/>
    <col min="1292" max="1295" width="1.625" style="38" customWidth="1"/>
    <col min="1296" max="1302" width="2.625" style="38"/>
    <col min="1303" max="1314" width="2.75" style="38" customWidth="1"/>
    <col min="1315" max="1315" width="3.125" style="38" customWidth="1"/>
    <col min="1316" max="1319" width="2.75" style="38" customWidth="1"/>
    <col min="1320" max="1320" width="3.75" style="38" customWidth="1"/>
    <col min="1321" max="1322" width="2.75" style="38" customWidth="1"/>
    <col min="1323" max="1547" width="2.625" style="38"/>
    <col min="1548" max="1551" width="1.625" style="38" customWidth="1"/>
    <col min="1552" max="1558" width="2.625" style="38"/>
    <col min="1559" max="1570" width="2.75" style="38" customWidth="1"/>
    <col min="1571" max="1571" width="3.125" style="38" customWidth="1"/>
    <col min="1572" max="1575" width="2.75" style="38" customWidth="1"/>
    <col min="1576" max="1576" width="3.75" style="38" customWidth="1"/>
    <col min="1577" max="1578" width="2.75" style="38" customWidth="1"/>
    <col min="1579" max="1803" width="2.625" style="38"/>
    <col min="1804" max="1807" width="1.625" style="38" customWidth="1"/>
    <col min="1808" max="1814" width="2.625" style="38"/>
    <col min="1815" max="1826" width="2.75" style="38" customWidth="1"/>
    <col min="1827" max="1827" width="3.125" style="38" customWidth="1"/>
    <col min="1828" max="1831" width="2.75" style="38" customWidth="1"/>
    <col min="1832" max="1832" width="3.75" style="38" customWidth="1"/>
    <col min="1833" max="1834" width="2.75" style="38" customWidth="1"/>
    <col min="1835" max="2059" width="2.625" style="38"/>
    <col min="2060" max="2063" width="1.625" style="38" customWidth="1"/>
    <col min="2064" max="2070" width="2.625" style="38"/>
    <col min="2071" max="2082" width="2.75" style="38" customWidth="1"/>
    <col min="2083" max="2083" width="3.125" style="38" customWidth="1"/>
    <col min="2084" max="2087" width="2.75" style="38" customWidth="1"/>
    <col min="2088" max="2088" width="3.75" style="38" customWidth="1"/>
    <col min="2089" max="2090" width="2.75" style="38" customWidth="1"/>
    <col min="2091" max="2315" width="2.625" style="38"/>
    <col min="2316" max="2319" width="1.625" style="38" customWidth="1"/>
    <col min="2320" max="2326" width="2.625" style="38"/>
    <col min="2327" max="2338" width="2.75" style="38" customWidth="1"/>
    <col min="2339" max="2339" width="3.125" style="38" customWidth="1"/>
    <col min="2340" max="2343" width="2.75" style="38" customWidth="1"/>
    <col min="2344" max="2344" width="3.75" style="38" customWidth="1"/>
    <col min="2345" max="2346" width="2.75" style="38" customWidth="1"/>
    <col min="2347" max="2571" width="2.625" style="38"/>
    <col min="2572" max="2575" width="1.625" style="38" customWidth="1"/>
    <col min="2576" max="2582" width="2.625" style="38"/>
    <col min="2583" max="2594" width="2.75" style="38" customWidth="1"/>
    <col min="2595" max="2595" width="3.125" style="38" customWidth="1"/>
    <col min="2596" max="2599" width="2.75" style="38" customWidth="1"/>
    <col min="2600" max="2600" width="3.75" style="38" customWidth="1"/>
    <col min="2601" max="2602" width="2.75" style="38" customWidth="1"/>
    <col min="2603" max="2827" width="2.625" style="38"/>
    <col min="2828" max="2831" width="1.625" style="38" customWidth="1"/>
    <col min="2832" max="2838" width="2.625" style="38"/>
    <col min="2839" max="2850" width="2.75" style="38" customWidth="1"/>
    <col min="2851" max="2851" width="3.125" style="38" customWidth="1"/>
    <col min="2852" max="2855" width="2.75" style="38" customWidth="1"/>
    <col min="2856" max="2856" width="3.75" style="38" customWidth="1"/>
    <col min="2857" max="2858" width="2.75" style="38" customWidth="1"/>
    <col min="2859" max="3083" width="2.625" style="38"/>
    <col min="3084" max="3087" width="1.625" style="38" customWidth="1"/>
    <col min="3088" max="3094" width="2.625" style="38"/>
    <col min="3095" max="3106" width="2.75" style="38" customWidth="1"/>
    <col min="3107" max="3107" width="3.125" style="38" customWidth="1"/>
    <col min="3108" max="3111" width="2.75" style="38" customWidth="1"/>
    <col min="3112" max="3112" width="3.75" style="38" customWidth="1"/>
    <col min="3113" max="3114" width="2.75" style="38" customWidth="1"/>
    <col min="3115" max="3339" width="2.625" style="38"/>
    <col min="3340" max="3343" width="1.625" style="38" customWidth="1"/>
    <col min="3344" max="3350" width="2.625" style="38"/>
    <col min="3351" max="3362" width="2.75" style="38" customWidth="1"/>
    <col min="3363" max="3363" width="3.125" style="38" customWidth="1"/>
    <col min="3364" max="3367" width="2.75" style="38" customWidth="1"/>
    <col min="3368" max="3368" width="3.75" style="38" customWidth="1"/>
    <col min="3369" max="3370" width="2.75" style="38" customWidth="1"/>
    <col min="3371" max="3595" width="2.625" style="38"/>
    <col min="3596" max="3599" width="1.625" style="38" customWidth="1"/>
    <col min="3600" max="3606" width="2.625" style="38"/>
    <col min="3607" max="3618" width="2.75" style="38" customWidth="1"/>
    <col min="3619" max="3619" width="3.125" style="38" customWidth="1"/>
    <col min="3620" max="3623" width="2.75" style="38" customWidth="1"/>
    <col min="3624" max="3624" width="3.75" style="38" customWidth="1"/>
    <col min="3625" max="3626" width="2.75" style="38" customWidth="1"/>
    <col min="3627" max="3851" width="2.625" style="38"/>
    <col min="3852" max="3855" width="1.625" style="38" customWidth="1"/>
    <col min="3856" max="3862" width="2.625" style="38"/>
    <col min="3863" max="3874" width="2.75" style="38" customWidth="1"/>
    <col min="3875" max="3875" width="3.125" style="38" customWidth="1"/>
    <col min="3876" max="3879" width="2.75" style="38" customWidth="1"/>
    <col min="3880" max="3880" width="3.75" style="38" customWidth="1"/>
    <col min="3881" max="3882" width="2.75" style="38" customWidth="1"/>
    <col min="3883" max="4107" width="2.625" style="38"/>
    <col min="4108" max="4111" width="1.625" style="38" customWidth="1"/>
    <col min="4112" max="4118" width="2.625" style="38"/>
    <col min="4119" max="4130" width="2.75" style="38" customWidth="1"/>
    <col min="4131" max="4131" width="3.125" style="38" customWidth="1"/>
    <col min="4132" max="4135" width="2.75" style="38" customWidth="1"/>
    <col min="4136" max="4136" width="3.75" style="38" customWidth="1"/>
    <col min="4137" max="4138" width="2.75" style="38" customWidth="1"/>
    <col min="4139" max="4363" width="2.625" style="38"/>
    <col min="4364" max="4367" width="1.625" style="38" customWidth="1"/>
    <col min="4368" max="4374" width="2.625" style="38"/>
    <col min="4375" max="4386" width="2.75" style="38" customWidth="1"/>
    <col min="4387" max="4387" width="3.125" style="38" customWidth="1"/>
    <col min="4388" max="4391" width="2.75" style="38" customWidth="1"/>
    <col min="4392" max="4392" width="3.75" style="38" customWidth="1"/>
    <col min="4393" max="4394" width="2.75" style="38" customWidth="1"/>
    <col min="4395" max="4619" width="2.625" style="38"/>
    <col min="4620" max="4623" width="1.625" style="38" customWidth="1"/>
    <col min="4624" max="4630" width="2.625" style="38"/>
    <col min="4631" max="4642" width="2.75" style="38" customWidth="1"/>
    <col min="4643" max="4643" width="3.125" style="38" customWidth="1"/>
    <col min="4644" max="4647" width="2.75" style="38" customWidth="1"/>
    <col min="4648" max="4648" width="3.75" style="38" customWidth="1"/>
    <col min="4649" max="4650" width="2.75" style="38" customWidth="1"/>
    <col min="4651" max="4875" width="2.625" style="38"/>
    <col min="4876" max="4879" width="1.625" style="38" customWidth="1"/>
    <col min="4880" max="4886" width="2.625" style="38"/>
    <col min="4887" max="4898" width="2.75" style="38" customWidth="1"/>
    <col min="4899" max="4899" width="3.125" style="38" customWidth="1"/>
    <col min="4900" max="4903" width="2.75" style="38" customWidth="1"/>
    <col min="4904" max="4904" width="3.75" style="38" customWidth="1"/>
    <col min="4905" max="4906" width="2.75" style="38" customWidth="1"/>
    <col min="4907" max="5131" width="2.625" style="38"/>
    <col min="5132" max="5135" width="1.625" style="38" customWidth="1"/>
    <col min="5136" max="5142" width="2.625" style="38"/>
    <col min="5143" max="5154" width="2.75" style="38" customWidth="1"/>
    <col min="5155" max="5155" width="3.125" style="38" customWidth="1"/>
    <col min="5156" max="5159" width="2.75" style="38" customWidth="1"/>
    <col min="5160" max="5160" width="3.75" style="38" customWidth="1"/>
    <col min="5161" max="5162" width="2.75" style="38" customWidth="1"/>
    <col min="5163" max="5387" width="2.625" style="38"/>
    <col min="5388" max="5391" width="1.625" style="38" customWidth="1"/>
    <col min="5392" max="5398" width="2.625" style="38"/>
    <col min="5399" max="5410" width="2.75" style="38" customWidth="1"/>
    <col min="5411" max="5411" width="3.125" style="38" customWidth="1"/>
    <col min="5412" max="5415" width="2.75" style="38" customWidth="1"/>
    <col min="5416" max="5416" width="3.75" style="38" customWidth="1"/>
    <col min="5417" max="5418" width="2.75" style="38" customWidth="1"/>
    <col min="5419" max="5643" width="2.625" style="38"/>
    <col min="5644" max="5647" width="1.625" style="38" customWidth="1"/>
    <col min="5648" max="5654" width="2.625" style="38"/>
    <col min="5655" max="5666" width="2.75" style="38" customWidth="1"/>
    <col min="5667" max="5667" width="3.125" style="38" customWidth="1"/>
    <col min="5668" max="5671" width="2.75" style="38" customWidth="1"/>
    <col min="5672" max="5672" width="3.75" style="38" customWidth="1"/>
    <col min="5673" max="5674" width="2.75" style="38" customWidth="1"/>
    <col min="5675" max="5899" width="2.625" style="38"/>
    <col min="5900" max="5903" width="1.625" style="38" customWidth="1"/>
    <col min="5904" max="5910" width="2.625" style="38"/>
    <col min="5911" max="5922" width="2.75" style="38" customWidth="1"/>
    <col min="5923" max="5923" width="3.125" style="38" customWidth="1"/>
    <col min="5924" max="5927" width="2.75" style="38" customWidth="1"/>
    <col min="5928" max="5928" width="3.75" style="38" customWidth="1"/>
    <col min="5929" max="5930" width="2.75" style="38" customWidth="1"/>
    <col min="5931" max="6155" width="2.625" style="38"/>
    <col min="6156" max="6159" width="1.625" style="38" customWidth="1"/>
    <col min="6160" max="6166" width="2.625" style="38"/>
    <col min="6167" max="6178" width="2.75" style="38" customWidth="1"/>
    <col min="6179" max="6179" width="3.125" style="38" customWidth="1"/>
    <col min="6180" max="6183" width="2.75" style="38" customWidth="1"/>
    <col min="6184" max="6184" width="3.75" style="38" customWidth="1"/>
    <col min="6185" max="6186" width="2.75" style="38" customWidth="1"/>
    <col min="6187" max="6411" width="2.625" style="38"/>
    <col min="6412" max="6415" width="1.625" style="38" customWidth="1"/>
    <col min="6416" max="6422" width="2.625" style="38"/>
    <col min="6423" max="6434" width="2.75" style="38" customWidth="1"/>
    <col min="6435" max="6435" width="3.125" style="38" customWidth="1"/>
    <col min="6436" max="6439" width="2.75" style="38" customWidth="1"/>
    <col min="6440" max="6440" width="3.75" style="38" customWidth="1"/>
    <col min="6441" max="6442" width="2.75" style="38" customWidth="1"/>
    <col min="6443" max="6667" width="2.625" style="38"/>
    <col min="6668" max="6671" width="1.625" style="38" customWidth="1"/>
    <col min="6672" max="6678" width="2.625" style="38"/>
    <col min="6679" max="6690" width="2.75" style="38" customWidth="1"/>
    <col min="6691" max="6691" width="3.125" style="38" customWidth="1"/>
    <col min="6692" max="6695" width="2.75" style="38" customWidth="1"/>
    <col min="6696" max="6696" width="3.75" style="38" customWidth="1"/>
    <col min="6697" max="6698" width="2.75" style="38" customWidth="1"/>
    <col min="6699" max="6923" width="2.625" style="38"/>
    <col min="6924" max="6927" width="1.625" style="38" customWidth="1"/>
    <col min="6928" max="6934" width="2.625" style="38"/>
    <col min="6935" max="6946" width="2.75" style="38" customWidth="1"/>
    <col min="6947" max="6947" width="3.125" style="38" customWidth="1"/>
    <col min="6948" max="6951" width="2.75" style="38" customWidth="1"/>
    <col min="6952" max="6952" width="3.75" style="38" customWidth="1"/>
    <col min="6953" max="6954" width="2.75" style="38" customWidth="1"/>
    <col min="6955" max="7179" width="2.625" style="38"/>
    <col min="7180" max="7183" width="1.625" style="38" customWidth="1"/>
    <col min="7184" max="7190" width="2.625" style="38"/>
    <col min="7191" max="7202" width="2.75" style="38" customWidth="1"/>
    <col min="7203" max="7203" width="3.125" style="38" customWidth="1"/>
    <col min="7204" max="7207" width="2.75" style="38" customWidth="1"/>
    <col min="7208" max="7208" width="3.75" style="38" customWidth="1"/>
    <col min="7209" max="7210" width="2.75" style="38" customWidth="1"/>
    <col min="7211" max="7435" width="2.625" style="38"/>
    <col min="7436" max="7439" width="1.625" style="38" customWidth="1"/>
    <col min="7440" max="7446" width="2.625" style="38"/>
    <col min="7447" max="7458" width="2.75" style="38" customWidth="1"/>
    <col min="7459" max="7459" width="3.125" style="38" customWidth="1"/>
    <col min="7460" max="7463" width="2.75" style="38" customWidth="1"/>
    <col min="7464" max="7464" width="3.75" style="38" customWidth="1"/>
    <col min="7465" max="7466" width="2.75" style="38" customWidth="1"/>
    <col min="7467" max="7691" width="2.625" style="38"/>
    <col min="7692" max="7695" width="1.625" style="38" customWidth="1"/>
    <col min="7696" max="7702" width="2.625" style="38"/>
    <col min="7703" max="7714" width="2.75" style="38" customWidth="1"/>
    <col min="7715" max="7715" width="3.125" style="38" customWidth="1"/>
    <col min="7716" max="7719" width="2.75" style="38" customWidth="1"/>
    <col min="7720" max="7720" width="3.75" style="38" customWidth="1"/>
    <col min="7721" max="7722" width="2.75" style="38" customWidth="1"/>
    <col min="7723" max="7947" width="2.625" style="38"/>
    <col min="7948" max="7951" width="1.625" style="38" customWidth="1"/>
    <col min="7952" max="7958" width="2.625" style="38"/>
    <col min="7959" max="7970" width="2.75" style="38" customWidth="1"/>
    <col min="7971" max="7971" width="3.125" style="38" customWidth="1"/>
    <col min="7972" max="7975" width="2.75" style="38" customWidth="1"/>
    <col min="7976" max="7976" width="3.75" style="38" customWidth="1"/>
    <col min="7977" max="7978" width="2.75" style="38" customWidth="1"/>
    <col min="7979" max="8203" width="2.625" style="38"/>
    <col min="8204" max="8207" width="1.625" style="38" customWidth="1"/>
    <col min="8208" max="8214" width="2.625" style="38"/>
    <col min="8215" max="8226" width="2.75" style="38" customWidth="1"/>
    <col min="8227" max="8227" width="3.125" style="38" customWidth="1"/>
    <col min="8228" max="8231" width="2.75" style="38" customWidth="1"/>
    <col min="8232" max="8232" width="3.75" style="38" customWidth="1"/>
    <col min="8233" max="8234" width="2.75" style="38" customWidth="1"/>
    <col min="8235" max="8459" width="2.625" style="38"/>
    <col min="8460" max="8463" width="1.625" style="38" customWidth="1"/>
    <col min="8464" max="8470" width="2.625" style="38"/>
    <col min="8471" max="8482" width="2.75" style="38" customWidth="1"/>
    <col min="8483" max="8483" width="3.125" style="38" customWidth="1"/>
    <col min="8484" max="8487" width="2.75" style="38" customWidth="1"/>
    <col min="8488" max="8488" width="3.75" style="38" customWidth="1"/>
    <col min="8489" max="8490" width="2.75" style="38" customWidth="1"/>
    <col min="8491" max="8715" width="2.625" style="38"/>
    <col min="8716" max="8719" width="1.625" style="38" customWidth="1"/>
    <col min="8720" max="8726" width="2.625" style="38"/>
    <col min="8727" max="8738" width="2.75" style="38" customWidth="1"/>
    <col min="8739" max="8739" width="3.125" style="38" customWidth="1"/>
    <col min="8740" max="8743" width="2.75" style="38" customWidth="1"/>
    <col min="8744" max="8744" width="3.75" style="38" customWidth="1"/>
    <col min="8745" max="8746" width="2.75" style="38" customWidth="1"/>
    <col min="8747" max="8971" width="2.625" style="38"/>
    <col min="8972" max="8975" width="1.625" style="38" customWidth="1"/>
    <col min="8976" max="8982" width="2.625" style="38"/>
    <col min="8983" max="8994" width="2.75" style="38" customWidth="1"/>
    <col min="8995" max="8995" width="3.125" style="38" customWidth="1"/>
    <col min="8996" max="8999" width="2.75" style="38" customWidth="1"/>
    <col min="9000" max="9000" width="3.75" style="38" customWidth="1"/>
    <col min="9001" max="9002" width="2.75" style="38" customWidth="1"/>
    <col min="9003" max="9227" width="2.625" style="38"/>
    <col min="9228" max="9231" width="1.625" style="38" customWidth="1"/>
    <col min="9232" max="9238" width="2.625" style="38"/>
    <col min="9239" max="9250" width="2.75" style="38" customWidth="1"/>
    <col min="9251" max="9251" width="3.125" style="38" customWidth="1"/>
    <col min="9252" max="9255" width="2.75" style="38" customWidth="1"/>
    <col min="9256" max="9256" width="3.75" style="38" customWidth="1"/>
    <col min="9257" max="9258" width="2.75" style="38" customWidth="1"/>
    <col min="9259" max="9483" width="2.625" style="38"/>
    <col min="9484" max="9487" width="1.625" style="38" customWidth="1"/>
    <col min="9488" max="9494" width="2.625" style="38"/>
    <col min="9495" max="9506" width="2.75" style="38" customWidth="1"/>
    <col min="9507" max="9507" width="3.125" style="38" customWidth="1"/>
    <col min="9508" max="9511" width="2.75" style="38" customWidth="1"/>
    <col min="9512" max="9512" width="3.75" style="38" customWidth="1"/>
    <col min="9513" max="9514" width="2.75" style="38" customWidth="1"/>
    <col min="9515" max="9739" width="2.625" style="38"/>
    <col min="9740" max="9743" width="1.625" style="38" customWidth="1"/>
    <col min="9744" max="9750" width="2.625" style="38"/>
    <col min="9751" max="9762" width="2.75" style="38" customWidth="1"/>
    <col min="9763" max="9763" width="3.125" style="38" customWidth="1"/>
    <col min="9764" max="9767" width="2.75" style="38" customWidth="1"/>
    <col min="9768" max="9768" width="3.75" style="38" customWidth="1"/>
    <col min="9769" max="9770" width="2.75" style="38" customWidth="1"/>
    <col min="9771" max="9995" width="2.625" style="38"/>
    <col min="9996" max="9999" width="1.625" style="38" customWidth="1"/>
    <col min="10000" max="10006" width="2.625" style="38"/>
    <col min="10007" max="10018" width="2.75" style="38" customWidth="1"/>
    <col min="10019" max="10019" width="3.125" style="38" customWidth="1"/>
    <col min="10020" max="10023" width="2.75" style="38" customWidth="1"/>
    <col min="10024" max="10024" width="3.75" style="38" customWidth="1"/>
    <col min="10025" max="10026" width="2.75" style="38" customWidth="1"/>
    <col min="10027" max="10251" width="2.625" style="38"/>
    <col min="10252" max="10255" width="1.625" style="38" customWidth="1"/>
    <col min="10256" max="10262" width="2.625" style="38"/>
    <col min="10263" max="10274" width="2.75" style="38" customWidth="1"/>
    <col min="10275" max="10275" width="3.125" style="38" customWidth="1"/>
    <col min="10276" max="10279" width="2.75" style="38" customWidth="1"/>
    <col min="10280" max="10280" width="3.75" style="38" customWidth="1"/>
    <col min="10281" max="10282" width="2.75" style="38" customWidth="1"/>
    <col min="10283" max="10507" width="2.625" style="38"/>
    <col min="10508" max="10511" width="1.625" style="38" customWidth="1"/>
    <col min="10512" max="10518" width="2.625" style="38"/>
    <col min="10519" max="10530" width="2.75" style="38" customWidth="1"/>
    <col min="10531" max="10531" width="3.125" style="38" customWidth="1"/>
    <col min="10532" max="10535" width="2.75" style="38" customWidth="1"/>
    <col min="10536" max="10536" width="3.75" style="38" customWidth="1"/>
    <col min="10537" max="10538" width="2.75" style="38" customWidth="1"/>
    <col min="10539" max="10763" width="2.625" style="38"/>
    <col min="10764" max="10767" width="1.625" style="38" customWidth="1"/>
    <col min="10768" max="10774" width="2.625" style="38"/>
    <col min="10775" max="10786" width="2.75" style="38" customWidth="1"/>
    <col min="10787" max="10787" width="3.125" style="38" customWidth="1"/>
    <col min="10788" max="10791" width="2.75" style="38" customWidth="1"/>
    <col min="10792" max="10792" width="3.75" style="38" customWidth="1"/>
    <col min="10793" max="10794" width="2.75" style="38" customWidth="1"/>
    <col min="10795" max="11019" width="2.625" style="38"/>
    <col min="11020" max="11023" width="1.625" style="38" customWidth="1"/>
    <col min="11024" max="11030" width="2.625" style="38"/>
    <col min="11031" max="11042" width="2.75" style="38" customWidth="1"/>
    <col min="11043" max="11043" width="3.125" style="38" customWidth="1"/>
    <col min="11044" max="11047" width="2.75" style="38" customWidth="1"/>
    <col min="11048" max="11048" width="3.75" style="38" customWidth="1"/>
    <col min="11049" max="11050" width="2.75" style="38" customWidth="1"/>
    <col min="11051" max="11275" width="2.625" style="38"/>
    <col min="11276" max="11279" width="1.625" style="38" customWidth="1"/>
    <col min="11280" max="11286" width="2.625" style="38"/>
    <col min="11287" max="11298" width="2.75" style="38" customWidth="1"/>
    <col min="11299" max="11299" width="3.125" style="38" customWidth="1"/>
    <col min="11300" max="11303" width="2.75" style="38" customWidth="1"/>
    <col min="11304" max="11304" width="3.75" style="38" customWidth="1"/>
    <col min="11305" max="11306" width="2.75" style="38" customWidth="1"/>
    <col min="11307" max="11531" width="2.625" style="38"/>
    <col min="11532" max="11535" width="1.625" style="38" customWidth="1"/>
    <col min="11536" max="11542" width="2.625" style="38"/>
    <col min="11543" max="11554" width="2.75" style="38" customWidth="1"/>
    <col min="11555" max="11555" width="3.125" style="38" customWidth="1"/>
    <col min="11556" max="11559" width="2.75" style="38" customWidth="1"/>
    <col min="11560" max="11560" width="3.75" style="38" customWidth="1"/>
    <col min="11561" max="11562" width="2.75" style="38" customWidth="1"/>
    <col min="11563" max="11787" width="2.625" style="38"/>
    <col min="11788" max="11791" width="1.625" style="38" customWidth="1"/>
    <col min="11792" max="11798" width="2.625" style="38"/>
    <col min="11799" max="11810" width="2.75" style="38" customWidth="1"/>
    <col min="11811" max="11811" width="3.125" style="38" customWidth="1"/>
    <col min="11812" max="11815" width="2.75" style="38" customWidth="1"/>
    <col min="11816" max="11816" width="3.75" style="38" customWidth="1"/>
    <col min="11817" max="11818" width="2.75" style="38" customWidth="1"/>
    <col min="11819" max="12043" width="2.625" style="38"/>
    <col min="12044" max="12047" width="1.625" style="38" customWidth="1"/>
    <col min="12048" max="12054" width="2.625" style="38"/>
    <col min="12055" max="12066" width="2.75" style="38" customWidth="1"/>
    <col min="12067" max="12067" width="3.125" style="38" customWidth="1"/>
    <col min="12068" max="12071" width="2.75" style="38" customWidth="1"/>
    <col min="12072" max="12072" width="3.75" style="38" customWidth="1"/>
    <col min="12073" max="12074" width="2.75" style="38" customWidth="1"/>
    <col min="12075" max="12299" width="2.625" style="38"/>
    <col min="12300" max="12303" width="1.625" style="38" customWidth="1"/>
    <col min="12304" max="12310" width="2.625" style="38"/>
    <col min="12311" max="12322" width="2.75" style="38" customWidth="1"/>
    <col min="12323" max="12323" width="3.125" style="38" customWidth="1"/>
    <col min="12324" max="12327" width="2.75" style="38" customWidth="1"/>
    <col min="12328" max="12328" width="3.75" style="38" customWidth="1"/>
    <col min="12329" max="12330" width="2.75" style="38" customWidth="1"/>
    <col min="12331" max="12555" width="2.625" style="38"/>
    <col min="12556" max="12559" width="1.625" style="38" customWidth="1"/>
    <col min="12560" max="12566" width="2.625" style="38"/>
    <col min="12567" max="12578" width="2.75" style="38" customWidth="1"/>
    <col min="12579" max="12579" width="3.125" style="38" customWidth="1"/>
    <col min="12580" max="12583" width="2.75" style="38" customWidth="1"/>
    <col min="12584" max="12584" width="3.75" style="38" customWidth="1"/>
    <col min="12585" max="12586" width="2.75" style="38" customWidth="1"/>
    <col min="12587" max="12811" width="2.625" style="38"/>
    <col min="12812" max="12815" width="1.625" style="38" customWidth="1"/>
    <col min="12816" max="12822" width="2.625" style="38"/>
    <col min="12823" max="12834" width="2.75" style="38" customWidth="1"/>
    <col min="12835" max="12835" width="3.125" style="38" customWidth="1"/>
    <col min="12836" max="12839" width="2.75" style="38" customWidth="1"/>
    <col min="12840" max="12840" width="3.75" style="38" customWidth="1"/>
    <col min="12841" max="12842" width="2.75" style="38" customWidth="1"/>
    <col min="12843" max="13067" width="2.625" style="38"/>
    <col min="13068" max="13071" width="1.625" style="38" customWidth="1"/>
    <col min="13072" max="13078" width="2.625" style="38"/>
    <col min="13079" max="13090" width="2.75" style="38" customWidth="1"/>
    <col min="13091" max="13091" width="3.125" style="38" customWidth="1"/>
    <col min="13092" max="13095" width="2.75" style="38" customWidth="1"/>
    <col min="13096" max="13096" width="3.75" style="38" customWidth="1"/>
    <col min="13097" max="13098" width="2.75" style="38" customWidth="1"/>
    <col min="13099" max="13323" width="2.625" style="38"/>
    <col min="13324" max="13327" width="1.625" style="38" customWidth="1"/>
    <col min="13328" max="13334" width="2.625" style="38"/>
    <col min="13335" max="13346" width="2.75" style="38" customWidth="1"/>
    <col min="13347" max="13347" width="3.125" style="38" customWidth="1"/>
    <col min="13348" max="13351" width="2.75" style="38" customWidth="1"/>
    <col min="13352" max="13352" width="3.75" style="38" customWidth="1"/>
    <col min="13353" max="13354" width="2.75" style="38" customWidth="1"/>
    <col min="13355" max="13579" width="2.625" style="38"/>
    <col min="13580" max="13583" width="1.625" style="38" customWidth="1"/>
    <col min="13584" max="13590" width="2.625" style="38"/>
    <col min="13591" max="13602" width="2.75" style="38" customWidth="1"/>
    <col min="13603" max="13603" width="3.125" style="38" customWidth="1"/>
    <col min="13604" max="13607" width="2.75" style="38" customWidth="1"/>
    <col min="13608" max="13608" width="3.75" style="38" customWidth="1"/>
    <col min="13609" max="13610" width="2.75" style="38" customWidth="1"/>
    <col min="13611" max="13835" width="2.625" style="38"/>
    <col min="13836" max="13839" width="1.625" style="38" customWidth="1"/>
    <col min="13840" max="13846" width="2.625" style="38"/>
    <col min="13847" max="13858" width="2.75" style="38" customWidth="1"/>
    <col min="13859" max="13859" width="3.125" style="38" customWidth="1"/>
    <col min="13860" max="13863" width="2.75" style="38" customWidth="1"/>
    <col min="13864" max="13864" width="3.75" style="38" customWidth="1"/>
    <col min="13865" max="13866" width="2.75" style="38" customWidth="1"/>
    <col min="13867" max="14091" width="2.625" style="38"/>
    <col min="14092" max="14095" width="1.625" style="38" customWidth="1"/>
    <col min="14096" max="14102" width="2.625" style="38"/>
    <col min="14103" max="14114" width="2.75" style="38" customWidth="1"/>
    <col min="14115" max="14115" width="3.125" style="38" customWidth="1"/>
    <col min="14116" max="14119" width="2.75" style="38" customWidth="1"/>
    <col min="14120" max="14120" width="3.75" style="38" customWidth="1"/>
    <col min="14121" max="14122" width="2.75" style="38" customWidth="1"/>
    <col min="14123" max="14347" width="2.625" style="38"/>
    <col min="14348" max="14351" width="1.625" style="38" customWidth="1"/>
    <col min="14352" max="14358" width="2.625" style="38"/>
    <col min="14359" max="14370" width="2.75" style="38" customWidth="1"/>
    <col min="14371" max="14371" width="3.125" style="38" customWidth="1"/>
    <col min="14372" max="14375" width="2.75" style="38" customWidth="1"/>
    <col min="14376" max="14376" width="3.75" style="38" customWidth="1"/>
    <col min="14377" max="14378" width="2.75" style="38" customWidth="1"/>
    <col min="14379" max="14603" width="2.625" style="38"/>
    <col min="14604" max="14607" width="1.625" style="38" customWidth="1"/>
    <col min="14608" max="14614" width="2.625" style="38"/>
    <col min="14615" max="14626" width="2.75" style="38" customWidth="1"/>
    <col min="14627" max="14627" width="3.125" style="38" customWidth="1"/>
    <col min="14628" max="14631" width="2.75" style="38" customWidth="1"/>
    <col min="14632" max="14632" width="3.75" style="38" customWidth="1"/>
    <col min="14633" max="14634" width="2.75" style="38" customWidth="1"/>
    <col min="14635" max="14859" width="2.625" style="38"/>
    <col min="14860" max="14863" width="1.625" style="38" customWidth="1"/>
    <col min="14864" max="14870" width="2.625" style="38"/>
    <col min="14871" max="14882" width="2.75" style="38" customWidth="1"/>
    <col min="14883" max="14883" width="3.125" style="38" customWidth="1"/>
    <col min="14884" max="14887" width="2.75" style="38" customWidth="1"/>
    <col min="14888" max="14888" width="3.75" style="38" customWidth="1"/>
    <col min="14889" max="14890" width="2.75" style="38" customWidth="1"/>
    <col min="14891" max="15115" width="2.625" style="38"/>
    <col min="15116" max="15119" width="1.625" style="38" customWidth="1"/>
    <col min="15120" max="15126" width="2.625" style="38"/>
    <col min="15127" max="15138" width="2.75" style="38" customWidth="1"/>
    <col min="15139" max="15139" width="3.125" style="38" customWidth="1"/>
    <col min="15140" max="15143" width="2.75" style="38" customWidth="1"/>
    <col min="15144" max="15144" width="3.75" style="38" customWidth="1"/>
    <col min="15145" max="15146" width="2.75" style="38" customWidth="1"/>
    <col min="15147" max="15371" width="2.625" style="38"/>
    <col min="15372" max="15375" width="1.625" style="38" customWidth="1"/>
    <col min="15376" max="15382" width="2.625" style="38"/>
    <col min="15383" max="15394" width="2.75" style="38" customWidth="1"/>
    <col min="15395" max="15395" width="3.125" style="38" customWidth="1"/>
    <col min="15396" max="15399" width="2.75" style="38" customWidth="1"/>
    <col min="15400" max="15400" width="3.75" style="38" customWidth="1"/>
    <col min="15401" max="15402" width="2.75" style="38" customWidth="1"/>
    <col min="15403" max="15627" width="2.625" style="38"/>
    <col min="15628" max="15631" width="1.625" style="38" customWidth="1"/>
    <col min="15632" max="15638" width="2.625" style="38"/>
    <col min="15639" max="15650" width="2.75" style="38" customWidth="1"/>
    <col min="15651" max="15651" width="3.125" style="38" customWidth="1"/>
    <col min="15652" max="15655" width="2.75" style="38" customWidth="1"/>
    <col min="15656" max="15656" width="3.75" style="38" customWidth="1"/>
    <col min="15657" max="15658" width="2.75" style="38" customWidth="1"/>
    <col min="15659" max="15883" width="2.625" style="38"/>
    <col min="15884" max="15887" width="1.625" style="38" customWidth="1"/>
    <col min="15888" max="15894" width="2.625" style="38"/>
    <col min="15895" max="15906" width="2.75" style="38" customWidth="1"/>
    <col min="15907" max="15907" width="3.125" style="38" customWidth="1"/>
    <col min="15908" max="15911" width="2.75" style="38" customWidth="1"/>
    <col min="15912" max="15912" width="3.75" style="38" customWidth="1"/>
    <col min="15913" max="15914" width="2.75" style="38" customWidth="1"/>
    <col min="15915" max="16139" width="2.625" style="38"/>
    <col min="16140" max="16143" width="1.625" style="38" customWidth="1"/>
    <col min="16144" max="16150" width="2.625" style="38"/>
    <col min="16151" max="16162" width="2.75" style="38" customWidth="1"/>
    <col min="16163" max="16163" width="3.125" style="38" customWidth="1"/>
    <col min="16164" max="16167" width="2.75" style="38" customWidth="1"/>
    <col min="16168" max="16168" width="3.75" style="38" customWidth="1"/>
    <col min="16169" max="16170" width="2.75" style="38" customWidth="1"/>
    <col min="16171" max="16384" width="2.625" style="38"/>
  </cols>
  <sheetData>
    <row r="2" spans="2:58" ht="20.100000000000001" customHeight="1">
      <c r="B2" s="268" t="s">
        <v>140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</row>
    <row r="3" spans="2:58" ht="20.100000000000001" customHeight="1"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</row>
    <row r="4" spans="2:58" ht="20.100000000000001" customHeight="1" thickBot="1"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  <c r="X4" s="268"/>
      <c r="Y4" s="268"/>
      <c r="Z4" s="268"/>
      <c r="AA4" s="268"/>
      <c r="AB4" s="268"/>
      <c r="AC4" s="268"/>
      <c r="AD4" s="268"/>
      <c r="AE4" s="268"/>
      <c r="AF4" s="268"/>
      <c r="AG4" s="268"/>
      <c r="AH4" s="268"/>
      <c r="AI4" s="268"/>
      <c r="AJ4" s="268"/>
      <c r="AK4" s="268"/>
      <c r="AL4" s="268"/>
      <c r="AM4" s="268"/>
      <c r="AN4" s="268"/>
      <c r="AO4" s="268"/>
      <c r="AP4" s="268"/>
      <c r="BF4" s="39"/>
    </row>
    <row r="5" spans="2:58" ht="20.100000000000001" customHeight="1">
      <c r="B5" s="269" t="s">
        <v>141</v>
      </c>
      <c r="C5" s="270"/>
      <c r="D5" s="270"/>
      <c r="E5" s="270"/>
      <c r="F5" s="271"/>
      <c r="G5" s="272" t="s">
        <v>857</v>
      </c>
      <c r="H5" s="273"/>
      <c r="I5" s="273"/>
      <c r="J5" s="273"/>
      <c r="K5" s="273"/>
      <c r="L5" s="273"/>
      <c r="M5" s="273"/>
      <c r="N5" s="273"/>
      <c r="O5" s="273"/>
      <c r="P5" s="273"/>
      <c r="Q5" s="273"/>
      <c r="R5" s="273"/>
      <c r="S5" s="273"/>
      <c r="T5" s="274"/>
      <c r="U5" s="275" t="s">
        <v>142</v>
      </c>
      <c r="V5" s="166"/>
      <c r="W5" s="279" t="s">
        <v>143</v>
      </c>
      <c r="X5" s="280"/>
      <c r="Y5" s="281"/>
      <c r="Z5" s="282" t="s">
        <v>61</v>
      </c>
      <c r="AA5" s="283"/>
      <c r="AB5" s="283"/>
      <c r="AC5" s="283"/>
      <c r="AD5" s="283"/>
      <c r="AE5" s="283"/>
      <c r="AF5" s="283"/>
      <c r="AG5" s="283"/>
      <c r="AH5" s="283"/>
      <c r="AI5" s="283"/>
      <c r="AJ5" s="283"/>
      <c r="AK5" s="283"/>
      <c r="AL5" s="283"/>
      <c r="AM5" s="283"/>
      <c r="AN5" s="283"/>
      <c r="AO5" s="283"/>
      <c r="AP5" s="284"/>
    </row>
    <row r="6" spans="2:58" ht="20.100000000000001" customHeight="1">
      <c r="B6" s="285" t="s">
        <v>144</v>
      </c>
      <c r="C6" s="286"/>
      <c r="D6" s="286"/>
      <c r="E6" s="286"/>
      <c r="F6" s="287"/>
      <c r="G6" s="291" t="s">
        <v>185</v>
      </c>
      <c r="H6" s="286"/>
      <c r="I6" s="286"/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92"/>
      <c r="U6" s="276"/>
      <c r="V6" s="168"/>
      <c r="W6" s="240" t="s">
        <v>145</v>
      </c>
      <c r="X6" s="241"/>
      <c r="Y6" s="242"/>
      <c r="Z6" s="183" t="s">
        <v>62</v>
      </c>
      <c r="AA6" s="181"/>
      <c r="AB6" s="181"/>
      <c r="AC6" s="181"/>
      <c r="AD6" s="181"/>
      <c r="AE6" s="181"/>
      <c r="AF6" s="182"/>
      <c r="AG6" s="240" t="s">
        <v>63</v>
      </c>
      <c r="AH6" s="241"/>
      <c r="AI6" s="242"/>
      <c r="AJ6" s="183" t="s">
        <v>146</v>
      </c>
      <c r="AK6" s="181"/>
      <c r="AL6" s="181"/>
      <c r="AM6" s="181"/>
      <c r="AN6" s="181"/>
      <c r="AO6" s="181"/>
      <c r="AP6" s="40" t="s">
        <v>147</v>
      </c>
    </row>
    <row r="7" spans="2:58" ht="20.100000000000001" customHeight="1">
      <c r="B7" s="288"/>
      <c r="C7" s="289"/>
      <c r="D7" s="289"/>
      <c r="E7" s="289"/>
      <c r="F7" s="290"/>
      <c r="G7" s="293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94"/>
      <c r="U7" s="276"/>
      <c r="V7" s="168"/>
      <c r="W7" s="240" t="s">
        <v>148</v>
      </c>
      <c r="X7" s="241"/>
      <c r="Y7" s="242"/>
      <c r="Z7" s="183" t="s">
        <v>189</v>
      </c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295"/>
    </row>
    <row r="8" spans="2:58" ht="20.100000000000001" customHeight="1">
      <c r="B8" s="180" t="s">
        <v>149</v>
      </c>
      <c r="C8" s="181"/>
      <c r="D8" s="181"/>
      <c r="E8" s="181"/>
      <c r="F8" s="263"/>
      <c r="G8" s="296"/>
      <c r="H8" s="297"/>
      <c r="I8" s="297"/>
      <c r="J8" s="297"/>
      <c r="K8" s="297"/>
      <c r="L8" s="297"/>
      <c r="M8" s="297"/>
      <c r="N8" s="297"/>
      <c r="O8" s="297"/>
      <c r="P8" s="297"/>
      <c r="Q8" s="297"/>
      <c r="R8" s="297"/>
      <c r="S8" s="297" t="s">
        <v>150</v>
      </c>
      <c r="T8" s="298"/>
      <c r="U8" s="276"/>
      <c r="V8" s="168"/>
      <c r="W8" s="240" t="s">
        <v>151</v>
      </c>
      <c r="X8" s="241"/>
      <c r="Y8" s="242"/>
      <c r="Z8" s="183" t="s">
        <v>152</v>
      </c>
      <c r="AA8" s="181"/>
      <c r="AB8" s="181"/>
      <c r="AC8" s="181"/>
      <c r="AD8" s="181"/>
      <c r="AE8" s="181"/>
      <c r="AF8" s="182"/>
      <c r="AG8" s="240" t="s">
        <v>153</v>
      </c>
      <c r="AH8" s="241"/>
      <c r="AI8" s="242"/>
      <c r="AJ8" s="183" t="s">
        <v>154</v>
      </c>
      <c r="AK8" s="181"/>
      <c r="AL8" s="181"/>
      <c r="AM8" s="181"/>
      <c r="AN8" s="181"/>
      <c r="AO8" s="181"/>
      <c r="AP8" s="295"/>
    </row>
    <row r="9" spans="2:58" ht="20.100000000000001" customHeight="1">
      <c r="B9" s="180" t="s">
        <v>64</v>
      </c>
      <c r="C9" s="181"/>
      <c r="D9" s="181"/>
      <c r="E9" s="181"/>
      <c r="F9" s="263"/>
      <c r="G9" s="246"/>
      <c r="H9" s="247"/>
      <c r="I9" s="247"/>
      <c r="J9" s="247"/>
      <c r="K9" s="247"/>
      <c r="L9" s="247"/>
      <c r="M9" s="247"/>
      <c r="N9" s="247"/>
      <c r="O9" s="247"/>
      <c r="P9" s="247"/>
      <c r="Q9" s="247"/>
      <c r="R9" s="247"/>
      <c r="S9" s="247"/>
      <c r="T9" s="248"/>
      <c r="U9" s="276"/>
      <c r="V9" s="168"/>
      <c r="W9" s="240" t="s">
        <v>155</v>
      </c>
      <c r="X9" s="241"/>
      <c r="Y9" s="242"/>
      <c r="Z9" s="183" t="s">
        <v>156</v>
      </c>
      <c r="AA9" s="181"/>
      <c r="AB9" s="181"/>
      <c r="AC9" s="181"/>
      <c r="AD9" s="181"/>
      <c r="AE9" s="181"/>
      <c r="AF9" s="182"/>
      <c r="AG9" s="240" t="s">
        <v>157</v>
      </c>
      <c r="AH9" s="241"/>
      <c r="AI9" s="242"/>
      <c r="AJ9" s="183" t="s">
        <v>158</v>
      </c>
      <c r="AK9" s="181"/>
      <c r="AL9" s="181"/>
      <c r="AM9" s="181"/>
      <c r="AN9" s="181"/>
      <c r="AO9" s="181"/>
      <c r="AP9" s="295"/>
    </row>
    <row r="10" spans="2:58" ht="20.100000000000001" customHeight="1">
      <c r="B10" s="180" t="s">
        <v>159</v>
      </c>
      <c r="C10" s="181"/>
      <c r="D10" s="181"/>
      <c r="E10" s="181"/>
      <c r="F10" s="263"/>
      <c r="G10" s="246">
        <v>46140</v>
      </c>
      <c r="H10" s="247"/>
      <c r="I10" s="247"/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8"/>
      <c r="U10" s="276"/>
      <c r="V10" s="168"/>
      <c r="W10" s="240" t="s">
        <v>160</v>
      </c>
      <c r="X10" s="241"/>
      <c r="Y10" s="242"/>
      <c r="Z10" s="264" t="s">
        <v>161</v>
      </c>
      <c r="AA10" s="265"/>
      <c r="AB10" s="265"/>
      <c r="AC10" s="265"/>
      <c r="AD10" s="265"/>
      <c r="AE10" s="265"/>
      <c r="AF10" s="266"/>
      <c r="AG10" s="240" t="s">
        <v>162</v>
      </c>
      <c r="AH10" s="241"/>
      <c r="AI10" s="242"/>
      <c r="AJ10" s="264" t="s">
        <v>163</v>
      </c>
      <c r="AK10" s="265"/>
      <c r="AL10" s="265"/>
      <c r="AM10" s="265"/>
      <c r="AN10" s="265"/>
      <c r="AO10" s="265"/>
      <c r="AP10" s="267"/>
    </row>
    <row r="11" spans="2:58" ht="20.100000000000001" customHeight="1">
      <c r="B11" s="243" t="s">
        <v>164</v>
      </c>
      <c r="C11" s="244"/>
      <c r="D11" s="244"/>
      <c r="E11" s="244"/>
      <c r="F11" s="245"/>
      <c r="G11" s="246" t="s">
        <v>186</v>
      </c>
      <c r="H11" s="247"/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8"/>
      <c r="U11" s="277"/>
      <c r="V11" s="278"/>
      <c r="W11" s="249" t="s">
        <v>165</v>
      </c>
      <c r="X11" s="250"/>
      <c r="Y11" s="251"/>
      <c r="Z11" s="252" t="s">
        <v>166</v>
      </c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  <c r="AM11" s="253"/>
      <c r="AN11" s="253"/>
      <c r="AO11" s="253"/>
      <c r="AP11" s="254"/>
    </row>
    <row r="12" spans="2:58" ht="15" customHeight="1">
      <c r="B12" s="224" t="s">
        <v>167</v>
      </c>
      <c r="C12" s="225"/>
      <c r="D12" s="225"/>
      <c r="E12" s="225"/>
      <c r="F12" s="225"/>
      <c r="G12" s="257" t="s">
        <v>856</v>
      </c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8"/>
      <c r="AJ12" s="258"/>
      <c r="AK12" s="258"/>
      <c r="AL12" s="258"/>
      <c r="AM12" s="258"/>
      <c r="AN12" s="258"/>
      <c r="AO12" s="258"/>
      <c r="AP12" s="259"/>
    </row>
    <row r="13" spans="2:58" ht="15" customHeight="1">
      <c r="B13" s="255"/>
      <c r="C13" s="256"/>
      <c r="D13" s="256"/>
      <c r="E13" s="256"/>
      <c r="F13" s="256"/>
      <c r="G13" s="260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1"/>
      <c r="AJ13" s="261"/>
      <c r="AK13" s="261"/>
      <c r="AL13" s="261"/>
      <c r="AM13" s="261"/>
      <c r="AN13" s="261"/>
      <c r="AO13" s="261"/>
      <c r="AP13" s="262"/>
    </row>
    <row r="14" spans="2:58" ht="15" customHeight="1">
      <c r="B14" s="224" t="s">
        <v>168</v>
      </c>
      <c r="C14" s="225"/>
      <c r="D14" s="225"/>
      <c r="E14" s="225"/>
      <c r="F14" s="226"/>
      <c r="G14" s="230" t="s">
        <v>169</v>
      </c>
      <c r="H14" s="230"/>
      <c r="I14" s="231">
        <f>AB14</f>
        <v>996928932</v>
      </c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  <c r="Y14" s="233" t="s">
        <v>170</v>
      </c>
      <c r="Z14" s="233"/>
      <c r="AA14" s="235" t="s">
        <v>171</v>
      </c>
      <c r="AB14" s="236">
        <f>AJ32</f>
        <v>996928932</v>
      </c>
      <c r="AC14" s="236"/>
      <c r="AD14" s="236"/>
      <c r="AE14" s="236"/>
      <c r="AF14" s="236"/>
      <c r="AG14" s="236"/>
      <c r="AH14" s="236"/>
      <c r="AI14" s="236"/>
      <c r="AJ14" s="236"/>
      <c r="AK14" s="236"/>
      <c r="AL14" s="213" t="s">
        <v>172</v>
      </c>
      <c r="AM14" s="214" t="s">
        <v>188</v>
      </c>
      <c r="AN14" s="214"/>
      <c r="AO14" s="214"/>
      <c r="AP14" s="215"/>
    </row>
    <row r="15" spans="2:58" ht="15" customHeight="1" thickBot="1">
      <c r="B15" s="227"/>
      <c r="C15" s="228"/>
      <c r="D15" s="228"/>
      <c r="E15" s="228"/>
      <c r="F15" s="229"/>
      <c r="G15" s="230"/>
      <c r="H15" s="230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4"/>
      <c r="Z15" s="234"/>
      <c r="AA15" s="235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13"/>
      <c r="AM15" s="216"/>
      <c r="AN15" s="216"/>
      <c r="AO15" s="216"/>
      <c r="AP15" s="217"/>
    </row>
    <row r="16" spans="2:58" ht="20.100000000000001" customHeight="1" thickBot="1">
      <c r="B16" s="218" t="s">
        <v>173</v>
      </c>
      <c r="C16" s="219"/>
      <c r="D16" s="219"/>
      <c r="E16" s="219"/>
      <c r="F16" s="219"/>
      <c r="G16" s="219"/>
      <c r="H16" s="219"/>
      <c r="I16" s="219"/>
      <c r="J16" s="219"/>
      <c r="K16" s="219"/>
      <c r="L16" s="219"/>
      <c r="M16" s="219"/>
      <c r="N16" s="219"/>
      <c r="O16" s="219"/>
      <c r="P16" s="219"/>
      <c r="Q16" s="219"/>
      <c r="R16" s="219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20"/>
    </row>
    <row r="17" spans="2:47" ht="39.950000000000003" customHeight="1">
      <c r="B17" s="221" t="s">
        <v>174</v>
      </c>
      <c r="C17" s="222"/>
      <c r="D17" s="222"/>
      <c r="E17" s="222"/>
      <c r="F17" s="222"/>
      <c r="G17" s="222" t="s">
        <v>175</v>
      </c>
      <c r="H17" s="222"/>
      <c r="I17" s="222"/>
      <c r="J17" s="222"/>
      <c r="K17" s="222"/>
      <c r="L17" s="223" t="s">
        <v>176</v>
      </c>
      <c r="M17" s="222"/>
      <c r="N17" s="223" t="s">
        <v>65</v>
      </c>
      <c r="O17" s="222"/>
      <c r="P17" s="222" t="s">
        <v>177</v>
      </c>
      <c r="Q17" s="222"/>
      <c r="R17" s="222"/>
      <c r="S17" s="222"/>
      <c r="T17" s="222"/>
      <c r="U17" s="222" t="s">
        <v>178</v>
      </c>
      <c r="V17" s="222"/>
      <c r="W17" s="222"/>
      <c r="X17" s="222"/>
      <c r="Y17" s="222"/>
      <c r="Z17" s="222" t="s">
        <v>179</v>
      </c>
      <c r="AA17" s="222"/>
      <c r="AB17" s="222"/>
      <c r="AC17" s="222"/>
      <c r="AD17" s="222"/>
      <c r="AE17" s="222" t="s">
        <v>180</v>
      </c>
      <c r="AF17" s="222"/>
      <c r="AG17" s="222"/>
      <c r="AH17" s="222"/>
      <c r="AI17" s="222"/>
      <c r="AJ17" s="238" t="s">
        <v>181</v>
      </c>
      <c r="AK17" s="238"/>
      <c r="AL17" s="238"/>
      <c r="AM17" s="238"/>
      <c r="AN17" s="238"/>
      <c r="AO17" s="238" t="s">
        <v>66</v>
      </c>
      <c r="AP17" s="239"/>
      <c r="AQ17" s="41"/>
    </row>
    <row r="18" spans="2:47" ht="24" customHeight="1">
      <c r="B18" s="180" t="s">
        <v>67</v>
      </c>
      <c r="C18" s="181"/>
      <c r="D18" s="181"/>
      <c r="E18" s="181"/>
      <c r="F18" s="182"/>
      <c r="G18" s="183" t="s">
        <v>858</v>
      </c>
      <c r="H18" s="181"/>
      <c r="I18" s="181"/>
      <c r="J18" s="181"/>
      <c r="K18" s="182"/>
      <c r="L18" s="183" t="s">
        <v>182</v>
      </c>
      <c r="M18" s="182"/>
      <c r="N18" s="183">
        <v>6</v>
      </c>
      <c r="O18" s="182"/>
      <c r="P18" s="189">
        <f>내역서!G6</f>
        <v>64355438</v>
      </c>
      <c r="Q18" s="190"/>
      <c r="R18" s="190"/>
      <c r="S18" s="190"/>
      <c r="T18" s="191"/>
      <c r="U18" s="189">
        <f>내역서!I6</f>
        <v>23197389</v>
      </c>
      <c r="V18" s="190"/>
      <c r="W18" s="190"/>
      <c r="X18" s="190"/>
      <c r="Y18" s="191"/>
      <c r="Z18" s="189">
        <f>내역서!K6</f>
        <v>78601995</v>
      </c>
      <c r="AA18" s="190"/>
      <c r="AB18" s="190"/>
      <c r="AC18" s="190"/>
      <c r="AD18" s="191"/>
      <c r="AE18" s="189">
        <f t="shared" ref="AE18" si="0">P18+U18+Z18</f>
        <v>166154822</v>
      </c>
      <c r="AF18" s="190"/>
      <c r="AG18" s="190"/>
      <c r="AH18" s="190"/>
      <c r="AI18" s="191"/>
      <c r="AJ18" s="189">
        <f>AE18*N18</f>
        <v>996928932</v>
      </c>
      <c r="AK18" s="190"/>
      <c r="AL18" s="190"/>
      <c r="AM18" s="190"/>
      <c r="AN18" s="191"/>
      <c r="AO18" s="184"/>
      <c r="AP18" s="185"/>
    </row>
    <row r="19" spans="2:47" ht="24" customHeight="1">
      <c r="B19" s="180"/>
      <c r="C19" s="181"/>
      <c r="D19" s="181"/>
      <c r="E19" s="181"/>
      <c r="F19" s="182"/>
      <c r="G19" s="183"/>
      <c r="H19" s="181"/>
      <c r="I19" s="181"/>
      <c r="J19" s="181"/>
      <c r="K19" s="182"/>
      <c r="L19" s="183"/>
      <c r="M19" s="182"/>
      <c r="N19" s="183"/>
      <c r="O19" s="182"/>
      <c r="P19" s="189"/>
      <c r="Q19" s="190"/>
      <c r="R19" s="190"/>
      <c r="S19" s="190"/>
      <c r="T19" s="191"/>
      <c r="U19" s="189"/>
      <c r="V19" s="190"/>
      <c r="W19" s="190"/>
      <c r="X19" s="190"/>
      <c r="Y19" s="191"/>
      <c r="Z19" s="189"/>
      <c r="AA19" s="190"/>
      <c r="AB19" s="190"/>
      <c r="AC19" s="190"/>
      <c r="AD19" s="191"/>
      <c r="AE19" s="189"/>
      <c r="AF19" s="190"/>
      <c r="AG19" s="190"/>
      <c r="AH19" s="190"/>
      <c r="AI19" s="191"/>
      <c r="AJ19" s="189"/>
      <c r="AK19" s="190"/>
      <c r="AL19" s="190"/>
      <c r="AM19" s="190"/>
      <c r="AN19" s="191"/>
      <c r="AO19" s="184"/>
      <c r="AP19" s="185"/>
    </row>
    <row r="20" spans="2:47" ht="24" customHeight="1">
      <c r="B20" s="180"/>
      <c r="C20" s="181"/>
      <c r="D20" s="181"/>
      <c r="E20" s="181"/>
      <c r="F20" s="182"/>
      <c r="G20" s="183"/>
      <c r="H20" s="181"/>
      <c r="I20" s="181"/>
      <c r="J20" s="181"/>
      <c r="K20" s="182"/>
      <c r="L20" s="183"/>
      <c r="M20" s="182"/>
      <c r="N20" s="183"/>
      <c r="O20" s="182"/>
      <c r="P20" s="189"/>
      <c r="Q20" s="190"/>
      <c r="R20" s="190"/>
      <c r="S20" s="190"/>
      <c r="T20" s="191"/>
      <c r="U20" s="189"/>
      <c r="V20" s="190"/>
      <c r="W20" s="190"/>
      <c r="X20" s="190"/>
      <c r="Y20" s="191"/>
      <c r="Z20" s="189"/>
      <c r="AA20" s="190"/>
      <c r="AB20" s="190"/>
      <c r="AC20" s="190"/>
      <c r="AD20" s="191"/>
      <c r="AE20" s="189"/>
      <c r="AF20" s="190"/>
      <c r="AG20" s="190"/>
      <c r="AH20" s="190"/>
      <c r="AI20" s="191"/>
      <c r="AJ20" s="189"/>
      <c r="AK20" s="190"/>
      <c r="AL20" s="190"/>
      <c r="AM20" s="190"/>
      <c r="AN20" s="191"/>
      <c r="AO20" s="184"/>
      <c r="AP20" s="185"/>
    </row>
    <row r="21" spans="2:47" ht="24" customHeight="1">
      <c r="B21" s="180"/>
      <c r="C21" s="181"/>
      <c r="D21" s="181"/>
      <c r="E21" s="181"/>
      <c r="F21" s="182"/>
      <c r="G21" s="183"/>
      <c r="H21" s="181"/>
      <c r="I21" s="181"/>
      <c r="J21" s="181"/>
      <c r="K21" s="182"/>
      <c r="L21" s="183"/>
      <c r="M21" s="182"/>
      <c r="N21" s="183"/>
      <c r="O21" s="182"/>
      <c r="P21" s="189"/>
      <c r="Q21" s="190"/>
      <c r="R21" s="190"/>
      <c r="S21" s="190"/>
      <c r="T21" s="191"/>
      <c r="U21" s="189"/>
      <c r="V21" s="190"/>
      <c r="W21" s="190"/>
      <c r="X21" s="190"/>
      <c r="Y21" s="191"/>
      <c r="Z21" s="189"/>
      <c r="AA21" s="190"/>
      <c r="AB21" s="190"/>
      <c r="AC21" s="190"/>
      <c r="AD21" s="191"/>
      <c r="AE21" s="210"/>
      <c r="AF21" s="211"/>
      <c r="AG21" s="211"/>
      <c r="AH21" s="211"/>
      <c r="AI21" s="212"/>
      <c r="AJ21" s="189"/>
      <c r="AK21" s="190"/>
      <c r="AL21" s="190"/>
      <c r="AM21" s="190"/>
      <c r="AN21" s="191"/>
      <c r="AO21" s="184"/>
      <c r="AP21" s="185"/>
    </row>
    <row r="22" spans="2:47" ht="24" customHeight="1">
      <c r="B22" s="180"/>
      <c r="C22" s="181"/>
      <c r="D22" s="181"/>
      <c r="E22" s="181"/>
      <c r="F22" s="182"/>
      <c r="G22" s="183"/>
      <c r="H22" s="181"/>
      <c r="I22" s="181"/>
      <c r="J22" s="181"/>
      <c r="K22" s="182"/>
      <c r="L22" s="183"/>
      <c r="M22" s="182"/>
      <c r="N22" s="183"/>
      <c r="O22" s="182"/>
      <c r="P22" s="189"/>
      <c r="Q22" s="190"/>
      <c r="R22" s="190"/>
      <c r="S22" s="190"/>
      <c r="T22" s="191"/>
      <c r="U22" s="207"/>
      <c r="V22" s="208"/>
      <c r="W22" s="208"/>
      <c r="X22" s="208"/>
      <c r="Y22" s="209"/>
      <c r="Z22" s="189"/>
      <c r="AA22" s="190"/>
      <c r="AB22" s="190"/>
      <c r="AC22" s="190"/>
      <c r="AD22" s="191"/>
      <c r="AE22" s="210"/>
      <c r="AF22" s="211"/>
      <c r="AG22" s="211"/>
      <c r="AH22" s="211"/>
      <c r="AI22" s="212"/>
      <c r="AJ22" s="189"/>
      <c r="AK22" s="190"/>
      <c r="AL22" s="190"/>
      <c r="AM22" s="190"/>
      <c r="AN22" s="191"/>
      <c r="AO22" s="184"/>
      <c r="AP22" s="185"/>
    </row>
    <row r="23" spans="2:47" ht="24" customHeight="1">
      <c r="B23" s="180"/>
      <c r="C23" s="181"/>
      <c r="D23" s="181"/>
      <c r="E23" s="181"/>
      <c r="F23" s="182"/>
      <c r="G23" s="183"/>
      <c r="H23" s="181"/>
      <c r="I23" s="181"/>
      <c r="J23" s="181"/>
      <c r="K23" s="182"/>
      <c r="L23" s="183"/>
      <c r="M23" s="182"/>
      <c r="N23" s="183"/>
      <c r="O23" s="182"/>
      <c r="P23" s="189"/>
      <c r="Q23" s="190"/>
      <c r="R23" s="190"/>
      <c r="S23" s="190"/>
      <c r="T23" s="191"/>
      <c r="U23" s="189"/>
      <c r="V23" s="190"/>
      <c r="W23" s="190"/>
      <c r="X23" s="190"/>
      <c r="Y23" s="191"/>
      <c r="Z23" s="189"/>
      <c r="AA23" s="190"/>
      <c r="AB23" s="190"/>
      <c r="AC23" s="190"/>
      <c r="AD23" s="191"/>
      <c r="AE23" s="204"/>
      <c r="AF23" s="205"/>
      <c r="AG23" s="205"/>
      <c r="AH23" s="205"/>
      <c r="AI23" s="206"/>
      <c r="AJ23" s="189"/>
      <c r="AK23" s="190"/>
      <c r="AL23" s="190"/>
      <c r="AM23" s="190"/>
      <c r="AN23" s="191"/>
      <c r="AO23" s="184"/>
      <c r="AP23" s="185"/>
    </row>
    <row r="24" spans="2:47" ht="24" customHeight="1">
      <c r="B24" s="180"/>
      <c r="C24" s="181"/>
      <c r="D24" s="181"/>
      <c r="E24" s="181"/>
      <c r="F24" s="182"/>
      <c r="G24" s="183"/>
      <c r="H24" s="181"/>
      <c r="I24" s="181"/>
      <c r="J24" s="181"/>
      <c r="K24" s="182"/>
      <c r="L24" s="183"/>
      <c r="M24" s="182"/>
      <c r="N24" s="183"/>
      <c r="O24" s="182"/>
      <c r="P24" s="189"/>
      <c r="Q24" s="190"/>
      <c r="R24" s="190"/>
      <c r="S24" s="190"/>
      <c r="T24" s="191"/>
      <c r="U24" s="189"/>
      <c r="V24" s="190"/>
      <c r="W24" s="190"/>
      <c r="X24" s="190"/>
      <c r="Y24" s="191"/>
      <c r="Z24" s="189"/>
      <c r="AA24" s="190"/>
      <c r="AB24" s="190"/>
      <c r="AC24" s="190"/>
      <c r="AD24" s="191"/>
      <c r="AE24" s="201"/>
      <c r="AF24" s="202"/>
      <c r="AG24" s="202"/>
      <c r="AH24" s="202"/>
      <c r="AI24" s="203"/>
      <c r="AJ24" s="189"/>
      <c r="AK24" s="190"/>
      <c r="AL24" s="190"/>
      <c r="AM24" s="190"/>
      <c r="AN24" s="191"/>
      <c r="AO24" s="184"/>
      <c r="AP24" s="185"/>
    </row>
    <row r="25" spans="2:47" ht="24" customHeight="1">
      <c r="B25" s="180"/>
      <c r="C25" s="181"/>
      <c r="D25" s="181"/>
      <c r="E25" s="181"/>
      <c r="F25" s="182"/>
      <c r="G25" s="183"/>
      <c r="H25" s="181"/>
      <c r="I25" s="181"/>
      <c r="J25" s="181"/>
      <c r="K25" s="182"/>
      <c r="L25" s="183"/>
      <c r="M25" s="182"/>
      <c r="N25" s="183"/>
      <c r="O25" s="182"/>
      <c r="P25" s="189"/>
      <c r="Q25" s="190"/>
      <c r="R25" s="190"/>
      <c r="S25" s="190"/>
      <c r="T25" s="191"/>
      <c r="U25" s="189"/>
      <c r="V25" s="190"/>
      <c r="W25" s="190"/>
      <c r="X25" s="190"/>
      <c r="Y25" s="191"/>
      <c r="Z25" s="189"/>
      <c r="AA25" s="190"/>
      <c r="AB25" s="190"/>
      <c r="AC25" s="190"/>
      <c r="AD25" s="191"/>
      <c r="AE25" s="198"/>
      <c r="AF25" s="199"/>
      <c r="AG25" s="199"/>
      <c r="AH25" s="199"/>
      <c r="AI25" s="200"/>
      <c r="AJ25" s="189"/>
      <c r="AK25" s="190"/>
      <c r="AL25" s="190"/>
      <c r="AM25" s="190"/>
      <c r="AN25" s="191"/>
      <c r="AO25" s="184"/>
      <c r="AP25" s="185"/>
    </row>
    <row r="26" spans="2:47" ht="24" customHeight="1">
      <c r="B26" s="180"/>
      <c r="C26" s="181"/>
      <c r="D26" s="181"/>
      <c r="E26" s="181"/>
      <c r="F26" s="182"/>
      <c r="G26" s="183"/>
      <c r="H26" s="181"/>
      <c r="I26" s="181"/>
      <c r="J26" s="181"/>
      <c r="K26" s="182"/>
      <c r="L26" s="183"/>
      <c r="M26" s="182"/>
      <c r="N26" s="183"/>
      <c r="O26" s="182"/>
      <c r="P26" s="189"/>
      <c r="Q26" s="190"/>
      <c r="R26" s="190"/>
      <c r="S26" s="190"/>
      <c r="T26" s="191"/>
      <c r="U26" s="189"/>
      <c r="V26" s="190"/>
      <c r="W26" s="190"/>
      <c r="X26" s="190"/>
      <c r="Y26" s="191"/>
      <c r="Z26" s="189"/>
      <c r="AA26" s="190"/>
      <c r="AB26" s="190"/>
      <c r="AC26" s="190"/>
      <c r="AD26" s="191"/>
      <c r="AE26" s="198"/>
      <c r="AF26" s="199"/>
      <c r="AG26" s="199"/>
      <c r="AH26" s="199"/>
      <c r="AI26" s="200"/>
      <c r="AJ26" s="189"/>
      <c r="AK26" s="190"/>
      <c r="AL26" s="190"/>
      <c r="AM26" s="190"/>
      <c r="AN26" s="191"/>
      <c r="AO26" s="184"/>
      <c r="AP26" s="185"/>
    </row>
    <row r="27" spans="2:47" ht="24" customHeight="1">
      <c r="B27" s="180"/>
      <c r="C27" s="181"/>
      <c r="D27" s="181"/>
      <c r="E27" s="181"/>
      <c r="F27" s="182"/>
      <c r="G27" s="183"/>
      <c r="H27" s="181"/>
      <c r="I27" s="181"/>
      <c r="J27" s="181"/>
      <c r="K27" s="182"/>
      <c r="L27" s="183"/>
      <c r="M27" s="182"/>
      <c r="N27" s="183"/>
      <c r="O27" s="182"/>
      <c r="P27" s="189"/>
      <c r="Q27" s="190"/>
      <c r="R27" s="190"/>
      <c r="S27" s="190"/>
      <c r="T27" s="191"/>
      <c r="U27" s="189"/>
      <c r="V27" s="190"/>
      <c r="W27" s="190"/>
      <c r="X27" s="190"/>
      <c r="Y27" s="191"/>
      <c r="Z27" s="189"/>
      <c r="AA27" s="190"/>
      <c r="AB27" s="190"/>
      <c r="AC27" s="190"/>
      <c r="AD27" s="191"/>
      <c r="AE27" s="195"/>
      <c r="AF27" s="196"/>
      <c r="AG27" s="196"/>
      <c r="AH27" s="196"/>
      <c r="AI27" s="197"/>
      <c r="AJ27" s="189"/>
      <c r="AK27" s="190"/>
      <c r="AL27" s="190"/>
      <c r="AM27" s="190"/>
      <c r="AN27" s="191"/>
      <c r="AO27" s="184"/>
      <c r="AP27" s="185"/>
    </row>
    <row r="28" spans="2:47" ht="24" customHeight="1">
      <c r="B28" s="180"/>
      <c r="C28" s="181"/>
      <c r="D28" s="181"/>
      <c r="E28" s="181"/>
      <c r="F28" s="182"/>
      <c r="G28" s="183"/>
      <c r="H28" s="181"/>
      <c r="I28" s="181"/>
      <c r="J28" s="181"/>
      <c r="K28" s="182"/>
      <c r="L28" s="183"/>
      <c r="M28" s="182"/>
      <c r="N28" s="183"/>
      <c r="O28" s="182"/>
      <c r="P28" s="189"/>
      <c r="Q28" s="190"/>
      <c r="R28" s="190"/>
      <c r="S28" s="190"/>
      <c r="T28" s="191"/>
      <c r="U28" s="189"/>
      <c r="V28" s="190"/>
      <c r="W28" s="190"/>
      <c r="X28" s="190"/>
      <c r="Y28" s="191"/>
      <c r="Z28" s="189"/>
      <c r="AA28" s="190"/>
      <c r="AB28" s="190"/>
      <c r="AC28" s="190"/>
      <c r="AD28" s="191"/>
      <c r="AE28" s="189"/>
      <c r="AF28" s="190"/>
      <c r="AG28" s="190"/>
      <c r="AH28" s="190"/>
      <c r="AI28" s="191"/>
      <c r="AJ28" s="189"/>
      <c r="AK28" s="190"/>
      <c r="AL28" s="190"/>
      <c r="AM28" s="190"/>
      <c r="AN28" s="191"/>
      <c r="AO28" s="184"/>
      <c r="AP28" s="185"/>
      <c r="AU28" s="14"/>
    </row>
    <row r="29" spans="2:47" ht="24" customHeight="1">
      <c r="B29" s="180"/>
      <c r="C29" s="181"/>
      <c r="D29" s="181"/>
      <c r="E29" s="181"/>
      <c r="F29" s="182"/>
      <c r="G29" s="183"/>
      <c r="H29" s="181"/>
      <c r="I29" s="181"/>
      <c r="J29" s="181"/>
      <c r="K29" s="182"/>
      <c r="L29" s="183"/>
      <c r="M29" s="182"/>
      <c r="N29" s="183"/>
      <c r="O29" s="182"/>
      <c r="P29" s="189"/>
      <c r="Q29" s="190"/>
      <c r="R29" s="190"/>
      <c r="S29" s="190"/>
      <c r="T29" s="191"/>
      <c r="U29" s="189"/>
      <c r="V29" s="190"/>
      <c r="W29" s="190"/>
      <c r="X29" s="190"/>
      <c r="Y29" s="191"/>
      <c r="Z29" s="189"/>
      <c r="AA29" s="190"/>
      <c r="AB29" s="190"/>
      <c r="AC29" s="190"/>
      <c r="AD29" s="191"/>
      <c r="AE29" s="192"/>
      <c r="AF29" s="193"/>
      <c r="AG29" s="193"/>
      <c r="AH29" s="193"/>
      <c r="AI29" s="194"/>
      <c r="AJ29" s="189"/>
      <c r="AK29" s="190"/>
      <c r="AL29" s="190"/>
      <c r="AM29" s="190"/>
      <c r="AN29" s="191"/>
      <c r="AO29" s="184"/>
      <c r="AP29" s="185"/>
    </row>
    <row r="30" spans="2:47" ht="24" customHeight="1">
      <c r="B30" s="180"/>
      <c r="C30" s="181"/>
      <c r="D30" s="181"/>
      <c r="E30" s="181"/>
      <c r="F30" s="182"/>
      <c r="G30" s="183"/>
      <c r="H30" s="181"/>
      <c r="I30" s="181"/>
      <c r="J30" s="181"/>
      <c r="K30" s="182"/>
      <c r="L30" s="183"/>
      <c r="M30" s="182"/>
      <c r="N30" s="183"/>
      <c r="O30" s="182"/>
      <c r="P30" s="189"/>
      <c r="Q30" s="190"/>
      <c r="R30" s="190"/>
      <c r="S30" s="190"/>
      <c r="T30" s="191"/>
      <c r="U30" s="189"/>
      <c r="V30" s="190"/>
      <c r="W30" s="190"/>
      <c r="X30" s="190"/>
      <c r="Y30" s="191"/>
      <c r="Z30" s="189"/>
      <c r="AA30" s="190"/>
      <c r="AB30" s="190"/>
      <c r="AC30" s="190"/>
      <c r="AD30" s="191"/>
      <c r="AE30" s="189"/>
      <c r="AF30" s="190"/>
      <c r="AG30" s="190"/>
      <c r="AH30" s="190"/>
      <c r="AI30" s="191"/>
      <c r="AJ30" s="189"/>
      <c r="AK30" s="190"/>
      <c r="AL30" s="190"/>
      <c r="AM30" s="190"/>
      <c r="AN30" s="191"/>
      <c r="AO30" s="184"/>
      <c r="AP30" s="185"/>
    </row>
    <row r="31" spans="2:47" ht="24" customHeight="1" thickBot="1">
      <c r="B31" s="186" t="s">
        <v>187</v>
      </c>
      <c r="C31" s="187"/>
      <c r="D31" s="187"/>
      <c r="E31" s="187"/>
      <c r="F31" s="187"/>
      <c r="G31" s="187"/>
      <c r="H31" s="187"/>
      <c r="I31" s="187"/>
      <c r="J31" s="187"/>
      <c r="K31" s="188"/>
      <c r="L31" s="183"/>
      <c r="M31" s="182"/>
      <c r="N31" s="183"/>
      <c r="O31" s="182"/>
      <c r="P31" s="189"/>
      <c r="Q31" s="190"/>
      <c r="R31" s="190"/>
      <c r="S31" s="190"/>
      <c r="T31" s="191"/>
      <c r="U31" s="189"/>
      <c r="V31" s="190"/>
      <c r="W31" s="190"/>
      <c r="X31" s="190"/>
      <c r="Y31" s="191"/>
      <c r="Z31" s="189"/>
      <c r="AA31" s="190"/>
      <c r="AB31" s="190"/>
      <c r="AC31" s="190"/>
      <c r="AD31" s="191"/>
      <c r="AE31" s="189"/>
      <c r="AF31" s="190"/>
      <c r="AG31" s="190"/>
      <c r="AH31" s="190"/>
      <c r="AI31" s="191"/>
      <c r="AJ31" s="189"/>
      <c r="AK31" s="190"/>
      <c r="AL31" s="190"/>
      <c r="AM31" s="190"/>
      <c r="AN31" s="191"/>
      <c r="AO31" s="184"/>
      <c r="AP31" s="185"/>
    </row>
    <row r="32" spans="2:47" ht="24" customHeight="1" thickBot="1">
      <c r="B32" s="160" t="s">
        <v>183</v>
      </c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2"/>
      <c r="AJ32" s="163">
        <f>SUM(AJ18:AN31)</f>
        <v>996928932</v>
      </c>
      <c r="AK32" s="163"/>
      <c r="AL32" s="163"/>
      <c r="AM32" s="163"/>
      <c r="AN32" s="163"/>
      <c r="AO32" s="163"/>
      <c r="AP32" s="164"/>
    </row>
    <row r="33" spans="2:64" ht="20.100000000000001" customHeight="1">
      <c r="B33" s="165" t="s">
        <v>184</v>
      </c>
      <c r="C33" s="166"/>
      <c r="D33" s="171" t="s">
        <v>298</v>
      </c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3"/>
    </row>
    <row r="34" spans="2:64" ht="20.100000000000001" customHeight="1">
      <c r="B34" s="167"/>
      <c r="C34" s="168"/>
      <c r="D34" s="174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6"/>
      <c r="BL34" s="14"/>
    </row>
    <row r="35" spans="2:64" ht="20.100000000000001" customHeight="1">
      <c r="B35" s="167"/>
      <c r="C35" s="168"/>
      <c r="D35" s="174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6"/>
    </row>
    <row r="36" spans="2:64" ht="20.100000000000001" customHeight="1">
      <c r="B36" s="167"/>
      <c r="C36" s="168"/>
      <c r="D36" s="174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6"/>
    </row>
    <row r="37" spans="2:64" ht="20.100000000000001" customHeight="1">
      <c r="B37" s="167"/>
      <c r="C37" s="168"/>
      <c r="D37" s="174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5"/>
      <c r="AC37" s="175"/>
      <c r="AD37" s="175"/>
      <c r="AE37" s="175"/>
      <c r="AF37" s="175"/>
      <c r="AG37" s="175"/>
      <c r="AH37" s="175"/>
      <c r="AI37" s="175"/>
      <c r="AJ37" s="175"/>
      <c r="AK37" s="175"/>
      <c r="AL37" s="175"/>
      <c r="AM37" s="175"/>
      <c r="AN37" s="175"/>
      <c r="AO37" s="175"/>
      <c r="AP37" s="176"/>
    </row>
    <row r="38" spans="2:64" ht="20.100000000000001" customHeight="1" thickBot="1">
      <c r="B38" s="169"/>
      <c r="C38" s="170"/>
      <c r="D38" s="177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9"/>
    </row>
  </sheetData>
  <sheetProtection selectLockedCells="1" selectUnlockedCells="1"/>
  <mergeCells count="201">
    <mergeCell ref="B2:AP4"/>
    <mergeCell ref="B5:F5"/>
    <mergeCell ref="G5:T5"/>
    <mergeCell ref="U5:V11"/>
    <mergeCell ref="W5:Y5"/>
    <mergeCell ref="Z5:AP5"/>
    <mergeCell ref="B6:F7"/>
    <mergeCell ref="G6:T7"/>
    <mergeCell ref="W6:Y6"/>
    <mergeCell ref="Z6:AF6"/>
    <mergeCell ref="AJ8:AP8"/>
    <mergeCell ref="B9:F9"/>
    <mergeCell ref="G9:T9"/>
    <mergeCell ref="W9:Y9"/>
    <mergeCell ref="Z9:AF9"/>
    <mergeCell ref="AG9:AI9"/>
    <mergeCell ref="AJ9:AP9"/>
    <mergeCell ref="AG6:AI6"/>
    <mergeCell ref="AJ6:AO6"/>
    <mergeCell ref="W7:Y7"/>
    <mergeCell ref="Z7:AP7"/>
    <mergeCell ref="B8:F8"/>
    <mergeCell ref="G8:R8"/>
    <mergeCell ref="S8:T8"/>
    <mergeCell ref="W8:Y8"/>
    <mergeCell ref="Z8:AF8"/>
    <mergeCell ref="AG8:AI8"/>
    <mergeCell ref="B11:F11"/>
    <mergeCell ref="G11:T11"/>
    <mergeCell ref="W11:Y11"/>
    <mergeCell ref="Z11:AP11"/>
    <mergeCell ref="B12:F13"/>
    <mergeCell ref="G12:AP13"/>
    <mergeCell ref="B10:F10"/>
    <mergeCell ref="G10:T10"/>
    <mergeCell ref="W10:Y10"/>
    <mergeCell ref="Z10:AF10"/>
    <mergeCell ref="AG10:AI10"/>
    <mergeCell ref="AJ10:AP10"/>
    <mergeCell ref="AL14:AL15"/>
    <mergeCell ref="AM14:AP15"/>
    <mergeCell ref="B16:AP16"/>
    <mergeCell ref="B17:F17"/>
    <mergeCell ref="G17:K17"/>
    <mergeCell ref="L17:M17"/>
    <mergeCell ref="N17:O17"/>
    <mergeCell ref="P17:T17"/>
    <mergeCell ref="U17:Y17"/>
    <mergeCell ref="Z17:AD17"/>
    <mergeCell ref="B14:F15"/>
    <mergeCell ref="G14:H15"/>
    <mergeCell ref="I14:X15"/>
    <mergeCell ref="Y14:Z15"/>
    <mergeCell ref="AA14:AA15"/>
    <mergeCell ref="AB14:AK15"/>
    <mergeCell ref="AE17:AI17"/>
    <mergeCell ref="AJ17:AN17"/>
    <mergeCell ref="AO17:AP17"/>
    <mergeCell ref="AO18:AP18"/>
    <mergeCell ref="B19:F19"/>
    <mergeCell ref="G19:K19"/>
    <mergeCell ref="L19:M19"/>
    <mergeCell ref="N19:O19"/>
    <mergeCell ref="P19:T19"/>
    <mergeCell ref="U19:Y19"/>
    <mergeCell ref="Z19:AD19"/>
    <mergeCell ref="AE19:AI19"/>
    <mergeCell ref="AJ19:AN19"/>
    <mergeCell ref="AO19:AP19"/>
    <mergeCell ref="B18:F18"/>
    <mergeCell ref="G18:K18"/>
    <mergeCell ref="L18:M18"/>
    <mergeCell ref="N18:O18"/>
    <mergeCell ref="P18:T18"/>
    <mergeCell ref="U18:Y18"/>
    <mergeCell ref="Z18:AD18"/>
    <mergeCell ref="AE18:AI18"/>
    <mergeCell ref="AJ18:AN18"/>
    <mergeCell ref="AO20:AP20"/>
    <mergeCell ref="B21:F21"/>
    <mergeCell ref="G21:K21"/>
    <mergeCell ref="L21:M21"/>
    <mergeCell ref="N21:O21"/>
    <mergeCell ref="P21:T21"/>
    <mergeCell ref="U21:Y21"/>
    <mergeCell ref="Z21:AD21"/>
    <mergeCell ref="AE21:AI21"/>
    <mergeCell ref="AJ21:AN21"/>
    <mergeCell ref="AO21:AP21"/>
    <mergeCell ref="B20:F20"/>
    <mergeCell ref="G20:K20"/>
    <mergeCell ref="L20:M20"/>
    <mergeCell ref="N20:O20"/>
    <mergeCell ref="P20:T20"/>
    <mergeCell ref="U20:Y20"/>
    <mergeCell ref="Z20:AD20"/>
    <mergeCell ref="AE20:AI20"/>
    <mergeCell ref="AJ20:AN20"/>
    <mergeCell ref="AO22:AP22"/>
    <mergeCell ref="B23:F23"/>
    <mergeCell ref="G23:K23"/>
    <mergeCell ref="L23:M23"/>
    <mergeCell ref="N23:O23"/>
    <mergeCell ref="P23:T23"/>
    <mergeCell ref="U23:Y23"/>
    <mergeCell ref="Z23:AD23"/>
    <mergeCell ref="AE23:AI23"/>
    <mergeCell ref="AJ23:AN23"/>
    <mergeCell ref="AO23:AP23"/>
    <mergeCell ref="B22:F22"/>
    <mergeCell ref="G22:K22"/>
    <mergeCell ref="L22:M22"/>
    <mergeCell ref="N22:O22"/>
    <mergeCell ref="P22:T22"/>
    <mergeCell ref="U22:Y22"/>
    <mergeCell ref="Z22:AD22"/>
    <mergeCell ref="AE22:AI22"/>
    <mergeCell ref="AJ22:AN22"/>
    <mergeCell ref="AO24:AP24"/>
    <mergeCell ref="B25:F25"/>
    <mergeCell ref="G25:K25"/>
    <mergeCell ref="L25:M25"/>
    <mergeCell ref="N25:O25"/>
    <mergeCell ref="P25:T25"/>
    <mergeCell ref="U25:Y25"/>
    <mergeCell ref="Z25:AD25"/>
    <mergeCell ref="AE25:AI25"/>
    <mergeCell ref="AJ25:AN25"/>
    <mergeCell ref="AO25:AP25"/>
    <mergeCell ref="B24:F24"/>
    <mergeCell ref="G24:K24"/>
    <mergeCell ref="L24:M24"/>
    <mergeCell ref="N24:O24"/>
    <mergeCell ref="P24:T24"/>
    <mergeCell ref="U24:Y24"/>
    <mergeCell ref="Z24:AD24"/>
    <mergeCell ref="AE24:AI24"/>
    <mergeCell ref="AJ24:AN24"/>
    <mergeCell ref="AO26:AP26"/>
    <mergeCell ref="B27:F27"/>
    <mergeCell ref="G27:K27"/>
    <mergeCell ref="L27:M27"/>
    <mergeCell ref="N27:O27"/>
    <mergeCell ref="P27:T27"/>
    <mergeCell ref="U27:Y27"/>
    <mergeCell ref="Z27:AD27"/>
    <mergeCell ref="AE27:AI27"/>
    <mergeCell ref="AJ27:AN27"/>
    <mergeCell ref="AO27:AP27"/>
    <mergeCell ref="B26:F26"/>
    <mergeCell ref="G26:K26"/>
    <mergeCell ref="L26:M26"/>
    <mergeCell ref="N26:O26"/>
    <mergeCell ref="P26:T26"/>
    <mergeCell ref="U26:Y26"/>
    <mergeCell ref="Z26:AD26"/>
    <mergeCell ref="AE26:AI26"/>
    <mergeCell ref="AJ26:AN26"/>
    <mergeCell ref="B28:F28"/>
    <mergeCell ref="G28:K28"/>
    <mergeCell ref="L28:M28"/>
    <mergeCell ref="N28:O28"/>
    <mergeCell ref="P28:T28"/>
    <mergeCell ref="U28:Y28"/>
    <mergeCell ref="Z28:AD28"/>
    <mergeCell ref="Z30:AD30"/>
    <mergeCell ref="AE30:AI30"/>
    <mergeCell ref="AJ30:AN30"/>
    <mergeCell ref="AE28:AI28"/>
    <mergeCell ref="AJ28:AN28"/>
    <mergeCell ref="AO28:AP28"/>
    <mergeCell ref="L29:M29"/>
    <mergeCell ref="N29:O29"/>
    <mergeCell ref="P29:T29"/>
    <mergeCell ref="U29:Y29"/>
    <mergeCell ref="Z29:AD29"/>
    <mergeCell ref="AE29:AI29"/>
    <mergeCell ref="B32:AI32"/>
    <mergeCell ref="AJ32:AP32"/>
    <mergeCell ref="B33:C38"/>
    <mergeCell ref="D33:AP38"/>
    <mergeCell ref="B29:F29"/>
    <mergeCell ref="G29:K29"/>
    <mergeCell ref="B30:F30"/>
    <mergeCell ref="G30:K30"/>
    <mergeCell ref="AO30:AP30"/>
    <mergeCell ref="B31:K31"/>
    <mergeCell ref="L31:M31"/>
    <mergeCell ref="N31:O31"/>
    <mergeCell ref="P31:T31"/>
    <mergeCell ref="U31:Y31"/>
    <mergeCell ref="Z31:AD31"/>
    <mergeCell ref="AE31:AI31"/>
    <mergeCell ref="AJ31:AN31"/>
    <mergeCell ref="AO31:AP31"/>
    <mergeCell ref="AJ29:AN29"/>
    <mergeCell ref="AO29:AP29"/>
    <mergeCell ref="L30:M30"/>
    <mergeCell ref="N30:O30"/>
    <mergeCell ref="P30:T30"/>
    <mergeCell ref="U30:Y30"/>
  </mergeCells>
  <phoneticPr fontId="1" type="noConversion"/>
  <printOptions horizontalCentered="1" verticalCentered="1"/>
  <pageMargins left="0.39370078740157483" right="0.39370078740157483" top="0.59055118110236227" bottom="0.98425196850393704" header="0.39370078740157483" footer="0.78740157480314965"/>
  <pageSetup paperSize="9" scale="81" fitToHeight="0" orientation="portrait" r:id="rId1"/>
  <headerFooter alignWithMargins="0">
    <oddFooter>&amp;L&amp;"돋움,굵게"&amp;16&amp;X&amp;K002060E-mail : dhcstopper@daum.net&amp;C&amp;"한초롱바탕,보통"&amp;9&amp;G&amp;R&amp;"돋움,굵게"&amp;16&amp;X&amp;K002060Http://www.hottap.kr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88"/>
  <sheetViews>
    <sheetView topLeftCell="A67" workbookViewId="0">
      <selection activeCell="H72" sqref="H72"/>
    </sheetView>
  </sheetViews>
  <sheetFormatPr defaultRowHeight="16.5"/>
  <cols>
    <col min="1" max="1" width="13.875" bestFit="1" customWidth="1"/>
    <col min="2" max="2" width="36.75" customWidth="1"/>
    <col min="3" max="3" width="25.125" style="28" customWidth="1"/>
    <col min="4" max="4" width="9" style="28"/>
    <col min="5" max="5" width="17" style="44" customWidth="1"/>
    <col min="6" max="6" width="17" customWidth="1"/>
    <col min="7" max="7" width="17" hidden="1" customWidth="1"/>
    <col min="8" max="8" width="17" customWidth="1"/>
    <col min="9" max="9" width="17" hidden="1" customWidth="1"/>
    <col min="10" max="10" width="17" customWidth="1"/>
  </cols>
  <sheetData>
    <row r="1" spans="1:11">
      <c r="A1" s="5" t="s">
        <v>123</v>
      </c>
      <c r="B1" s="5"/>
      <c r="C1" s="27"/>
      <c r="D1" s="27"/>
      <c r="E1" s="42"/>
      <c r="F1" s="5"/>
      <c r="G1" s="5"/>
      <c r="H1" s="5"/>
      <c r="I1" s="5"/>
      <c r="J1" s="5"/>
      <c r="K1" s="5"/>
    </row>
    <row r="2" spans="1:11">
      <c r="A2" s="12" t="s">
        <v>124</v>
      </c>
      <c r="B2" s="12" t="s">
        <v>24</v>
      </c>
      <c r="C2" s="12" t="s">
        <v>32</v>
      </c>
      <c r="D2" s="12" t="s">
        <v>125</v>
      </c>
      <c r="E2" s="43" t="s">
        <v>126</v>
      </c>
      <c r="F2" s="36" t="s">
        <v>6</v>
      </c>
      <c r="G2" s="36"/>
      <c r="H2" s="36" t="s">
        <v>127</v>
      </c>
      <c r="I2" s="36"/>
      <c r="J2" s="36" t="s">
        <v>128</v>
      </c>
      <c r="K2" s="12" t="s">
        <v>129</v>
      </c>
    </row>
    <row r="3" spans="1:11">
      <c r="A3" s="100">
        <v>1</v>
      </c>
      <c r="B3" s="95" t="s">
        <v>287</v>
      </c>
      <c r="C3" s="96" t="s">
        <v>380</v>
      </c>
      <c r="D3" s="97"/>
      <c r="E3" s="98">
        <f t="shared" ref="E3:E45" si="0">F3+H3+J3</f>
        <v>166154822</v>
      </c>
      <c r="F3" s="98">
        <f>내역서!G6</f>
        <v>64355438</v>
      </c>
      <c r="G3" s="98"/>
      <c r="H3" s="98">
        <f>내역서!I6</f>
        <v>23197389</v>
      </c>
      <c r="I3" s="98"/>
      <c r="J3" s="98">
        <f>내역서!K6</f>
        <v>78601995</v>
      </c>
      <c r="K3" s="99"/>
    </row>
    <row r="4" spans="1:11">
      <c r="A4" s="100">
        <v>2</v>
      </c>
      <c r="B4" s="7" t="s">
        <v>288</v>
      </c>
      <c r="C4" s="7" t="s">
        <v>380</v>
      </c>
      <c r="D4" s="3" t="s">
        <v>16</v>
      </c>
      <c r="E4" s="35">
        <f t="shared" si="0"/>
        <v>287814</v>
      </c>
      <c r="F4" s="37">
        <f>일위대가호표!I7</f>
        <v>1145</v>
      </c>
      <c r="G4" s="37">
        <f>일위대가호표!J7</f>
        <v>0</v>
      </c>
      <c r="H4" s="37">
        <f>일위대가호표!K7</f>
        <v>285076</v>
      </c>
      <c r="I4" s="37">
        <f>일위대가호표!L7</f>
        <v>0</v>
      </c>
      <c r="J4" s="37">
        <f>일위대가호표!M7</f>
        <v>1593</v>
      </c>
      <c r="K4" s="1"/>
    </row>
    <row r="5" spans="1:11">
      <c r="A5" s="100">
        <v>3</v>
      </c>
      <c r="B5" s="7" t="s">
        <v>289</v>
      </c>
      <c r="C5" s="7" t="s">
        <v>380</v>
      </c>
      <c r="D5" s="3" t="s">
        <v>16</v>
      </c>
      <c r="E5" s="35">
        <f t="shared" si="0"/>
        <v>231947</v>
      </c>
      <c r="F5" s="37">
        <f>일위대가호표!I5</f>
        <v>0</v>
      </c>
      <c r="G5" s="37">
        <f>일위대가호표!J5</f>
        <v>231947</v>
      </c>
      <c r="H5" s="37">
        <f>일위대가호표!K5</f>
        <v>231947</v>
      </c>
      <c r="I5" s="37">
        <f>일위대가호표!L5</f>
        <v>0</v>
      </c>
      <c r="J5" s="37">
        <f>일위대가호표!M5</f>
        <v>0</v>
      </c>
      <c r="K5" s="1"/>
    </row>
    <row r="6" spans="1:11">
      <c r="A6" s="100">
        <v>4</v>
      </c>
      <c r="B6" s="7" t="s">
        <v>290</v>
      </c>
      <c r="C6" s="7" t="s">
        <v>380</v>
      </c>
      <c r="D6" s="3" t="s">
        <v>16</v>
      </c>
      <c r="E6" s="35">
        <f t="shared" si="0"/>
        <v>55867</v>
      </c>
      <c r="F6" s="37">
        <f>일위대가호표!I6</f>
        <v>1145</v>
      </c>
      <c r="G6" s="37">
        <f>일위대가호표!J6</f>
        <v>53129</v>
      </c>
      <c r="H6" s="37">
        <f>일위대가호표!K6</f>
        <v>53129</v>
      </c>
      <c r="I6" s="37">
        <f>일위대가호표!L6</f>
        <v>1593</v>
      </c>
      <c r="J6" s="37">
        <f>일위대가호표!M6</f>
        <v>1593</v>
      </c>
      <c r="K6" s="1"/>
    </row>
    <row r="7" spans="1:11">
      <c r="A7" s="100">
        <v>5</v>
      </c>
      <c r="B7" s="7" t="s">
        <v>291</v>
      </c>
      <c r="C7" s="7" t="s">
        <v>380</v>
      </c>
      <c r="D7" s="3" t="s">
        <v>16</v>
      </c>
      <c r="E7" s="35">
        <f t="shared" si="0"/>
        <v>31097822</v>
      </c>
      <c r="F7" s="37">
        <f>일위대가호표!I24</f>
        <v>24268813</v>
      </c>
      <c r="G7" s="37">
        <f>일위대가호표!J24</f>
        <v>0</v>
      </c>
      <c r="H7" s="37">
        <f>일위대가호표!K24</f>
        <v>5724877</v>
      </c>
      <c r="I7" s="37">
        <f>일위대가호표!L24</f>
        <v>0</v>
      </c>
      <c r="J7" s="37">
        <f>일위대가호표!M24</f>
        <v>1104132</v>
      </c>
      <c r="K7" s="1"/>
    </row>
    <row r="8" spans="1:11">
      <c r="A8" s="100">
        <v>6</v>
      </c>
      <c r="B8" s="7" t="s">
        <v>292</v>
      </c>
      <c r="C8" s="7" t="s">
        <v>380</v>
      </c>
      <c r="D8" s="3" t="s">
        <v>16</v>
      </c>
      <c r="E8" s="35">
        <f t="shared" si="0"/>
        <v>2076866</v>
      </c>
      <c r="F8" s="37">
        <f>일위대가호표!I20</f>
        <v>0</v>
      </c>
      <c r="G8" s="37">
        <f>일위대가호표!J20</f>
        <v>1909169</v>
      </c>
      <c r="H8" s="37">
        <f>일위대가호표!K20</f>
        <v>1909169</v>
      </c>
      <c r="I8" s="37">
        <f>일위대가호표!L20</f>
        <v>167697</v>
      </c>
      <c r="J8" s="37">
        <f>일위대가호표!M20</f>
        <v>167697</v>
      </c>
      <c r="K8" s="1"/>
    </row>
    <row r="9" spans="1:11">
      <c r="A9" s="100">
        <v>7</v>
      </c>
      <c r="B9" s="7" t="s">
        <v>293</v>
      </c>
      <c r="C9" s="7" t="s">
        <v>380</v>
      </c>
      <c r="D9" s="3" t="s">
        <v>16</v>
      </c>
      <c r="E9" s="35">
        <f t="shared" si="0"/>
        <v>4612967</v>
      </c>
      <c r="F9" s="37">
        <f>일위대가호표!I21</f>
        <v>192864</v>
      </c>
      <c r="G9" s="37">
        <f>일위대가호표!J21</f>
        <v>3483668</v>
      </c>
      <c r="H9" s="37">
        <f>일위대가호표!K21</f>
        <v>3483668</v>
      </c>
      <c r="I9" s="37">
        <f>일위대가호표!L21</f>
        <v>936435</v>
      </c>
      <c r="J9" s="37">
        <f>일위대가호표!M21</f>
        <v>936435</v>
      </c>
      <c r="K9" s="1"/>
    </row>
    <row r="10" spans="1:11">
      <c r="A10" s="100">
        <v>8</v>
      </c>
      <c r="B10" s="7" t="s">
        <v>277</v>
      </c>
      <c r="C10" s="7" t="s">
        <v>380</v>
      </c>
      <c r="D10" s="3" t="s">
        <v>16</v>
      </c>
      <c r="E10" s="35">
        <f t="shared" si="0"/>
        <v>407989</v>
      </c>
      <c r="F10" s="37">
        <f>일위대가호표!I22</f>
        <v>75949</v>
      </c>
      <c r="G10" s="37">
        <f>일위대가호표!J22</f>
        <v>332040</v>
      </c>
      <c r="H10" s="37">
        <f>일위대가호표!K22</f>
        <v>332040</v>
      </c>
      <c r="I10" s="37">
        <f>일위대가호표!L22</f>
        <v>0</v>
      </c>
      <c r="J10" s="37">
        <f>일위대가호표!M22</f>
        <v>0</v>
      </c>
      <c r="K10" s="1"/>
    </row>
    <row r="11" spans="1:11">
      <c r="A11" s="100">
        <v>9</v>
      </c>
      <c r="B11" s="7" t="s">
        <v>278</v>
      </c>
      <c r="C11" s="7" t="s">
        <v>275</v>
      </c>
      <c r="D11" s="3" t="s">
        <v>16</v>
      </c>
      <c r="E11" s="35">
        <f t="shared" si="0"/>
        <v>11035272</v>
      </c>
      <c r="F11" s="37">
        <f>일위대가호표!I52</f>
        <v>550910</v>
      </c>
      <c r="G11" s="37">
        <f>일위대가호표!J52</f>
        <v>0</v>
      </c>
      <c r="H11" s="37">
        <f>일위대가호표!K52</f>
        <v>606955</v>
      </c>
      <c r="I11" s="37">
        <f>일위대가호표!L52</f>
        <v>0</v>
      </c>
      <c r="J11" s="37">
        <f>일위대가호표!M52</f>
        <v>9877407</v>
      </c>
      <c r="K11" s="1"/>
    </row>
    <row r="12" spans="1:11">
      <c r="A12" s="100">
        <v>10</v>
      </c>
      <c r="B12" s="7" t="s">
        <v>279</v>
      </c>
      <c r="C12" s="7" t="s">
        <v>275</v>
      </c>
      <c r="D12" s="3" t="s">
        <v>16</v>
      </c>
      <c r="E12" s="35">
        <f t="shared" si="0"/>
        <v>817320</v>
      </c>
      <c r="F12" s="37">
        <f>일위대가호표!I49</f>
        <v>0</v>
      </c>
      <c r="G12" s="37">
        <f>일위대가호표!J49</f>
        <v>606955</v>
      </c>
      <c r="H12" s="37">
        <f>일위대가호표!K49</f>
        <v>606955</v>
      </c>
      <c r="I12" s="37">
        <f>일위대가호표!L49</f>
        <v>210365</v>
      </c>
      <c r="J12" s="37">
        <f>일위대가호표!M49</f>
        <v>210365</v>
      </c>
      <c r="K12" s="1"/>
    </row>
    <row r="13" spans="1:11">
      <c r="A13" s="100">
        <v>11</v>
      </c>
      <c r="B13" s="7" t="s">
        <v>280</v>
      </c>
      <c r="C13" s="7" t="s">
        <v>275</v>
      </c>
      <c r="D13" s="3" t="s">
        <v>16</v>
      </c>
      <c r="E13" s="35">
        <f t="shared" si="0"/>
        <v>9667042</v>
      </c>
      <c r="F13" s="37">
        <f>일위대가호표!I50</f>
        <v>0</v>
      </c>
      <c r="G13" s="37">
        <f>일위대가호표!J50</f>
        <v>0</v>
      </c>
      <c r="H13" s="37">
        <f>일위대가호표!K50</f>
        <v>0</v>
      </c>
      <c r="I13" s="37">
        <f>일위대가호표!L50</f>
        <v>110430</v>
      </c>
      <c r="J13" s="37">
        <f>일위대가호표!M50</f>
        <v>9667042</v>
      </c>
      <c r="K13" s="1"/>
    </row>
    <row r="14" spans="1:11">
      <c r="A14" s="100">
        <v>12</v>
      </c>
      <c r="B14" s="7" t="s">
        <v>281</v>
      </c>
      <c r="C14" s="7" t="s">
        <v>275</v>
      </c>
      <c r="D14" s="3" t="s">
        <v>16</v>
      </c>
      <c r="E14" s="35">
        <f t="shared" si="0"/>
        <v>40943204</v>
      </c>
      <c r="F14" s="37">
        <f>일위대가호표!I73</f>
        <v>9013133</v>
      </c>
      <c r="G14" s="37">
        <f>일위대가호표!J73</f>
        <v>0</v>
      </c>
      <c r="H14" s="37">
        <f>일위대가호표!K73</f>
        <v>4725036</v>
      </c>
      <c r="I14" s="37">
        <f>일위대가호표!L73</f>
        <v>0</v>
      </c>
      <c r="J14" s="37">
        <f>일위대가호표!M73</f>
        <v>27205035</v>
      </c>
      <c r="K14" s="1"/>
    </row>
    <row r="15" spans="1:11">
      <c r="A15" s="100">
        <v>13</v>
      </c>
      <c r="B15" s="7" t="s">
        <v>282</v>
      </c>
      <c r="C15" s="7" t="s">
        <v>275</v>
      </c>
      <c r="D15" s="3" t="s">
        <v>16</v>
      </c>
      <c r="E15" s="35">
        <f t="shared" si="0"/>
        <v>3383995</v>
      </c>
      <c r="F15" s="37">
        <f>일위대가호표!I61</f>
        <v>0</v>
      </c>
      <c r="G15" s="37">
        <f>일위대가호표!J61</f>
        <v>2267669</v>
      </c>
      <c r="H15" s="37">
        <f>일위대가호표!K61</f>
        <v>2267669</v>
      </c>
      <c r="I15" s="37">
        <f>일위대가호표!L61</f>
        <v>1116326</v>
      </c>
      <c r="J15" s="37">
        <f>일위대가호표!M61</f>
        <v>1116326</v>
      </c>
      <c r="K15" s="1"/>
    </row>
    <row r="16" spans="1:11">
      <c r="A16" s="100">
        <v>14</v>
      </c>
      <c r="B16" s="7" t="s">
        <v>283</v>
      </c>
      <c r="C16" s="7" t="s">
        <v>380</v>
      </c>
      <c r="D16" s="3" t="s">
        <v>16</v>
      </c>
      <c r="E16" s="35">
        <f t="shared" si="0"/>
        <v>23780853</v>
      </c>
      <c r="F16" s="37">
        <f>일위대가호표!I62</f>
        <v>0</v>
      </c>
      <c r="G16" s="37">
        <f>일위대가호표!J62</f>
        <v>0</v>
      </c>
      <c r="H16" s="37">
        <f>일위대가호표!K62</f>
        <v>0</v>
      </c>
      <c r="I16" s="37">
        <f>일위대가호표!L62</f>
        <v>271657</v>
      </c>
      <c r="J16" s="37">
        <f>일위대가호표!M62</f>
        <v>23780853</v>
      </c>
      <c r="K16" s="1"/>
    </row>
    <row r="17" spans="1:11">
      <c r="A17" s="100">
        <v>15</v>
      </c>
      <c r="B17" s="7" t="s">
        <v>284</v>
      </c>
      <c r="C17" s="7" t="s">
        <v>275</v>
      </c>
      <c r="D17" s="3" t="s">
        <v>16</v>
      </c>
      <c r="E17" s="35">
        <f t="shared" si="0"/>
        <v>102596</v>
      </c>
      <c r="F17" s="37">
        <f>일위대가호표!I63</f>
        <v>102596</v>
      </c>
      <c r="G17" s="37">
        <f>일위대가호표!J63</f>
        <v>0</v>
      </c>
      <c r="H17" s="37">
        <f>일위대가호표!K63</f>
        <v>0</v>
      </c>
      <c r="I17" s="37">
        <f>일위대가호표!L63</f>
        <v>0</v>
      </c>
      <c r="J17" s="37">
        <f>일위대가호표!M63</f>
        <v>0</v>
      </c>
      <c r="K17" s="1"/>
    </row>
    <row r="18" spans="1:11">
      <c r="A18" s="100">
        <v>16</v>
      </c>
      <c r="B18" s="7" t="s">
        <v>285</v>
      </c>
      <c r="C18" s="7" t="s">
        <v>380</v>
      </c>
      <c r="D18" s="3" t="s">
        <v>16</v>
      </c>
      <c r="E18" s="35">
        <f t="shared" si="0"/>
        <v>616640</v>
      </c>
      <c r="F18" s="37">
        <f>일위대가호표!I64</f>
        <v>17960</v>
      </c>
      <c r="G18" s="37">
        <f>일위대가호표!J64</f>
        <v>598680</v>
      </c>
      <c r="H18" s="37">
        <f>일위대가호표!K64</f>
        <v>598680</v>
      </c>
      <c r="I18" s="37">
        <f>일위대가호표!L64</f>
        <v>0</v>
      </c>
      <c r="J18" s="37">
        <f>일위대가호표!M64</f>
        <v>0</v>
      </c>
      <c r="K18" s="1"/>
    </row>
    <row r="19" spans="1:11">
      <c r="A19" s="100">
        <v>17</v>
      </c>
      <c r="B19" s="7" t="s">
        <v>90</v>
      </c>
      <c r="C19" s="7" t="s">
        <v>275</v>
      </c>
      <c r="D19" s="3" t="s">
        <v>16</v>
      </c>
      <c r="E19" s="35">
        <f t="shared" si="0"/>
        <v>1015870</v>
      </c>
      <c r="F19" s="37">
        <f>일위대가호표!I65</f>
        <v>0</v>
      </c>
      <c r="G19" s="37">
        <f>일위대가호표!J65</f>
        <v>680476</v>
      </c>
      <c r="H19" s="37">
        <f>일위대가호표!K65</f>
        <v>680476</v>
      </c>
      <c r="I19" s="37">
        <f>일위대가호표!L65</f>
        <v>335394</v>
      </c>
      <c r="J19" s="37">
        <f>일위대가호표!M65</f>
        <v>335394</v>
      </c>
      <c r="K19" s="1"/>
    </row>
    <row r="20" spans="1:11">
      <c r="A20" s="100">
        <v>18</v>
      </c>
      <c r="B20" s="7" t="s">
        <v>286</v>
      </c>
      <c r="C20" s="7" t="s">
        <v>380</v>
      </c>
      <c r="D20" s="3" t="s">
        <v>16</v>
      </c>
      <c r="E20" s="35">
        <f t="shared" si="0"/>
        <v>1391973</v>
      </c>
      <c r="F20" s="37">
        <f>일위대가호표!I66</f>
        <v>0</v>
      </c>
      <c r="G20" s="37">
        <f>일위대가호표!J66</f>
        <v>0</v>
      </c>
      <c r="H20" s="37">
        <f>일위대가호표!K66</f>
        <v>0</v>
      </c>
      <c r="I20" s="37">
        <f>일위대가호표!L66</f>
        <v>15901</v>
      </c>
      <c r="J20" s="37">
        <f>일위대가호표!M66</f>
        <v>1391973</v>
      </c>
      <c r="K20" s="1"/>
    </row>
    <row r="21" spans="1:11">
      <c r="A21" s="100">
        <v>19</v>
      </c>
      <c r="B21" s="7" t="s">
        <v>91</v>
      </c>
      <c r="C21" s="7" t="s">
        <v>275</v>
      </c>
      <c r="D21" s="3" t="s">
        <v>16</v>
      </c>
      <c r="E21" s="35">
        <f t="shared" si="0"/>
        <v>30757</v>
      </c>
      <c r="F21" s="37">
        <f>일위대가호표!I67</f>
        <v>30757</v>
      </c>
      <c r="G21" s="37">
        <f>일위대가호표!J67</f>
        <v>0</v>
      </c>
      <c r="H21" s="37">
        <f>일위대가호표!K67</f>
        <v>0</v>
      </c>
      <c r="I21" s="37">
        <f>일위대가호표!L67</f>
        <v>0</v>
      </c>
      <c r="J21" s="37">
        <f>일위대가호표!M67</f>
        <v>0</v>
      </c>
      <c r="K21" s="1"/>
    </row>
    <row r="22" spans="1:11">
      <c r="A22" s="100">
        <v>20</v>
      </c>
      <c r="B22" s="7" t="s">
        <v>92</v>
      </c>
      <c r="C22" s="7" t="s">
        <v>275</v>
      </c>
      <c r="D22" s="3" t="s">
        <v>16</v>
      </c>
      <c r="E22" s="35">
        <f t="shared" si="0"/>
        <v>1351506</v>
      </c>
      <c r="F22" s="37">
        <f>일위대가호표!I68</f>
        <v>0</v>
      </c>
      <c r="G22" s="37">
        <f>일위대가호표!J68</f>
        <v>904976</v>
      </c>
      <c r="H22" s="37">
        <f>일위대가호표!K68</f>
        <v>904976</v>
      </c>
      <c r="I22" s="37">
        <f>일위대가호표!L68</f>
        <v>446530</v>
      </c>
      <c r="J22" s="37">
        <f>일위대가호표!M68</f>
        <v>446530</v>
      </c>
      <c r="K22" s="1"/>
    </row>
    <row r="23" spans="1:11">
      <c r="A23" s="100">
        <v>21</v>
      </c>
      <c r="B23" s="7" t="s">
        <v>93</v>
      </c>
      <c r="C23" s="7" t="s">
        <v>275</v>
      </c>
      <c r="D23" s="3" t="s">
        <v>16</v>
      </c>
      <c r="E23" s="35">
        <f t="shared" si="0"/>
        <v>407194</v>
      </c>
      <c r="F23" s="37">
        <f>일위대가호표!I69</f>
        <v>0</v>
      </c>
      <c r="G23" s="37">
        <f>일위대가호표!J69</f>
        <v>273235</v>
      </c>
      <c r="H23" s="37">
        <f>일위대가호표!K69</f>
        <v>273235</v>
      </c>
      <c r="I23" s="37">
        <f>일위대가호표!L69</f>
        <v>133959</v>
      </c>
      <c r="J23" s="37">
        <f>일위대가호표!M69</f>
        <v>133959</v>
      </c>
      <c r="K23" s="1"/>
    </row>
    <row r="24" spans="1:11">
      <c r="A24" s="100">
        <v>22</v>
      </c>
      <c r="B24" s="7" t="s">
        <v>382</v>
      </c>
      <c r="C24" s="7" t="s">
        <v>384</v>
      </c>
      <c r="D24" s="3" t="s">
        <v>16</v>
      </c>
      <c r="E24" s="35">
        <f t="shared" si="0"/>
        <v>800902</v>
      </c>
      <c r="F24" s="37">
        <f>일위대가호표!I127</f>
        <v>480686</v>
      </c>
      <c r="G24" s="37">
        <f>일위대가호표!J127</f>
        <v>0</v>
      </c>
      <c r="H24" s="37">
        <f>일위대가호표!K127</f>
        <v>235729</v>
      </c>
      <c r="I24" s="37">
        <f>일위대가호표!L127</f>
        <v>0</v>
      </c>
      <c r="J24" s="37">
        <f>일위대가호표!M127</f>
        <v>84487</v>
      </c>
      <c r="K24" s="1"/>
    </row>
    <row r="25" spans="1:11">
      <c r="A25" s="100">
        <v>23</v>
      </c>
      <c r="B25" s="15" t="s">
        <v>383</v>
      </c>
      <c r="C25" s="7" t="s">
        <v>384</v>
      </c>
      <c r="D25" s="3" t="s">
        <v>16</v>
      </c>
      <c r="E25" s="35">
        <f t="shared" si="0"/>
        <v>210523</v>
      </c>
      <c r="F25" s="37">
        <f>일위대가호표!H120</f>
        <v>0</v>
      </c>
      <c r="G25" s="37">
        <f>일위대가호표!I120</f>
        <v>0</v>
      </c>
      <c r="H25" s="37">
        <f>일위대가호표!J120</f>
        <v>135281</v>
      </c>
      <c r="I25" s="37">
        <f>일위대가호표!K120</f>
        <v>135281</v>
      </c>
      <c r="J25" s="37">
        <f>일위대가호표!L120</f>
        <v>75242</v>
      </c>
      <c r="K25" s="1"/>
    </row>
    <row r="26" spans="1:11">
      <c r="A26" s="100">
        <v>24</v>
      </c>
      <c r="B26" s="15" t="s">
        <v>103</v>
      </c>
      <c r="C26" s="7" t="s">
        <v>384</v>
      </c>
      <c r="D26" s="3" t="s">
        <v>16</v>
      </c>
      <c r="E26" s="35">
        <f t="shared" si="0"/>
        <v>35678</v>
      </c>
      <c r="F26" s="37">
        <f>일위대가호표!H121</f>
        <v>686</v>
      </c>
      <c r="G26" s="37">
        <f>일위대가호표!I121</f>
        <v>686</v>
      </c>
      <c r="H26" s="37">
        <f>일위대가호표!J121</f>
        <v>31078</v>
      </c>
      <c r="I26" s="37">
        <f>일위대가호표!K121</f>
        <v>31078</v>
      </c>
      <c r="J26" s="37">
        <f>일위대가호표!L121</f>
        <v>3914</v>
      </c>
      <c r="K26" s="1"/>
    </row>
    <row r="27" spans="1:11">
      <c r="A27" s="100">
        <v>25</v>
      </c>
      <c r="B27" s="15" t="s">
        <v>104</v>
      </c>
      <c r="C27" s="7" t="s">
        <v>384</v>
      </c>
      <c r="D27" s="3" t="s">
        <v>16</v>
      </c>
      <c r="E27" s="35">
        <f t="shared" si="0"/>
        <v>74701</v>
      </c>
      <c r="F27" s="37">
        <f>일위대가호표!H122</f>
        <v>0</v>
      </c>
      <c r="G27" s="37">
        <f>일위대가호표!I122</f>
        <v>0</v>
      </c>
      <c r="H27" s="37">
        <f>일위대가호표!J122</f>
        <v>69370</v>
      </c>
      <c r="I27" s="37">
        <f>일위대가호표!K122</f>
        <v>69370</v>
      </c>
      <c r="J27" s="37">
        <f>일위대가호표!L122</f>
        <v>5331</v>
      </c>
      <c r="K27" s="1"/>
    </row>
    <row r="28" spans="1:11">
      <c r="A28" s="100">
        <v>26</v>
      </c>
      <c r="B28" s="7" t="s">
        <v>276</v>
      </c>
      <c r="C28" s="7" t="s">
        <v>380</v>
      </c>
      <c r="D28" s="3" t="s">
        <v>16</v>
      </c>
      <c r="E28" s="35">
        <f t="shared" si="0"/>
        <v>57230546</v>
      </c>
      <c r="F28" s="37">
        <f>일위대가호표!I159</f>
        <v>17753893</v>
      </c>
      <c r="G28" s="37">
        <f>일위대가호표!J159</f>
        <v>0</v>
      </c>
      <c r="H28" s="37">
        <f>일위대가호표!K159</f>
        <v>7959982</v>
      </c>
      <c r="I28" s="37">
        <f>일위대가호표!L159</f>
        <v>0</v>
      </c>
      <c r="J28" s="37">
        <f>일위대가호표!M159</f>
        <v>31516671</v>
      </c>
      <c r="K28" s="1"/>
    </row>
    <row r="29" spans="1:11">
      <c r="A29" s="100">
        <v>27</v>
      </c>
      <c r="B29" s="7" t="s">
        <v>110</v>
      </c>
      <c r="C29" s="7" t="s">
        <v>380</v>
      </c>
      <c r="D29" s="3" t="s">
        <v>16</v>
      </c>
      <c r="E29" s="35">
        <f t="shared" si="0"/>
        <v>6835955</v>
      </c>
      <c r="F29" s="37">
        <f>일위대가호표!I152</f>
        <v>0</v>
      </c>
      <c r="G29" s="37">
        <f>일위대가호표!J152</f>
        <v>4804487</v>
      </c>
      <c r="H29" s="37">
        <f>일위대가호표!K152</f>
        <v>4804487</v>
      </c>
      <c r="I29" s="37">
        <f>일위대가호표!L152</f>
        <v>2031468</v>
      </c>
      <c r="J29" s="37">
        <f>일위대가호표!M152</f>
        <v>2031468</v>
      </c>
      <c r="K29" s="1"/>
    </row>
    <row r="30" spans="1:11">
      <c r="A30" s="100">
        <v>28</v>
      </c>
      <c r="B30" s="7" t="s">
        <v>213</v>
      </c>
      <c r="C30" s="7" t="s">
        <v>380</v>
      </c>
      <c r="D30" s="3" t="s">
        <v>16</v>
      </c>
      <c r="E30" s="35">
        <f t="shared" si="0"/>
        <v>28672413</v>
      </c>
      <c r="F30" s="37">
        <f>일위대가호표!I153</f>
        <v>0</v>
      </c>
      <c r="G30" s="37">
        <f>일위대가호표!J153</f>
        <v>0</v>
      </c>
      <c r="H30" s="37">
        <f>일위대가호표!K153</f>
        <v>0</v>
      </c>
      <c r="I30" s="37">
        <f>일위대가호표!L153</f>
        <v>327535</v>
      </c>
      <c r="J30" s="37">
        <f>일위대가호표!M153</f>
        <v>28672413</v>
      </c>
      <c r="K30" s="1"/>
    </row>
    <row r="31" spans="1:11">
      <c r="A31" s="100">
        <v>29</v>
      </c>
      <c r="B31" s="7" t="s">
        <v>111</v>
      </c>
      <c r="C31" s="7" t="s">
        <v>380</v>
      </c>
      <c r="D31" s="3" t="s">
        <v>16</v>
      </c>
      <c r="E31" s="35">
        <f t="shared" si="0"/>
        <v>202983</v>
      </c>
      <c r="F31" s="37">
        <f>일위대가호표!I154</f>
        <v>202983</v>
      </c>
      <c r="G31" s="37">
        <f>일위대가호표!J154</f>
        <v>0</v>
      </c>
      <c r="H31" s="37">
        <f>일위대가호표!K154</f>
        <v>0</v>
      </c>
      <c r="I31" s="37">
        <f>일위대가호표!L154</f>
        <v>0</v>
      </c>
      <c r="J31" s="37">
        <f>일위대가호표!M154</f>
        <v>0</v>
      </c>
      <c r="K31" s="1"/>
    </row>
    <row r="32" spans="1:11">
      <c r="A32" s="100">
        <v>30</v>
      </c>
      <c r="B32" s="7" t="s">
        <v>112</v>
      </c>
      <c r="C32" s="7" t="s">
        <v>380</v>
      </c>
      <c r="D32" s="3" t="s">
        <v>16</v>
      </c>
      <c r="E32" s="35">
        <f t="shared" si="0"/>
        <v>1233168</v>
      </c>
      <c r="F32" s="37">
        <f>일위대가호표!I155</f>
        <v>0</v>
      </c>
      <c r="G32" s="37">
        <f>일위대가호표!J155</f>
        <v>43498</v>
      </c>
      <c r="H32" s="37">
        <f>일위대가호표!K155</f>
        <v>1233168</v>
      </c>
      <c r="I32" s="37">
        <f>일위대가호표!L155</f>
        <v>0</v>
      </c>
      <c r="J32" s="37">
        <f>일위대가호표!M155</f>
        <v>0</v>
      </c>
      <c r="K32" s="1"/>
    </row>
    <row r="33" spans="1:11">
      <c r="A33" s="100">
        <v>31</v>
      </c>
      <c r="B33" s="7" t="s">
        <v>113</v>
      </c>
      <c r="C33" s="7" t="s">
        <v>380</v>
      </c>
      <c r="D33" s="3" t="s">
        <v>16</v>
      </c>
      <c r="E33" s="35">
        <f t="shared" si="0"/>
        <v>2735117</v>
      </c>
      <c r="F33" s="37">
        <f>일위대가호표!I156</f>
        <v>0</v>
      </c>
      <c r="G33" s="37">
        <f>일위대가호표!J156</f>
        <v>1922327</v>
      </c>
      <c r="H33" s="37">
        <f>일위대가호표!K156</f>
        <v>1922327</v>
      </c>
      <c r="I33" s="37">
        <f>일위대가호표!L156</f>
        <v>812790</v>
      </c>
      <c r="J33" s="37">
        <f>일위대가호표!M156</f>
        <v>812790</v>
      </c>
      <c r="K33" s="1"/>
    </row>
    <row r="34" spans="1:11">
      <c r="A34" s="100">
        <v>32</v>
      </c>
      <c r="B34" s="7" t="s">
        <v>294</v>
      </c>
      <c r="C34" s="7" t="s">
        <v>275</v>
      </c>
      <c r="D34" s="3" t="s">
        <v>16</v>
      </c>
      <c r="E34" s="35">
        <f t="shared" si="0"/>
        <v>14627034</v>
      </c>
      <c r="F34" s="37">
        <f>일위대가호표!I191</f>
        <v>9606948</v>
      </c>
      <c r="G34" s="37">
        <f>일위대가호표!J191</f>
        <v>0</v>
      </c>
      <c r="H34" s="37">
        <f>일위대가호표!K191</f>
        <v>1819462</v>
      </c>
      <c r="I34" s="37">
        <f>일위대가호표!L191</f>
        <v>0</v>
      </c>
      <c r="J34" s="37">
        <f>일위대가호표!M191</f>
        <v>3200624</v>
      </c>
      <c r="K34" s="1"/>
    </row>
    <row r="35" spans="1:11">
      <c r="A35" s="100">
        <v>33</v>
      </c>
      <c r="B35" s="7" t="s">
        <v>115</v>
      </c>
      <c r="C35" s="7" t="s">
        <v>275</v>
      </c>
      <c r="D35" s="3" t="s">
        <v>16</v>
      </c>
      <c r="E35" s="35">
        <f t="shared" si="0"/>
        <v>1857903</v>
      </c>
      <c r="F35" s="37">
        <f>일위대가호표!I185</f>
        <v>0</v>
      </c>
      <c r="G35" s="37">
        <f>일위대가호표!J185</f>
        <v>1298252</v>
      </c>
      <c r="H35" s="37">
        <f>일위대가호표!K185</f>
        <v>1298252</v>
      </c>
      <c r="I35" s="37">
        <f>일위대가호표!L185</f>
        <v>559651</v>
      </c>
      <c r="J35" s="37">
        <f>일위대가호표!M185</f>
        <v>559651</v>
      </c>
      <c r="K35" s="1"/>
    </row>
    <row r="36" spans="1:11">
      <c r="A36" s="100">
        <v>34</v>
      </c>
      <c r="B36" s="7" t="s">
        <v>214</v>
      </c>
      <c r="C36" s="7" t="s">
        <v>380</v>
      </c>
      <c r="D36" s="3" t="s">
        <v>16</v>
      </c>
      <c r="E36" s="35">
        <f t="shared" si="0"/>
        <v>2416716</v>
      </c>
      <c r="F36" s="37">
        <f>일위대가호표!I186</f>
        <v>0</v>
      </c>
      <c r="G36" s="37">
        <f>일위대가호표!J186</f>
        <v>0</v>
      </c>
      <c r="H36" s="37">
        <f>일위대가호표!K186</f>
        <v>0</v>
      </c>
      <c r="I36" s="37">
        <f>일위대가호표!L186</f>
        <v>27607</v>
      </c>
      <c r="J36" s="37">
        <f>일위대가호표!M186</f>
        <v>2416716</v>
      </c>
      <c r="K36" s="1"/>
    </row>
    <row r="37" spans="1:11">
      <c r="A37" s="100">
        <v>35</v>
      </c>
      <c r="B37" s="7" t="s">
        <v>116</v>
      </c>
      <c r="C37" s="7" t="s">
        <v>275</v>
      </c>
      <c r="D37" s="3" t="s">
        <v>16</v>
      </c>
      <c r="E37" s="35">
        <f t="shared" si="0"/>
        <v>56038</v>
      </c>
      <c r="F37" s="37">
        <f>일위대가호표!I187</f>
        <v>56038</v>
      </c>
      <c r="G37" s="37">
        <f>일위대가호표!J187</f>
        <v>0</v>
      </c>
      <c r="H37" s="37">
        <f>일위대가호표!K187</f>
        <v>0</v>
      </c>
      <c r="I37" s="37">
        <f>일위대가호표!L187</f>
        <v>0</v>
      </c>
      <c r="J37" s="37">
        <f>일위대가호표!M187</f>
        <v>0</v>
      </c>
      <c r="K37" s="1"/>
    </row>
    <row r="38" spans="1:11">
      <c r="A38" s="100">
        <v>36</v>
      </c>
      <c r="B38" s="7" t="s">
        <v>117</v>
      </c>
      <c r="C38" s="7" t="s">
        <v>275</v>
      </c>
      <c r="D38" s="3" t="s">
        <v>16</v>
      </c>
      <c r="E38" s="35">
        <f t="shared" si="0"/>
        <v>745467</v>
      </c>
      <c r="F38" s="37">
        <f>일위대가호표!I188</f>
        <v>0</v>
      </c>
      <c r="G38" s="37">
        <f>일위대가호표!J188</f>
        <v>521210</v>
      </c>
      <c r="H38" s="37">
        <f>일위대가호표!K188</f>
        <v>521210</v>
      </c>
      <c r="I38" s="37">
        <f>일위대가호표!L188</f>
        <v>224257</v>
      </c>
      <c r="J38" s="37">
        <f>일위대가호표!M188</f>
        <v>224257</v>
      </c>
      <c r="K38" s="1"/>
    </row>
    <row r="39" spans="1:11">
      <c r="A39" s="100">
        <v>37</v>
      </c>
      <c r="B39" s="7" t="s">
        <v>295</v>
      </c>
      <c r="C39" s="7" t="s">
        <v>275</v>
      </c>
      <c r="D39" s="3" t="s">
        <v>16</v>
      </c>
      <c r="E39" s="35">
        <f t="shared" si="0"/>
        <v>3189064</v>
      </c>
      <c r="F39" s="37">
        <f>일위대가호표!I223</f>
        <v>2679910</v>
      </c>
      <c r="G39" s="37">
        <f>일위대가호표!J223</f>
        <v>0</v>
      </c>
      <c r="H39" s="37">
        <f>일위대가호표!K223</f>
        <v>481452</v>
      </c>
      <c r="I39" s="37">
        <f>일위대가호표!L223</f>
        <v>0</v>
      </c>
      <c r="J39" s="37">
        <f>일위대가호표!M223</f>
        <v>27702</v>
      </c>
      <c r="K39" s="1"/>
    </row>
    <row r="40" spans="1:11">
      <c r="A40" s="100">
        <v>38</v>
      </c>
      <c r="B40" s="7" t="s">
        <v>119</v>
      </c>
      <c r="C40" s="7" t="s">
        <v>275</v>
      </c>
      <c r="D40" s="3" t="s">
        <v>16</v>
      </c>
      <c r="E40" s="35">
        <f t="shared" si="0"/>
        <v>367084</v>
      </c>
      <c r="F40" s="37">
        <f>일위대가호표!I219</f>
        <v>0</v>
      </c>
      <c r="G40" s="37">
        <f>일위대가호표!J219</f>
        <v>339382</v>
      </c>
      <c r="H40" s="37">
        <f>일위대가호표!K219</f>
        <v>339382</v>
      </c>
      <c r="I40" s="37">
        <f>일위대가호표!L219</f>
        <v>27702</v>
      </c>
      <c r="J40" s="37">
        <f>일위대가호표!M219</f>
        <v>27702</v>
      </c>
      <c r="K40" s="1"/>
    </row>
    <row r="41" spans="1:11">
      <c r="A41" s="100">
        <v>39</v>
      </c>
      <c r="B41" s="7" t="s">
        <v>120</v>
      </c>
      <c r="C41" s="7" t="s">
        <v>275</v>
      </c>
      <c r="D41" s="3" t="s">
        <v>16</v>
      </c>
      <c r="E41" s="35">
        <f t="shared" si="0"/>
        <v>142070</v>
      </c>
      <c r="F41" s="37">
        <f>일위대가호표!I220</f>
        <v>0</v>
      </c>
      <c r="G41" s="37">
        <f>일위대가호표!J220</f>
        <v>142070</v>
      </c>
      <c r="H41" s="37">
        <f>일위대가호표!K220</f>
        <v>142070</v>
      </c>
      <c r="I41" s="37">
        <f>일위대가호표!L220</f>
        <v>0</v>
      </c>
      <c r="J41" s="37">
        <f>일위대가호표!M220</f>
        <v>0</v>
      </c>
      <c r="K41" s="1"/>
    </row>
    <row r="42" spans="1:11">
      <c r="A42" s="100">
        <v>40</v>
      </c>
      <c r="B42" s="7" t="s">
        <v>58</v>
      </c>
      <c r="C42" s="7" t="s">
        <v>380</v>
      </c>
      <c r="D42" s="3" t="s">
        <v>16</v>
      </c>
      <c r="E42" s="35">
        <f t="shared" si="0"/>
        <v>335379</v>
      </c>
      <c r="F42" s="37">
        <f>일위대가호표!I238</f>
        <v>0</v>
      </c>
      <c r="G42" s="37">
        <f>일위대가호표!J238</f>
        <v>0</v>
      </c>
      <c r="H42" s="37">
        <f>일위대가호표!K238</f>
        <v>335379</v>
      </c>
      <c r="I42" s="37">
        <f>일위대가호표!L238</f>
        <v>0</v>
      </c>
      <c r="J42" s="37">
        <f>일위대가호표!M238</f>
        <v>0</v>
      </c>
      <c r="K42" s="1"/>
    </row>
    <row r="43" spans="1:11">
      <c r="A43" s="100">
        <v>41</v>
      </c>
      <c r="B43" s="7" t="s">
        <v>59</v>
      </c>
      <c r="C43" s="7" t="s">
        <v>380</v>
      </c>
      <c r="D43" s="3" t="s">
        <v>16</v>
      </c>
      <c r="E43" s="35">
        <f t="shared" si="0"/>
        <v>5500000</v>
      </c>
      <c r="F43" s="37">
        <f>일위대가호표!I242</f>
        <v>0</v>
      </c>
      <c r="G43" s="37">
        <f>일위대가호표!J242</f>
        <v>0</v>
      </c>
      <c r="H43" s="37">
        <f>일위대가호표!K242</f>
        <v>0</v>
      </c>
      <c r="I43" s="37">
        <f>일위대가호표!L242</f>
        <v>0</v>
      </c>
      <c r="J43" s="37">
        <f>일위대가호표!M242</f>
        <v>5500000</v>
      </c>
      <c r="K43" s="1"/>
    </row>
    <row r="44" spans="1:11">
      <c r="A44" s="100">
        <v>42</v>
      </c>
      <c r="B44" s="7" t="s">
        <v>60</v>
      </c>
      <c r="C44" s="7" t="s">
        <v>275</v>
      </c>
      <c r="D44" s="3" t="s">
        <v>16</v>
      </c>
      <c r="E44" s="35">
        <f t="shared" si="0"/>
        <v>780496</v>
      </c>
      <c r="F44" s="37">
        <f>일위대가호표!I246</f>
        <v>0</v>
      </c>
      <c r="G44" s="37">
        <f>일위대가호표!J246</f>
        <v>0</v>
      </c>
      <c r="H44" s="37">
        <f>일위대가호표!K246</f>
        <v>780496</v>
      </c>
      <c r="I44" s="37">
        <f>일위대가호표!L246</f>
        <v>0</v>
      </c>
      <c r="J44" s="37">
        <f>일위대가호표!M246</f>
        <v>0</v>
      </c>
      <c r="K44" s="1"/>
    </row>
    <row r="45" spans="1:11">
      <c r="A45" s="100">
        <v>43</v>
      </c>
      <c r="B45" s="7" t="s">
        <v>215</v>
      </c>
      <c r="C45" s="7" t="s">
        <v>275</v>
      </c>
      <c r="D45" s="3" t="s">
        <v>16</v>
      </c>
      <c r="E45" s="35">
        <f t="shared" si="0"/>
        <v>780496</v>
      </c>
      <c r="F45" s="37">
        <f>일위대가호표!I245</f>
        <v>0</v>
      </c>
      <c r="G45" s="37">
        <f>일위대가호표!J245</f>
        <v>97562</v>
      </c>
      <c r="H45" s="37">
        <f>일위대가호표!K245</f>
        <v>780496</v>
      </c>
      <c r="I45" s="37">
        <f>일위대가호표!L245</f>
        <v>0</v>
      </c>
      <c r="J45" s="37">
        <f>일위대가호표!M245</f>
        <v>0</v>
      </c>
      <c r="K45" s="1"/>
    </row>
    <row r="46" spans="1:11">
      <c r="A46" s="100">
        <v>44</v>
      </c>
      <c r="B46" s="95" t="s">
        <v>287</v>
      </c>
      <c r="C46" s="96" t="s">
        <v>522</v>
      </c>
      <c r="D46" s="97"/>
      <c r="E46" s="98">
        <f t="shared" ref="E46:E84" si="1">F46+H46+J46</f>
        <v>41211742</v>
      </c>
      <c r="F46" s="98">
        <f>내역서!G19</f>
        <v>20113144</v>
      </c>
      <c r="G46" s="98">
        <f>내역서!H19</f>
        <v>0</v>
      </c>
      <c r="H46" s="98">
        <f>내역서!I19</f>
        <v>8728948</v>
      </c>
      <c r="I46" s="98">
        <f>내역서!J19</f>
        <v>0</v>
      </c>
      <c r="J46" s="98">
        <f>내역서!K19</f>
        <v>12369650</v>
      </c>
      <c r="K46" s="99"/>
    </row>
    <row r="47" spans="1:11">
      <c r="A47" s="100">
        <v>45</v>
      </c>
      <c r="B47" s="7" t="s">
        <v>288</v>
      </c>
      <c r="C47" s="7" t="s">
        <v>523</v>
      </c>
      <c r="D47" s="3" t="s">
        <v>16</v>
      </c>
      <c r="E47" s="35">
        <f t="shared" si="1"/>
        <v>102161</v>
      </c>
      <c r="F47" s="37">
        <f>일위대가호표!I256</f>
        <v>408</v>
      </c>
      <c r="G47" s="37">
        <f>일위대가호표!J256</f>
        <v>0</v>
      </c>
      <c r="H47" s="37">
        <f>일위대가호표!K256</f>
        <v>101185</v>
      </c>
      <c r="I47" s="37">
        <f>일위대가호표!L256</f>
        <v>0</v>
      </c>
      <c r="J47" s="37">
        <f>일위대가호표!M256</f>
        <v>568</v>
      </c>
      <c r="K47" s="1"/>
    </row>
    <row r="48" spans="1:11">
      <c r="A48" s="100">
        <v>46</v>
      </c>
      <c r="B48" s="7" t="s">
        <v>289</v>
      </c>
      <c r="C48" s="7" t="s">
        <v>523</v>
      </c>
      <c r="D48" s="3" t="s">
        <v>16</v>
      </c>
      <c r="E48" s="35">
        <f t="shared" si="1"/>
        <v>82248</v>
      </c>
      <c r="F48" s="37">
        <f>일위대가호표!I254</f>
        <v>0</v>
      </c>
      <c r="G48" s="37">
        <f>일위대가호표!J254</f>
        <v>82248</v>
      </c>
      <c r="H48" s="37">
        <f>일위대가호표!K254</f>
        <v>82248</v>
      </c>
      <c r="I48" s="37">
        <f>일위대가호표!L254</f>
        <v>0</v>
      </c>
      <c r="J48" s="37">
        <f>일위대가호표!M254</f>
        <v>0</v>
      </c>
      <c r="K48" s="1"/>
    </row>
    <row r="49" spans="1:11">
      <c r="A49" s="100">
        <v>47</v>
      </c>
      <c r="B49" s="7" t="s">
        <v>290</v>
      </c>
      <c r="C49" s="7" t="s">
        <v>523</v>
      </c>
      <c r="D49" s="3" t="s">
        <v>16</v>
      </c>
      <c r="E49" s="35">
        <f t="shared" si="1"/>
        <v>19913</v>
      </c>
      <c r="F49" s="37">
        <f>일위대가호표!I255</f>
        <v>408</v>
      </c>
      <c r="G49" s="37">
        <f>일위대가호표!J255</f>
        <v>18937</v>
      </c>
      <c r="H49" s="37">
        <f>일위대가호표!K255</f>
        <v>18937</v>
      </c>
      <c r="I49" s="37">
        <f>일위대가호표!L255</f>
        <v>568</v>
      </c>
      <c r="J49" s="37">
        <f>일위대가호표!M255</f>
        <v>568</v>
      </c>
      <c r="K49" s="1"/>
    </row>
    <row r="50" spans="1:11">
      <c r="A50" s="100">
        <v>48</v>
      </c>
      <c r="B50" s="7" t="s">
        <v>291</v>
      </c>
      <c r="C50" s="7" t="s">
        <v>523</v>
      </c>
      <c r="D50" s="3" t="s">
        <v>16</v>
      </c>
      <c r="E50" s="35">
        <f t="shared" si="1"/>
        <v>11154467</v>
      </c>
      <c r="F50" s="37">
        <f>일위대가호표!I273</f>
        <v>8273059</v>
      </c>
      <c r="G50" s="37">
        <f>일위대가호표!J273</f>
        <v>0</v>
      </c>
      <c r="H50" s="37">
        <f>일위대가호표!K273</f>
        <v>2252413</v>
      </c>
      <c r="I50" s="37">
        <f>일위대가호표!L273</f>
        <v>0</v>
      </c>
      <c r="J50" s="37">
        <f>일위대가호표!M273</f>
        <v>628995</v>
      </c>
      <c r="K50" s="1"/>
    </row>
    <row r="51" spans="1:11">
      <c r="A51" s="100">
        <v>49</v>
      </c>
      <c r="B51" s="7" t="s">
        <v>292</v>
      </c>
      <c r="C51" s="7" t="s">
        <v>523</v>
      </c>
      <c r="D51" s="3" t="s">
        <v>16</v>
      </c>
      <c r="E51" s="35">
        <f t="shared" si="1"/>
        <v>580776</v>
      </c>
      <c r="F51" s="37">
        <f>일위대가호표!I269</f>
        <v>0</v>
      </c>
      <c r="G51" s="37">
        <f>일위대가호표!J269</f>
        <v>482090</v>
      </c>
      <c r="H51" s="37">
        <f>일위대가호표!K269</f>
        <v>482090</v>
      </c>
      <c r="I51" s="37">
        <f>일위대가호표!L269</f>
        <v>98686</v>
      </c>
      <c r="J51" s="37">
        <f>일위대가호표!M269</f>
        <v>98686</v>
      </c>
      <c r="K51" s="1"/>
    </row>
    <row r="52" spans="1:11">
      <c r="A52" s="100">
        <v>50</v>
      </c>
      <c r="B52" s="7" t="s">
        <v>293</v>
      </c>
      <c r="C52" s="7" t="s">
        <v>523</v>
      </c>
      <c r="D52" s="3" t="s">
        <v>16</v>
      </c>
      <c r="E52" s="35">
        <f t="shared" si="1"/>
        <v>2091283</v>
      </c>
      <c r="F52" s="37">
        <f>일위대가호표!I270</f>
        <v>35280</v>
      </c>
      <c r="G52" s="37">
        <f>일위대가호표!J270</f>
        <v>1525694</v>
      </c>
      <c r="H52" s="37">
        <f>일위대가호표!K270</f>
        <v>1525694</v>
      </c>
      <c r="I52" s="37">
        <f>일위대가호표!L270</f>
        <v>530309</v>
      </c>
      <c r="J52" s="37">
        <f>일위대가호표!M270</f>
        <v>530309</v>
      </c>
      <c r="K52" s="1"/>
    </row>
    <row r="53" spans="1:11">
      <c r="A53" s="100">
        <v>51</v>
      </c>
      <c r="B53" s="7" t="s">
        <v>277</v>
      </c>
      <c r="C53" s="7" t="s">
        <v>523</v>
      </c>
      <c r="D53" s="3" t="s">
        <v>16</v>
      </c>
      <c r="E53" s="35">
        <f t="shared" si="1"/>
        <v>282408</v>
      </c>
      <c r="F53" s="37">
        <f>일위대가호표!I271</f>
        <v>37779</v>
      </c>
      <c r="G53" s="37">
        <f>일위대가호표!J271</f>
        <v>244629</v>
      </c>
      <c r="H53" s="37">
        <f>일위대가호표!K271</f>
        <v>244629</v>
      </c>
      <c r="I53" s="37">
        <f>일위대가호표!L271</f>
        <v>0</v>
      </c>
      <c r="J53" s="37">
        <f>일위대가호표!M271</f>
        <v>0</v>
      </c>
      <c r="K53" s="1"/>
    </row>
    <row r="54" spans="1:11">
      <c r="A54" s="100">
        <v>52</v>
      </c>
      <c r="B54" s="7" t="s">
        <v>278</v>
      </c>
      <c r="C54" s="7" t="s">
        <v>524</v>
      </c>
      <c r="D54" s="3" t="s">
        <v>16</v>
      </c>
      <c r="E54" s="35">
        <f t="shared" si="1"/>
        <v>1030788</v>
      </c>
      <c r="F54" s="37">
        <f>일위대가호표!I301</f>
        <v>48970</v>
      </c>
      <c r="G54" s="37">
        <f>일위대가호표!J301</f>
        <v>0</v>
      </c>
      <c r="H54" s="37">
        <f>일위대가호표!K301</f>
        <v>345719</v>
      </c>
      <c r="I54" s="37">
        <f>일위대가호표!L301</f>
        <v>0</v>
      </c>
      <c r="J54" s="37">
        <f>일위대가호표!M301</f>
        <v>636099</v>
      </c>
      <c r="K54" s="1"/>
    </row>
    <row r="55" spans="1:11">
      <c r="A55" s="100">
        <v>53</v>
      </c>
      <c r="B55" s="7" t="s">
        <v>279</v>
      </c>
      <c r="C55" s="7" t="s">
        <v>524</v>
      </c>
      <c r="D55" s="3" t="s">
        <v>16</v>
      </c>
      <c r="E55" s="35">
        <f t="shared" si="1"/>
        <v>440598</v>
      </c>
      <c r="F55" s="37">
        <f>일위대가호표!I298</f>
        <v>0</v>
      </c>
      <c r="G55" s="37">
        <f>일위대가호표!J298</f>
        <v>345719</v>
      </c>
      <c r="H55" s="37">
        <f>일위대가호표!K298</f>
        <v>345719</v>
      </c>
      <c r="I55" s="37">
        <f>일위대가호표!L298</f>
        <v>94879</v>
      </c>
      <c r="J55" s="37">
        <f>일위대가호표!M298</f>
        <v>94879</v>
      </c>
      <c r="K55" s="1"/>
    </row>
    <row r="56" spans="1:11">
      <c r="A56" s="100">
        <v>54</v>
      </c>
      <c r="B56" s="7" t="s">
        <v>280</v>
      </c>
      <c r="C56" s="7" t="s">
        <v>524</v>
      </c>
      <c r="D56" s="3" t="s">
        <v>16</v>
      </c>
      <c r="E56" s="35">
        <f t="shared" si="1"/>
        <v>541220</v>
      </c>
      <c r="F56" s="37">
        <f>일위대가호표!I299</f>
        <v>0</v>
      </c>
      <c r="G56" s="37">
        <f>일위대가호표!J299</f>
        <v>0</v>
      </c>
      <c r="H56" s="37">
        <f>일위대가호표!K299</f>
        <v>0</v>
      </c>
      <c r="I56" s="37">
        <f>일위대가호표!L299</f>
        <v>13288</v>
      </c>
      <c r="J56" s="37">
        <f>일위대가호표!M299</f>
        <v>541220</v>
      </c>
      <c r="K56" s="1"/>
    </row>
    <row r="57" spans="1:11">
      <c r="A57" s="100">
        <v>55</v>
      </c>
      <c r="B57" s="7" t="s">
        <v>281</v>
      </c>
      <c r="C57" s="7" t="s">
        <v>524</v>
      </c>
      <c r="D57" s="3" t="s">
        <v>16</v>
      </c>
      <c r="E57" s="35">
        <f t="shared" si="1"/>
        <v>7839520</v>
      </c>
      <c r="F57" s="37">
        <f>일위대가호표!I322</f>
        <v>2188345</v>
      </c>
      <c r="G57" s="37">
        <f>일위대가호표!J322</f>
        <v>0</v>
      </c>
      <c r="H57" s="37">
        <f>일위대가호표!K322</f>
        <v>1376841</v>
      </c>
      <c r="I57" s="37">
        <f>일위대가호표!L322</f>
        <v>0</v>
      </c>
      <c r="J57" s="37">
        <f>일위대가호표!M322</f>
        <v>4274334</v>
      </c>
      <c r="K57" s="1"/>
    </row>
    <row r="58" spans="1:11">
      <c r="A58" s="100">
        <v>56</v>
      </c>
      <c r="B58" s="7" t="s">
        <v>282</v>
      </c>
      <c r="C58" s="7" t="s">
        <v>524</v>
      </c>
      <c r="D58" s="3" t="s">
        <v>16</v>
      </c>
      <c r="E58" s="35">
        <f t="shared" si="1"/>
        <v>950583</v>
      </c>
      <c r="F58" s="37">
        <f>일위대가호표!I310</f>
        <v>0</v>
      </c>
      <c r="G58" s="37">
        <f>일위대가호표!J310</f>
        <v>706113</v>
      </c>
      <c r="H58" s="37">
        <f>일위대가호표!K310</f>
        <v>706113</v>
      </c>
      <c r="I58" s="37">
        <f>일위대가호표!L310</f>
        <v>244470</v>
      </c>
      <c r="J58" s="37">
        <f>일위대가호표!M310</f>
        <v>244470</v>
      </c>
      <c r="K58" s="1"/>
    </row>
    <row r="59" spans="1:11">
      <c r="A59" s="100">
        <v>57</v>
      </c>
      <c r="B59" s="7" t="s">
        <v>283</v>
      </c>
      <c r="C59" s="7" t="s">
        <v>523</v>
      </c>
      <c r="D59" s="3" t="s">
        <v>16</v>
      </c>
      <c r="E59" s="35">
        <f t="shared" si="1"/>
        <v>3711439</v>
      </c>
      <c r="F59" s="37">
        <f>일위대가호표!I311</f>
        <v>0</v>
      </c>
      <c r="G59" s="37">
        <f>일위대가호표!J311</f>
        <v>0</v>
      </c>
      <c r="H59" s="37">
        <f>일위대가호표!K311</f>
        <v>0</v>
      </c>
      <c r="I59" s="37">
        <f>일위대가호표!L311</f>
        <v>91123</v>
      </c>
      <c r="J59" s="37">
        <f>일위대가호표!M311</f>
        <v>3711439</v>
      </c>
      <c r="K59" s="1"/>
    </row>
    <row r="60" spans="1:11">
      <c r="A60" s="100">
        <v>58</v>
      </c>
      <c r="B60" s="7" t="s">
        <v>284</v>
      </c>
      <c r="C60" s="7" t="s">
        <v>524</v>
      </c>
      <c r="D60" s="3" t="s">
        <v>16</v>
      </c>
      <c r="E60" s="35">
        <f t="shared" si="1"/>
        <v>18164</v>
      </c>
      <c r="F60" s="37">
        <f>일위대가호표!I312</f>
        <v>18164</v>
      </c>
      <c r="G60" s="37">
        <f>일위대가호표!J312</f>
        <v>0</v>
      </c>
      <c r="H60" s="37">
        <f>일위대가호표!K312</f>
        <v>0</v>
      </c>
      <c r="I60" s="37">
        <f>일위대가호표!L312</f>
        <v>0</v>
      </c>
      <c r="J60" s="37">
        <f>일위대가호표!M312</f>
        <v>0</v>
      </c>
      <c r="K60" s="1"/>
    </row>
    <row r="61" spans="1:11">
      <c r="A61" s="100">
        <v>59</v>
      </c>
      <c r="B61" s="7" t="s">
        <v>285</v>
      </c>
      <c r="C61" s="7" t="s">
        <v>523</v>
      </c>
      <c r="D61" s="3" t="s">
        <v>16</v>
      </c>
      <c r="E61" s="35">
        <f t="shared" si="1"/>
        <v>95237</v>
      </c>
      <c r="F61" s="37">
        <f>일위대가호표!I313</f>
        <v>2773</v>
      </c>
      <c r="G61" s="37">
        <f>일위대가호표!J313</f>
        <v>92464</v>
      </c>
      <c r="H61" s="37">
        <f>일위대가호표!K313</f>
        <v>92464</v>
      </c>
      <c r="I61" s="37">
        <f>일위대가호표!L313</f>
        <v>0</v>
      </c>
      <c r="J61" s="37">
        <f>일위대가호표!M313</f>
        <v>0</v>
      </c>
      <c r="K61" s="1"/>
    </row>
    <row r="62" spans="1:11">
      <c r="A62" s="100">
        <v>60</v>
      </c>
      <c r="B62" s="7" t="s">
        <v>90</v>
      </c>
      <c r="C62" s="7" t="s">
        <v>524</v>
      </c>
      <c r="D62" s="3" t="s">
        <v>16</v>
      </c>
      <c r="E62" s="35">
        <f t="shared" si="1"/>
        <v>284710</v>
      </c>
      <c r="F62" s="37">
        <f>일위대가호표!I314</f>
        <v>0</v>
      </c>
      <c r="G62" s="37">
        <f>일위대가호표!J314</f>
        <v>211300</v>
      </c>
      <c r="H62" s="37">
        <f>일위대가호표!K314</f>
        <v>211300</v>
      </c>
      <c r="I62" s="37">
        <f>일위대가호표!L314</f>
        <v>73410</v>
      </c>
      <c r="J62" s="37">
        <f>일위대가호표!M314</f>
        <v>73410</v>
      </c>
      <c r="K62" s="1"/>
    </row>
    <row r="63" spans="1:11">
      <c r="A63" s="100">
        <v>61</v>
      </c>
      <c r="B63" s="7" t="s">
        <v>286</v>
      </c>
      <c r="C63" s="7" t="s">
        <v>523</v>
      </c>
      <c r="D63" s="3" t="s">
        <v>16</v>
      </c>
      <c r="E63" s="35">
        <f t="shared" si="1"/>
        <v>118279</v>
      </c>
      <c r="F63" s="37">
        <f>일위대가호표!I315</f>
        <v>0</v>
      </c>
      <c r="G63" s="37">
        <f>일위대가호표!J315</f>
        <v>0</v>
      </c>
      <c r="H63" s="37">
        <f>일위대가호표!K315</f>
        <v>0</v>
      </c>
      <c r="I63" s="37">
        <f>일위대가호표!L315</f>
        <v>2904</v>
      </c>
      <c r="J63" s="37">
        <f>일위대가호표!M315</f>
        <v>118279</v>
      </c>
      <c r="K63" s="1"/>
    </row>
    <row r="64" spans="1:11">
      <c r="A64" s="100">
        <v>62</v>
      </c>
      <c r="B64" s="7" t="s">
        <v>91</v>
      </c>
      <c r="C64" s="7" t="s">
        <v>524</v>
      </c>
      <c r="D64" s="3" t="s">
        <v>16</v>
      </c>
      <c r="E64" s="35">
        <f t="shared" si="1"/>
        <v>5468</v>
      </c>
      <c r="F64" s="37">
        <f>일위대가호표!I316</f>
        <v>5468</v>
      </c>
      <c r="G64" s="37">
        <f>일위대가호표!J316</f>
        <v>0</v>
      </c>
      <c r="H64" s="37">
        <f>일위대가호표!K316</f>
        <v>0</v>
      </c>
      <c r="I64" s="37">
        <f>일위대가호표!L316</f>
        <v>0</v>
      </c>
      <c r="J64" s="37">
        <f>일위대가호표!M316</f>
        <v>0</v>
      </c>
      <c r="K64" s="1"/>
    </row>
    <row r="65" spans="1:11">
      <c r="A65" s="100">
        <v>63</v>
      </c>
      <c r="B65" s="7" t="s">
        <v>92</v>
      </c>
      <c r="C65" s="7" t="s">
        <v>524</v>
      </c>
      <c r="D65" s="3" t="s">
        <v>16</v>
      </c>
      <c r="E65" s="35">
        <f t="shared" si="1"/>
        <v>378532</v>
      </c>
      <c r="F65" s="37">
        <f>일위대가호표!I317</f>
        <v>0</v>
      </c>
      <c r="G65" s="37">
        <f>일위대가호표!J317</f>
        <v>280883</v>
      </c>
      <c r="H65" s="37">
        <f>일위대가호표!K317</f>
        <v>280883</v>
      </c>
      <c r="I65" s="37">
        <f>일위대가호표!L317</f>
        <v>97649</v>
      </c>
      <c r="J65" s="37">
        <f>일위대가호표!M317</f>
        <v>97649</v>
      </c>
      <c r="K65" s="1"/>
    </row>
    <row r="66" spans="1:11">
      <c r="A66" s="100">
        <v>64</v>
      </c>
      <c r="B66" s="7" t="s">
        <v>93</v>
      </c>
      <c r="C66" s="7" t="s">
        <v>524</v>
      </c>
      <c r="D66" s="3" t="s">
        <v>16</v>
      </c>
      <c r="E66" s="35">
        <f t="shared" si="1"/>
        <v>115168</v>
      </c>
      <c r="F66" s="37">
        <f>일위대가호표!I318</f>
        <v>0</v>
      </c>
      <c r="G66" s="37">
        <f>일위대가호표!J318</f>
        <v>86081</v>
      </c>
      <c r="H66" s="37">
        <f>일위대가호표!K318</f>
        <v>86081</v>
      </c>
      <c r="I66" s="37">
        <f>일위대가호표!L318</f>
        <v>29087</v>
      </c>
      <c r="J66" s="37">
        <f>일위대가호표!M318</f>
        <v>29087</v>
      </c>
      <c r="K66" s="1"/>
    </row>
    <row r="67" spans="1:11">
      <c r="A67" s="100">
        <v>65</v>
      </c>
      <c r="B67" s="7" t="s">
        <v>276</v>
      </c>
      <c r="C67" s="7" t="s">
        <v>523</v>
      </c>
      <c r="D67" s="3" t="s">
        <v>16</v>
      </c>
      <c r="E67" s="35">
        <f t="shared" si="1"/>
        <v>11522819</v>
      </c>
      <c r="F67" s="37">
        <f>일위대가호표!I408</f>
        <v>5764654</v>
      </c>
      <c r="G67" s="37">
        <f>일위대가호표!J408</f>
        <v>0</v>
      </c>
      <c r="H67" s="37">
        <f>일위대가호표!K408</f>
        <v>2852803</v>
      </c>
      <c r="I67" s="37">
        <f>일위대가호표!L408</f>
        <v>0</v>
      </c>
      <c r="J67" s="37">
        <f>일위대가호표!M408</f>
        <v>2905362</v>
      </c>
      <c r="K67" s="1"/>
    </row>
    <row r="68" spans="1:11">
      <c r="A68" s="100">
        <v>66</v>
      </c>
      <c r="B68" s="7" t="s">
        <v>110</v>
      </c>
      <c r="C68" s="7" t="s">
        <v>523</v>
      </c>
      <c r="D68" s="3" t="s">
        <v>16</v>
      </c>
      <c r="E68" s="35">
        <f t="shared" si="1"/>
        <v>2139808</v>
      </c>
      <c r="F68" s="37">
        <f>일위대가호표!I401</f>
        <v>0</v>
      </c>
      <c r="G68" s="37">
        <f>일위대가호표!J401</f>
        <v>1506042</v>
      </c>
      <c r="H68" s="37">
        <f>일위대가호표!K401</f>
        <v>1506042</v>
      </c>
      <c r="I68" s="37">
        <f>일위대가호표!L401</f>
        <v>633766</v>
      </c>
      <c r="J68" s="37">
        <f>일위대가호표!M401</f>
        <v>633766</v>
      </c>
      <c r="K68" s="1"/>
    </row>
    <row r="69" spans="1:11">
      <c r="A69" s="100">
        <v>67</v>
      </c>
      <c r="B69" s="7" t="s">
        <v>213</v>
      </c>
      <c r="C69" s="7" t="s">
        <v>523</v>
      </c>
      <c r="D69" s="3" t="s">
        <v>16</v>
      </c>
      <c r="E69" s="35">
        <f t="shared" si="1"/>
        <v>2018090</v>
      </c>
      <c r="F69" s="37">
        <f>일위대가호표!I402</f>
        <v>0</v>
      </c>
      <c r="G69" s="37">
        <f>일위대가호표!J402</f>
        <v>0</v>
      </c>
      <c r="H69" s="37">
        <f>일위대가호표!K402</f>
        <v>0</v>
      </c>
      <c r="I69" s="37">
        <f>일위대가호표!L402</f>
        <v>49548</v>
      </c>
      <c r="J69" s="37">
        <f>일위대가호표!M402</f>
        <v>2018090</v>
      </c>
      <c r="K69" s="1"/>
    </row>
    <row r="70" spans="1:11">
      <c r="A70" s="100">
        <v>68</v>
      </c>
      <c r="B70" s="7" t="s">
        <v>111</v>
      </c>
      <c r="C70" s="7" t="s">
        <v>523</v>
      </c>
      <c r="D70" s="3" t="s">
        <v>16</v>
      </c>
      <c r="E70" s="35">
        <f t="shared" si="1"/>
        <v>65684</v>
      </c>
      <c r="F70" s="37">
        <f>일위대가호표!I403</f>
        <v>65684</v>
      </c>
      <c r="G70" s="37">
        <f>일위대가호표!J403</f>
        <v>0</v>
      </c>
      <c r="H70" s="37">
        <f>일위대가호표!K403</f>
        <v>0</v>
      </c>
      <c r="I70" s="37">
        <f>일위대가호표!L403</f>
        <v>0</v>
      </c>
      <c r="J70" s="37">
        <f>일위대가호표!M403</f>
        <v>0</v>
      </c>
      <c r="K70" s="1"/>
    </row>
    <row r="71" spans="1:11">
      <c r="A71" s="100">
        <v>69</v>
      </c>
      <c r="B71" s="7" t="s">
        <v>112</v>
      </c>
      <c r="C71" s="7" t="s">
        <v>523</v>
      </c>
      <c r="D71" s="3" t="s">
        <v>16</v>
      </c>
      <c r="E71" s="35">
        <f t="shared" si="1"/>
        <v>743815</v>
      </c>
      <c r="F71" s="37">
        <f>일위대가호표!I404</f>
        <v>0</v>
      </c>
      <c r="G71" s="37">
        <f>일위대가호표!J404</f>
        <v>43498</v>
      </c>
      <c r="H71" s="37">
        <f>일위대가호표!K404</f>
        <v>743815</v>
      </c>
      <c r="I71" s="37">
        <f>일위대가호표!L404</f>
        <v>0</v>
      </c>
      <c r="J71" s="37">
        <f>일위대가호표!M404</f>
        <v>0</v>
      </c>
      <c r="K71" s="1"/>
    </row>
    <row r="72" spans="1:11">
      <c r="A72" s="100">
        <v>70</v>
      </c>
      <c r="B72" s="7" t="s">
        <v>113</v>
      </c>
      <c r="C72" s="7" t="s">
        <v>523</v>
      </c>
      <c r="D72" s="3" t="s">
        <v>16</v>
      </c>
      <c r="E72" s="35">
        <f t="shared" si="1"/>
        <v>856452</v>
      </c>
      <c r="F72" s="37">
        <f>일위대가호표!I405</f>
        <v>0</v>
      </c>
      <c r="G72" s="37">
        <f>일위대가호표!J405</f>
        <v>602946</v>
      </c>
      <c r="H72" s="37">
        <f>일위대가호표!K405</f>
        <v>602946</v>
      </c>
      <c r="I72" s="37">
        <f>일위대가호표!L405</f>
        <v>253506</v>
      </c>
      <c r="J72" s="37">
        <f>일위대가호표!M405</f>
        <v>253506</v>
      </c>
      <c r="K72" s="1"/>
    </row>
    <row r="73" spans="1:11">
      <c r="A73" s="100">
        <v>71</v>
      </c>
      <c r="B73" s="7" t="s">
        <v>294</v>
      </c>
      <c r="C73" s="7" t="s">
        <v>524</v>
      </c>
      <c r="D73" s="3" t="s">
        <v>16</v>
      </c>
      <c r="E73" s="35">
        <f t="shared" si="1"/>
        <v>3658310</v>
      </c>
      <c r="F73" s="37">
        <f>일위대가호표!I440</f>
        <v>2758052</v>
      </c>
      <c r="G73" s="37">
        <f>일위대가호표!J440</f>
        <v>0</v>
      </c>
      <c r="H73" s="37">
        <f>일위대가호표!K440</f>
        <v>496549</v>
      </c>
      <c r="I73" s="37">
        <f>일위대가호표!L440</f>
        <v>0</v>
      </c>
      <c r="J73" s="37">
        <f>일위대가호표!M440</f>
        <v>403709</v>
      </c>
      <c r="K73" s="1"/>
    </row>
    <row r="74" spans="1:11">
      <c r="A74" s="100">
        <v>72</v>
      </c>
      <c r="B74" s="7" t="s">
        <v>115</v>
      </c>
      <c r="C74" s="7" t="s">
        <v>524</v>
      </c>
      <c r="D74" s="3" t="s">
        <v>16</v>
      </c>
      <c r="E74" s="35">
        <f t="shared" si="1"/>
        <v>476507</v>
      </c>
      <c r="F74" s="37">
        <f>일위대가호표!I434</f>
        <v>0</v>
      </c>
      <c r="G74" s="37">
        <f>일위대가호표!J434</f>
        <v>353926</v>
      </c>
      <c r="H74" s="37">
        <f>일위대가호표!K434</f>
        <v>353926</v>
      </c>
      <c r="I74" s="37">
        <f>일위대가호표!L434</f>
        <v>122581</v>
      </c>
      <c r="J74" s="37">
        <f>일위대가호표!M434</f>
        <v>122581</v>
      </c>
      <c r="K74" s="1"/>
    </row>
    <row r="75" spans="1:11">
      <c r="A75" s="100">
        <v>73</v>
      </c>
      <c r="B75" s="7" t="s">
        <v>214</v>
      </c>
      <c r="C75" s="7" t="s">
        <v>523</v>
      </c>
      <c r="D75" s="3" t="s">
        <v>16</v>
      </c>
      <c r="E75" s="35">
        <f t="shared" si="1"/>
        <v>231957</v>
      </c>
      <c r="F75" s="37">
        <f>일위대가호표!I435</f>
        <v>0</v>
      </c>
      <c r="G75" s="37">
        <f>일위대가호표!J435</f>
        <v>0</v>
      </c>
      <c r="H75" s="37">
        <f>일위대가호표!K435</f>
        <v>0</v>
      </c>
      <c r="I75" s="37">
        <f>일위대가호표!L435</f>
        <v>5695</v>
      </c>
      <c r="J75" s="37">
        <f>일위대가호표!M435</f>
        <v>231957</v>
      </c>
      <c r="K75" s="1"/>
    </row>
    <row r="76" spans="1:11">
      <c r="A76" s="100">
        <v>74</v>
      </c>
      <c r="B76" s="7" t="s">
        <v>116</v>
      </c>
      <c r="C76" s="7" t="s">
        <v>524</v>
      </c>
      <c r="D76" s="3" t="s">
        <v>16</v>
      </c>
      <c r="E76" s="35">
        <f t="shared" si="1"/>
        <v>9082</v>
      </c>
      <c r="F76" s="37">
        <f>일위대가호표!I436</f>
        <v>9082</v>
      </c>
      <c r="G76" s="37">
        <f>일위대가호표!J436</f>
        <v>0</v>
      </c>
      <c r="H76" s="37">
        <f>일위대가호표!K436</f>
        <v>0</v>
      </c>
      <c r="I76" s="37">
        <f>일위대가호표!L436</f>
        <v>0</v>
      </c>
      <c r="J76" s="37">
        <f>일위대가호표!M436</f>
        <v>0</v>
      </c>
      <c r="K76" s="1"/>
    </row>
    <row r="77" spans="1:11">
      <c r="A77" s="100">
        <v>75</v>
      </c>
      <c r="B77" s="7" t="s">
        <v>117</v>
      </c>
      <c r="C77" s="7" t="s">
        <v>524</v>
      </c>
      <c r="D77" s="3" t="s">
        <v>16</v>
      </c>
      <c r="E77" s="35">
        <f t="shared" si="1"/>
        <v>191794</v>
      </c>
      <c r="F77" s="37">
        <f>일위대가호표!I437</f>
        <v>0</v>
      </c>
      <c r="G77" s="37">
        <f>일위대가호표!J437</f>
        <v>142623</v>
      </c>
      <c r="H77" s="37">
        <f>일위대가호표!K437</f>
        <v>142623</v>
      </c>
      <c r="I77" s="37">
        <f>일위대가호표!L437</f>
        <v>49171</v>
      </c>
      <c r="J77" s="37">
        <f>일위대가호표!M437</f>
        <v>49171</v>
      </c>
      <c r="K77" s="1"/>
    </row>
    <row r="78" spans="1:11">
      <c r="A78" s="100">
        <v>76</v>
      </c>
      <c r="B78" s="7" t="s">
        <v>295</v>
      </c>
      <c r="C78" s="7" t="s">
        <v>524</v>
      </c>
      <c r="D78" s="3" t="s">
        <v>16</v>
      </c>
      <c r="E78" s="35">
        <f t="shared" si="1"/>
        <v>777248</v>
      </c>
      <c r="F78" s="37">
        <f>일위대가호표!I472</f>
        <v>598970</v>
      </c>
      <c r="G78" s="37">
        <f>일위대가호표!J472</f>
        <v>0</v>
      </c>
      <c r="H78" s="37">
        <f>일위대가호표!K472</f>
        <v>160272</v>
      </c>
      <c r="I78" s="37">
        <f>일위대가호표!L472</f>
        <v>0</v>
      </c>
      <c r="J78" s="37">
        <f>일위대가호표!M472</f>
        <v>18006</v>
      </c>
      <c r="K78" s="1"/>
    </row>
    <row r="79" spans="1:11">
      <c r="A79" s="100">
        <v>77</v>
      </c>
      <c r="B79" s="7" t="s">
        <v>119</v>
      </c>
      <c r="C79" s="7" t="s">
        <v>524</v>
      </c>
      <c r="D79" s="3" t="s">
        <v>16</v>
      </c>
      <c r="E79" s="35">
        <f t="shared" si="1"/>
        <v>94611</v>
      </c>
      <c r="F79" s="37">
        <f>일위대가호표!I468</f>
        <v>0</v>
      </c>
      <c r="G79" s="37">
        <f>일위대가호표!J468</f>
        <v>76605</v>
      </c>
      <c r="H79" s="37">
        <f>일위대가호표!K468</f>
        <v>76605</v>
      </c>
      <c r="I79" s="37">
        <f>일위대가호표!L468</f>
        <v>18006</v>
      </c>
      <c r="J79" s="37">
        <f>일위대가호표!M468</f>
        <v>18006</v>
      </c>
      <c r="K79" s="1"/>
    </row>
    <row r="80" spans="1:11">
      <c r="A80" s="100">
        <v>78</v>
      </c>
      <c r="B80" s="7" t="s">
        <v>120</v>
      </c>
      <c r="C80" s="7" t="s">
        <v>524</v>
      </c>
      <c r="D80" s="3" t="s">
        <v>16</v>
      </c>
      <c r="E80" s="35">
        <f t="shared" si="1"/>
        <v>83667</v>
      </c>
      <c r="F80" s="37">
        <f>일위대가호표!I469</f>
        <v>0</v>
      </c>
      <c r="G80" s="37">
        <f>일위대가호표!J469</f>
        <v>83667</v>
      </c>
      <c r="H80" s="37">
        <f>일위대가호표!K469</f>
        <v>83667</v>
      </c>
      <c r="I80" s="37">
        <f>일위대가호표!L469</f>
        <v>0</v>
      </c>
      <c r="J80" s="37">
        <f>일위대가호표!M469</f>
        <v>0</v>
      </c>
      <c r="K80" s="1"/>
    </row>
    <row r="81" spans="1:11">
      <c r="A81" s="100">
        <v>79</v>
      </c>
      <c r="B81" s="7" t="s">
        <v>58</v>
      </c>
      <c r="C81" s="7" t="s">
        <v>523</v>
      </c>
      <c r="D81" s="3" t="s">
        <v>16</v>
      </c>
      <c r="E81" s="35">
        <f t="shared" si="1"/>
        <v>335379</v>
      </c>
      <c r="F81" s="37">
        <f>일위대가호표!I487</f>
        <v>0</v>
      </c>
      <c r="G81" s="37">
        <f>일위대가호표!J487</f>
        <v>0</v>
      </c>
      <c r="H81" s="37">
        <f>일위대가호표!K487</f>
        <v>335379</v>
      </c>
      <c r="I81" s="37">
        <f>일위대가호표!L487</f>
        <v>0</v>
      </c>
      <c r="J81" s="37">
        <f>일위대가호표!M487</f>
        <v>0</v>
      </c>
      <c r="K81" s="1"/>
    </row>
    <row r="82" spans="1:11">
      <c r="A82" s="100">
        <v>80</v>
      </c>
      <c r="B82" s="7" t="s">
        <v>59</v>
      </c>
      <c r="C82" s="7" t="s">
        <v>523</v>
      </c>
      <c r="D82" s="3" t="s">
        <v>16</v>
      </c>
      <c r="E82" s="35">
        <f t="shared" si="1"/>
        <v>3380000</v>
      </c>
      <c r="F82" s="37">
        <f>일위대가호표!I491</f>
        <v>0</v>
      </c>
      <c r="G82" s="37">
        <f>일위대가호표!J491</f>
        <v>0</v>
      </c>
      <c r="H82" s="37">
        <f>일위대가호표!K491</f>
        <v>0</v>
      </c>
      <c r="I82" s="37">
        <f>일위대가호표!L491</f>
        <v>0</v>
      </c>
      <c r="J82" s="37">
        <f>일위대가호표!M491</f>
        <v>3380000</v>
      </c>
      <c r="K82" s="1"/>
    </row>
    <row r="83" spans="1:11">
      <c r="A83" s="100">
        <v>81</v>
      </c>
      <c r="B83" s="7" t="s">
        <v>60</v>
      </c>
      <c r="C83" s="7" t="s">
        <v>524</v>
      </c>
      <c r="D83" s="3" t="s">
        <v>16</v>
      </c>
      <c r="E83" s="35">
        <f t="shared" si="1"/>
        <v>433608</v>
      </c>
      <c r="F83" s="37">
        <f>일위대가호표!I495</f>
        <v>0</v>
      </c>
      <c r="G83" s="37">
        <f>일위대가호표!J495</f>
        <v>0</v>
      </c>
      <c r="H83" s="37">
        <f>일위대가호표!K495</f>
        <v>433608</v>
      </c>
      <c r="I83" s="37">
        <f>일위대가호표!L495</f>
        <v>0</v>
      </c>
      <c r="J83" s="37">
        <f>일위대가호표!M495</f>
        <v>0</v>
      </c>
      <c r="K83" s="1"/>
    </row>
    <row r="84" spans="1:11">
      <c r="A84" s="100">
        <v>82</v>
      </c>
      <c r="B84" s="7" t="s">
        <v>215</v>
      </c>
      <c r="C84" s="7" t="s">
        <v>524</v>
      </c>
      <c r="D84" s="3" t="s">
        <v>16</v>
      </c>
      <c r="E84" s="35">
        <f t="shared" si="1"/>
        <v>433608</v>
      </c>
      <c r="F84" s="37">
        <f>일위대가호표!I494</f>
        <v>0</v>
      </c>
      <c r="G84" s="37">
        <f>일위대가호표!J494</f>
        <v>54201</v>
      </c>
      <c r="H84" s="37">
        <f>일위대가호표!K494</f>
        <v>433608</v>
      </c>
      <c r="I84" s="37">
        <f>일위대가호표!L494</f>
        <v>0</v>
      </c>
      <c r="J84" s="37">
        <f>일위대가호표!M494</f>
        <v>0</v>
      </c>
      <c r="K84" s="1"/>
    </row>
    <row r="85" spans="1:11">
      <c r="A85" s="100"/>
      <c r="B85" s="7"/>
      <c r="C85" s="7"/>
      <c r="D85" s="3"/>
      <c r="E85" s="35"/>
      <c r="F85" s="37"/>
      <c r="G85" s="37"/>
      <c r="H85" s="37"/>
      <c r="I85" s="37"/>
      <c r="J85" s="37"/>
      <c r="K85" s="1"/>
    </row>
    <row r="86" spans="1:11">
      <c r="A86" s="100"/>
      <c r="B86" s="7"/>
      <c r="C86" s="7"/>
      <c r="D86" s="3"/>
      <c r="E86" s="35"/>
      <c r="F86" s="37"/>
      <c r="G86" s="37"/>
      <c r="H86" s="37"/>
      <c r="I86" s="37"/>
      <c r="J86" s="37"/>
      <c r="K86" s="1"/>
    </row>
    <row r="87" spans="1:11">
      <c r="A87" s="100"/>
      <c r="B87" s="7"/>
      <c r="C87" s="7"/>
      <c r="D87" s="3"/>
      <c r="E87" s="35"/>
      <c r="F87" s="37"/>
      <c r="G87" s="37"/>
      <c r="H87" s="37"/>
      <c r="I87" s="37"/>
      <c r="J87" s="37"/>
      <c r="K87" s="1"/>
    </row>
    <row r="88" spans="1:11">
      <c r="A88" s="100"/>
      <c r="B88" s="7"/>
      <c r="C88" s="7"/>
      <c r="D88" s="3"/>
      <c r="E88" s="35"/>
      <c r="F88" s="37"/>
      <c r="G88" s="37"/>
      <c r="H88" s="37"/>
      <c r="I88" s="37"/>
      <c r="J88" s="37"/>
      <c r="K88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500"/>
  <sheetViews>
    <sheetView view="pageBreakPreview" zoomScale="85" zoomScaleNormal="85" zoomScaleSheetLayoutView="85" zoomScalePageLayoutView="4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RowHeight="16.5"/>
  <cols>
    <col min="1" max="1" width="14.75" style="106" customWidth="1"/>
    <col min="2" max="2" width="43.875" bestFit="1" customWidth="1"/>
    <col min="3" max="3" width="22.75" bestFit="1" customWidth="1"/>
    <col min="6" max="13" width="15.625" customWidth="1"/>
    <col min="14" max="14" width="14.75" customWidth="1"/>
  </cols>
  <sheetData>
    <row r="1" spans="1:14">
      <c r="B1" s="5" t="s">
        <v>18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302" t="s">
        <v>46</v>
      </c>
      <c r="B2" s="150" t="s">
        <v>24</v>
      </c>
      <c r="C2" s="150" t="s">
        <v>32</v>
      </c>
      <c r="D2" s="150" t="s">
        <v>3</v>
      </c>
      <c r="E2" s="150" t="s">
        <v>4</v>
      </c>
      <c r="F2" s="299" t="s">
        <v>27</v>
      </c>
      <c r="G2" s="300"/>
      <c r="H2" s="299" t="s">
        <v>28</v>
      </c>
      <c r="I2" s="300"/>
      <c r="J2" s="299" t="s">
        <v>29</v>
      </c>
      <c r="K2" s="300"/>
      <c r="L2" s="299" t="s">
        <v>30</v>
      </c>
      <c r="M2" s="300"/>
      <c r="N2" s="150" t="s">
        <v>31</v>
      </c>
    </row>
    <row r="3" spans="1:14">
      <c r="A3" s="303"/>
      <c r="B3" s="301"/>
      <c r="C3" s="301"/>
      <c r="D3" s="301"/>
      <c r="E3" s="301"/>
      <c r="F3" s="11" t="s">
        <v>33</v>
      </c>
      <c r="G3" s="11" t="s">
        <v>34</v>
      </c>
      <c r="H3" s="11" t="s">
        <v>33</v>
      </c>
      <c r="I3" s="11" t="s">
        <v>34</v>
      </c>
      <c r="J3" s="11" t="s">
        <v>33</v>
      </c>
      <c r="K3" s="11" t="s">
        <v>34</v>
      </c>
      <c r="L3" s="11" t="s">
        <v>33</v>
      </c>
      <c r="M3" s="11" t="s">
        <v>34</v>
      </c>
      <c r="N3" s="301"/>
    </row>
    <row r="4" spans="1:14">
      <c r="A4" s="107">
        <v>1</v>
      </c>
      <c r="B4" s="65" t="s">
        <v>301</v>
      </c>
      <c r="C4" s="66">
        <v>1650</v>
      </c>
      <c r="D4" s="67">
        <v>1</v>
      </c>
      <c r="E4" s="13" t="s">
        <v>16</v>
      </c>
      <c r="F4" s="22"/>
      <c r="G4" s="22"/>
      <c r="H4" s="22"/>
      <c r="I4" s="22"/>
      <c r="J4" s="22"/>
      <c r="K4" s="22"/>
      <c r="L4" s="22"/>
      <c r="M4" s="22"/>
      <c r="N4" s="56" t="s">
        <v>17</v>
      </c>
    </row>
    <row r="5" spans="1:14">
      <c r="A5" s="57"/>
      <c r="B5" s="15" t="s">
        <v>68</v>
      </c>
      <c r="C5" s="68"/>
      <c r="D5" s="16">
        <v>1</v>
      </c>
      <c r="E5" s="17" t="s">
        <v>302</v>
      </c>
      <c r="F5" s="24">
        <f t="shared" ref="F5:F6" si="0">H5+J5+L5</f>
        <v>231947</v>
      </c>
      <c r="G5" s="24">
        <f t="shared" ref="G5:G6" si="1">F5*D5</f>
        <v>231947</v>
      </c>
      <c r="H5" s="29">
        <f>I11</f>
        <v>0</v>
      </c>
      <c r="I5" s="87">
        <f>TRUNC(H5*$D5,0)</f>
        <v>0</v>
      </c>
      <c r="J5" s="29">
        <f>K11</f>
        <v>231947</v>
      </c>
      <c r="K5" s="87">
        <f>TRUNC(J5*$D5,0)</f>
        <v>231947</v>
      </c>
      <c r="L5" s="29">
        <f>M11</f>
        <v>0</v>
      </c>
      <c r="M5" s="87">
        <f>TRUNC(L5*$D5,0)</f>
        <v>0</v>
      </c>
      <c r="N5" s="52">
        <f>A9</f>
        <v>2</v>
      </c>
    </row>
    <row r="6" spans="1:14">
      <c r="A6" s="57"/>
      <c r="B6" s="15" t="s">
        <v>69</v>
      </c>
      <c r="C6" s="69" t="s">
        <v>303</v>
      </c>
      <c r="D6" s="16">
        <v>1</v>
      </c>
      <c r="E6" s="17" t="s">
        <v>302</v>
      </c>
      <c r="F6" s="24">
        <f t="shared" si="0"/>
        <v>55867</v>
      </c>
      <c r="G6" s="24">
        <f t="shared" si="1"/>
        <v>55867</v>
      </c>
      <c r="H6" s="29">
        <f>I17</f>
        <v>1145</v>
      </c>
      <c r="I6" s="87">
        <f>TRUNC(H6*$D6,0)</f>
        <v>1145</v>
      </c>
      <c r="J6" s="29">
        <f>K17</f>
        <v>53129</v>
      </c>
      <c r="K6" s="87">
        <f>TRUNC(J6*$D6,0)</f>
        <v>53129</v>
      </c>
      <c r="L6" s="29">
        <f>M17</f>
        <v>1593</v>
      </c>
      <c r="M6" s="87">
        <f>TRUNC(L6*$D6,0)</f>
        <v>1593</v>
      </c>
      <c r="N6" s="52">
        <f>A13</f>
        <v>3</v>
      </c>
    </row>
    <row r="7" spans="1:14">
      <c r="A7" s="58"/>
      <c r="B7" s="18" t="s">
        <v>304</v>
      </c>
      <c r="C7" s="19"/>
      <c r="D7" s="20"/>
      <c r="E7" s="20"/>
      <c r="F7" s="25"/>
      <c r="G7" s="25">
        <f>SUM(G5:G6)</f>
        <v>287814</v>
      </c>
      <c r="H7" s="30"/>
      <c r="I7" s="88">
        <f>SUM(I5:I6)</f>
        <v>1145</v>
      </c>
      <c r="J7" s="30"/>
      <c r="K7" s="88">
        <f>SUM(K5:K6)</f>
        <v>285076</v>
      </c>
      <c r="L7" s="30"/>
      <c r="M7" s="88">
        <f>SUM(M5:M6)</f>
        <v>1593</v>
      </c>
      <c r="N7" s="53"/>
    </row>
    <row r="8" spans="1:14">
      <c r="A8" s="59"/>
      <c r="B8" s="70"/>
      <c r="C8" s="70"/>
      <c r="D8" s="71"/>
      <c r="E8" s="71"/>
      <c r="F8" s="26"/>
      <c r="G8" s="26"/>
      <c r="H8" s="31"/>
      <c r="I8" s="89"/>
      <c r="J8" s="31"/>
      <c r="K8" s="89"/>
      <c r="L8" s="31"/>
      <c r="M8" s="89"/>
      <c r="N8" s="54"/>
    </row>
    <row r="9" spans="1:14">
      <c r="A9" s="107">
        <f>A4+1</f>
        <v>2</v>
      </c>
      <c r="B9" s="72" t="s">
        <v>305</v>
      </c>
      <c r="C9" s="66">
        <v>1650</v>
      </c>
      <c r="D9" s="67">
        <v>1</v>
      </c>
      <c r="E9" s="13" t="s">
        <v>16</v>
      </c>
      <c r="F9" s="22"/>
      <c r="G9" s="22"/>
      <c r="H9" s="83"/>
      <c r="I9" s="83"/>
      <c r="J9" s="83"/>
      <c r="K9" s="83"/>
      <c r="L9" s="83"/>
      <c r="M9" s="83"/>
      <c r="N9" s="55" t="s">
        <v>17</v>
      </c>
    </row>
    <row r="10" spans="1:14">
      <c r="A10" s="57"/>
      <c r="B10" s="73" t="s">
        <v>70</v>
      </c>
      <c r="C10" s="68"/>
      <c r="D10" s="16">
        <v>1.3480000000000001</v>
      </c>
      <c r="E10" s="17" t="s">
        <v>306</v>
      </c>
      <c r="F10" s="24">
        <f t="shared" ref="F10" si="2">H10+J10+L10</f>
        <v>172068</v>
      </c>
      <c r="G10" s="24">
        <f t="shared" ref="G10" si="3">F10*D10</f>
        <v>231947.66400000002</v>
      </c>
      <c r="H10" s="29"/>
      <c r="I10" s="87">
        <f>TRUNC(H10*$D10,0)</f>
        <v>0</v>
      </c>
      <c r="J10" s="29">
        <f>노임!$D$4</f>
        <v>172068</v>
      </c>
      <c r="K10" s="87">
        <f>TRUNC(J10*$D10,0)</f>
        <v>231947</v>
      </c>
      <c r="L10" s="29"/>
      <c r="M10" s="87">
        <f>TRUNC(L10*$D10,0)</f>
        <v>0</v>
      </c>
      <c r="N10" s="52"/>
    </row>
    <row r="11" spans="1:14">
      <c r="A11" s="58"/>
      <c r="B11" s="18" t="s">
        <v>307</v>
      </c>
      <c r="C11" s="19"/>
      <c r="D11" s="20"/>
      <c r="E11" s="20"/>
      <c r="F11" s="25"/>
      <c r="G11" s="25">
        <f>SUM(G10)</f>
        <v>231947.66400000002</v>
      </c>
      <c r="H11" s="30"/>
      <c r="I11" s="88">
        <f>SUM(I10:I10)</f>
        <v>0</v>
      </c>
      <c r="J11" s="30"/>
      <c r="K11" s="88">
        <f>SUM(K10:K10)</f>
        <v>231947</v>
      </c>
      <c r="L11" s="30"/>
      <c r="M11" s="88">
        <f>SUM(M10:M10)</f>
        <v>0</v>
      </c>
      <c r="N11" s="53"/>
    </row>
    <row r="12" spans="1:14">
      <c r="A12" s="59"/>
      <c r="B12" s="70"/>
      <c r="C12" s="70"/>
      <c r="D12" s="71"/>
      <c r="E12" s="71"/>
      <c r="F12" s="26"/>
      <c r="G12" s="26"/>
      <c r="H12" s="31"/>
      <c r="I12" s="89"/>
      <c r="J12" s="31"/>
      <c r="K12" s="89"/>
      <c r="L12" s="31"/>
      <c r="M12" s="89"/>
      <c r="N12" s="54"/>
    </row>
    <row r="13" spans="1:14">
      <c r="A13" s="107">
        <f>A9+1</f>
        <v>3</v>
      </c>
      <c r="B13" s="72" t="s">
        <v>308</v>
      </c>
      <c r="C13" s="66">
        <v>1650</v>
      </c>
      <c r="D13" s="67">
        <v>1</v>
      </c>
      <c r="E13" s="13" t="s">
        <v>16</v>
      </c>
      <c r="F13" s="22"/>
      <c r="G13" s="22"/>
      <c r="H13" s="83"/>
      <c r="I13" s="83"/>
      <c r="J13" s="83"/>
      <c r="K13" s="83"/>
      <c r="L13" s="83"/>
      <c r="M13" s="83"/>
      <c r="N13" s="55" t="s">
        <v>17</v>
      </c>
    </row>
    <row r="14" spans="1:14">
      <c r="A14" s="57"/>
      <c r="B14" s="73" t="s">
        <v>71</v>
      </c>
      <c r="C14" s="68"/>
      <c r="D14" s="16">
        <v>0.20200000000000001</v>
      </c>
      <c r="E14" s="17" t="s">
        <v>309</v>
      </c>
      <c r="F14" s="24">
        <f t="shared" ref="F14:F16" si="4">H14+J14+L14</f>
        <v>263017</v>
      </c>
      <c r="G14" s="24">
        <f t="shared" ref="G14:G16" si="5">F14*D14</f>
        <v>53129.434000000001</v>
      </c>
      <c r="H14" s="29"/>
      <c r="I14" s="87">
        <f t="shared" ref="I14:K15" si="6">TRUNC(H14*$D14,0)</f>
        <v>0</v>
      </c>
      <c r="J14" s="29">
        <f>노임!$D$6</f>
        <v>263017</v>
      </c>
      <c r="K14" s="87">
        <f t="shared" si="6"/>
        <v>53129</v>
      </c>
      <c r="L14" s="29"/>
      <c r="M14" s="87">
        <f t="shared" ref="M14" si="7">TRUNC(L14*$D14,0)</f>
        <v>0</v>
      </c>
      <c r="N14" s="52"/>
    </row>
    <row r="15" spans="1:14">
      <c r="A15" s="57"/>
      <c r="B15" s="73" t="s">
        <v>72</v>
      </c>
      <c r="C15" s="69" t="s">
        <v>310</v>
      </c>
      <c r="D15" s="16">
        <v>3.37</v>
      </c>
      <c r="E15" s="17" t="s">
        <v>311</v>
      </c>
      <c r="F15" s="24">
        <f t="shared" si="4"/>
        <v>340</v>
      </c>
      <c r="G15" s="24">
        <f t="shared" si="5"/>
        <v>1145.8</v>
      </c>
      <c r="H15" s="29">
        <f>자재!$D$4</f>
        <v>340</v>
      </c>
      <c r="I15" s="87">
        <f t="shared" si="6"/>
        <v>1145</v>
      </c>
      <c r="J15" s="29"/>
      <c r="K15" s="87">
        <f t="shared" si="6"/>
        <v>0</v>
      </c>
      <c r="L15" s="29"/>
      <c r="M15" s="87">
        <f t="shared" ref="M15" si="8">TRUNC(L15*$D15,0)</f>
        <v>0</v>
      </c>
      <c r="N15" s="52"/>
    </row>
    <row r="16" spans="1:14">
      <c r="A16" s="57"/>
      <c r="B16" s="73" t="s">
        <v>73</v>
      </c>
      <c r="C16" s="69" t="s">
        <v>312</v>
      </c>
      <c r="D16" s="21">
        <v>0.03</v>
      </c>
      <c r="E16" s="17"/>
      <c r="F16" s="24">
        <f t="shared" si="4"/>
        <v>53129</v>
      </c>
      <c r="G16" s="24">
        <f t="shared" si="5"/>
        <v>1593.87</v>
      </c>
      <c r="H16" s="29"/>
      <c r="I16" s="87">
        <f t="shared" ref="I16:K16" si="9">TRUNC(H16*$E16,0)</f>
        <v>0</v>
      </c>
      <c r="J16" s="29"/>
      <c r="K16" s="87">
        <f t="shared" si="9"/>
        <v>0</v>
      </c>
      <c r="L16" s="29">
        <f>K14</f>
        <v>53129</v>
      </c>
      <c r="M16" s="87">
        <f>TRUNC(L16*$D16,0)</f>
        <v>1593</v>
      </c>
      <c r="N16" s="52"/>
    </row>
    <row r="17" spans="1:14">
      <c r="A17" s="58"/>
      <c r="B17" s="18" t="s">
        <v>304</v>
      </c>
      <c r="C17" s="19"/>
      <c r="D17" s="20"/>
      <c r="E17" s="20"/>
      <c r="F17" s="25"/>
      <c r="G17" s="25">
        <f>SUM(G14:G16)</f>
        <v>55869.104000000007</v>
      </c>
      <c r="H17" s="30"/>
      <c r="I17" s="88">
        <f>SUM(I14:I16)</f>
        <v>1145</v>
      </c>
      <c r="J17" s="30"/>
      <c r="K17" s="88">
        <f>SUM(K14:K16)</f>
        <v>53129</v>
      </c>
      <c r="L17" s="30"/>
      <c r="M17" s="88">
        <f>SUM(M14:M16)</f>
        <v>1593</v>
      </c>
      <c r="N17" s="53"/>
    </row>
    <row r="18" spans="1:14">
      <c r="A18" s="59"/>
      <c r="B18" s="70"/>
      <c r="C18" s="70"/>
      <c r="D18" s="71"/>
      <c r="E18" s="71"/>
      <c r="F18" s="26"/>
      <c r="G18" s="26"/>
      <c r="H18" s="31"/>
      <c r="I18" s="89"/>
      <c r="J18" s="31"/>
      <c r="K18" s="89"/>
      <c r="L18" s="31"/>
      <c r="M18" s="89"/>
      <c r="N18" s="54"/>
    </row>
    <row r="19" spans="1:14">
      <c r="A19" s="107">
        <f>A13+1</f>
        <v>4</v>
      </c>
      <c r="B19" s="72" t="s">
        <v>313</v>
      </c>
      <c r="C19" s="66">
        <v>1650</v>
      </c>
      <c r="D19" s="67">
        <v>1</v>
      </c>
      <c r="E19" s="13" t="s">
        <v>16</v>
      </c>
      <c r="F19" s="22"/>
      <c r="G19" s="22"/>
      <c r="H19" s="83"/>
      <c r="I19" s="83"/>
      <c r="J19" s="83"/>
      <c r="K19" s="83"/>
      <c r="L19" s="83"/>
      <c r="M19" s="83"/>
      <c r="N19" s="55" t="s">
        <v>17</v>
      </c>
    </row>
    <row r="20" spans="1:14">
      <c r="A20" s="57"/>
      <c r="B20" s="15" t="s">
        <v>74</v>
      </c>
      <c r="C20" s="74">
        <v>1650</v>
      </c>
      <c r="D20" s="16">
        <v>1</v>
      </c>
      <c r="E20" s="17" t="s">
        <v>314</v>
      </c>
      <c r="F20" s="24">
        <f t="shared" ref="F20:F23" si="10">H20+J20+L20</f>
        <v>2076866</v>
      </c>
      <c r="G20" s="24">
        <f t="shared" ref="G20:G23" si="11">F20*D20</f>
        <v>2076866</v>
      </c>
      <c r="H20" s="29">
        <v>0</v>
      </c>
      <c r="I20" s="87">
        <f t="shared" ref="I20" si="12">TRUNC(H20*$D20,0)</f>
        <v>0</v>
      </c>
      <c r="J20" s="29">
        <f>K30</f>
        <v>1909169</v>
      </c>
      <c r="K20" s="87">
        <f t="shared" ref="K20" si="13">TRUNC(J20*$D20,0)</f>
        <v>1909169</v>
      </c>
      <c r="L20" s="29">
        <f>M30</f>
        <v>167697</v>
      </c>
      <c r="M20" s="87">
        <f t="shared" ref="M20" si="14">TRUNC(L20*$D20,0)</f>
        <v>167697</v>
      </c>
      <c r="N20" s="52">
        <f>A26</f>
        <v>5</v>
      </c>
    </row>
    <row r="21" spans="1:14">
      <c r="A21" s="57"/>
      <c r="B21" s="15" t="s">
        <v>75</v>
      </c>
      <c r="C21" s="74">
        <v>1650</v>
      </c>
      <c r="D21" s="16">
        <v>1</v>
      </c>
      <c r="E21" s="17" t="s">
        <v>314</v>
      </c>
      <c r="F21" s="24">
        <f t="shared" si="10"/>
        <v>4612967</v>
      </c>
      <c r="G21" s="24">
        <f t="shared" si="11"/>
        <v>4612967</v>
      </c>
      <c r="H21" s="29">
        <f>I37</f>
        <v>192864</v>
      </c>
      <c r="I21" s="87">
        <f t="shared" ref="I21" si="15">TRUNC(H21*$D21,0)</f>
        <v>192864</v>
      </c>
      <c r="J21" s="29">
        <f>K37</f>
        <v>3483668</v>
      </c>
      <c r="K21" s="87">
        <f t="shared" ref="K21" si="16">TRUNC(J21*$D21,0)</f>
        <v>3483668</v>
      </c>
      <c r="L21" s="29">
        <f>M37</f>
        <v>936435</v>
      </c>
      <c r="M21" s="87">
        <f t="shared" ref="M21" si="17">TRUNC(L21*$D21,0)</f>
        <v>936435</v>
      </c>
      <c r="N21" s="52">
        <f>A32</f>
        <v>6</v>
      </c>
    </row>
    <row r="22" spans="1:14">
      <c r="A22" s="57"/>
      <c r="B22" s="75" t="s">
        <v>76</v>
      </c>
      <c r="C22" s="74">
        <v>1650</v>
      </c>
      <c r="D22" s="16">
        <v>1</v>
      </c>
      <c r="E22" s="17" t="s">
        <v>314</v>
      </c>
      <c r="F22" s="24">
        <f t="shared" si="10"/>
        <v>407989</v>
      </c>
      <c r="G22" s="24">
        <f t="shared" si="11"/>
        <v>407989</v>
      </c>
      <c r="H22" s="29">
        <f>I46</f>
        <v>75949</v>
      </c>
      <c r="I22" s="87">
        <f t="shared" ref="I22" si="18">TRUNC(H22*$D22,0)</f>
        <v>75949</v>
      </c>
      <c r="J22" s="29">
        <f>K46</f>
        <v>332040</v>
      </c>
      <c r="K22" s="87">
        <f t="shared" ref="K22" si="19">TRUNC(J22*$D22,0)</f>
        <v>332040</v>
      </c>
      <c r="L22" s="29">
        <f>M46</f>
        <v>0</v>
      </c>
      <c r="M22" s="87">
        <f t="shared" ref="M22" si="20">TRUNC(L22*$D22,0)</f>
        <v>0</v>
      </c>
      <c r="N22" s="52">
        <f>A39</f>
        <v>7</v>
      </c>
    </row>
    <row r="23" spans="1:14">
      <c r="A23" s="57"/>
      <c r="B23" s="73" t="s">
        <v>315</v>
      </c>
      <c r="C23" s="74">
        <v>1650</v>
      </c>
      <c r="D23" s="16">
        <v>1</v>
      </c>
      <c r="E23" s="17" t="s">
        <v>314</v>
      </c>
      <c r="F23" s="24">
        <f t="shared" si="10"/>
        <v>24000000</v>
      </c>
      <c r="G23" s="24">
        <f t="shared" si="11"/>
        <v>24000000</v>
      </c>
      <c r="H23" s="29">
        <f>자재견적서!$U$18</f>
        <v>24000000</v>
      </c>
      <c r="I23" s="87">
        <f t="shared" ref="I23" si="21">TRUNC(H23*$D23,0)</f>
        <v>24000000</v>
      </c>
      <c r="J23" s="29"/>
      <c r="K23" s="87">
        <f t="shared" ref="K23" si="22">TRUNC(J23*$D23,0)</f>
        <v>0</v>
      </c>
      <c r="L23" s="29"/>
      <c r="M23" s="87">
        <f t="shared" ref="M23" si="23">TRUNC(L23*$D23,0)</f>
        <v>0</v>
      </c>
      <c r="N23" s="52"/>
    </row>
    <row r="24" spans="1:14">
      <c r="A24" s="58"/>
      <c r="B24" s="18" t="s">
        <v>304</v>
      </c>
      <c r="C24" s="19"/>
      <c r="D24" s="20"/>
      <c r="E24" s="20"/>
      <c r="F24" s="25"/>
      <c r="G24" s="25">
        <f>SUM(G20:G23)</f>
        <v>31097822</v>
      </c>
      <c r="H24" s="30"/>
      <c r="I24" s="88">
        <f>SUM(I20:I23)</f>
        <v>24268813</v>
      </c>
      <c r="J24" s="30"/>
      <c r="K24" s="88">
        <f>SUM(K20:K23)</f>
        <v>5724877</v>
      </c>
      <c r="L24" s="30"/>
      <c r="M24" s="88">
        <f>SUM(M20:M23)</f>
        <v>1104132</v>
      </c>
      <c r="N24" s="53"/>
    </row>
    <row r="25" spans="1:14">
      <c r="A25" s="59"/>
      <c r="B25" s="70"/>
      <c r="C25" s="70"/>
      <c r="D25" s="71"/>
      <c r="E25" s="71"/>
      <c r="F25" s="26"/>
      <c r="G25" s="26"/>
      <c r="H25" s="31"/>
      <c r="I25" s="89"/>
      <c r="J25" s="31"/>
      <c r="K25" s="89"/>
      <c r="L25" s="31"/>
      <c r="M25" s="89"/>
      <c r="N25" s="54"/>
    </row>
    <row r="26" spans="1:14">
      <c r="A26" s="107">
        <f>A19+1</f>
        <v>5</v>
      </c>
      <c r="B26" s="72" t="s">
        <v>316</v>
      </c>
      <c r="C26" s="66">
        <v>1650</v>
      </c>
      <c r="D26" s="67">
        <v>1</v>
      </c>
      <c r="E26" s="13" t="s">
        <v>16</v>
      </c>
      <c r="F26" s="22"/>
      <c r="G26" s="22"/>
      <c r="H26" s="83"/>
      <c r="I26" s="83"/>
      <c r="J26" s="83"/>
      <c r="K26" s="83"/>
      <c r="L26" s="83"/>
      <c r="M26" s="83"/>
      <c r="N26" s="55" t="s">
        <v>17</v>
      </c>
    </row>
    <row r="27" spans="1:14">
      <c r="A27" s="57"/>
      <c r="B27" s="73" t="s">
        <v>77</v>
      </c>
      <c r="C27" s="69"/>
      <c r="D27" s="16">
        <v>4.82</v>
      </c>
      <c r="E27" s="17" t="s">
        <v>317</v>
      </c>
      <c r="F27" s="24">
        <f t="shared" ref="F27:F29" si="24">H27+J27+L27</f>
        <v>262580</v>
      </c>
      <c r="G27" s="24">
        <f t="shared" ref="G27:G29" si="25">F27*D27</f>
        <v>1265635.6000000001</v>
      </c>
      <c r="H27" s="29"/>
      <c r="I27" s="87">
        <f t="shared" ref="I27:I29" si="26">TRUNC(H27*$D27,0)</f>
        <v>0</v>
      </c>
      <c r="J27" s="29">
        <f>노임!$D$8</f>
        <v>262580</v>
      </c>
      <c r="K27" s="87">
        <f t="shared" ref="K27:K29" si="27">TRUNC(J27*$D27,0)</f>
        <v>1265635</v>
      </c>
      <c r="L27" s="29"/>
      <c r="M27" s="87">
        <f t="shared" ref="M27:M29" si="28">TRUNC(L27*$D27,0)</f>
        <v>0</v>
      </c>
      <c r="N27" s="52"/>
    </row>
    <row r="28" spans="1:14">
      <c r="A28" s="57"/>
      <c r="B28" s="73" t="s">
        <v>70</v>
      </c>
      <c r="C28" s="69"/>
      <c r="D28" s="16">
        <v>3.74</v>
      </c>
      <c r="E28" s="17" t="s">
        <v>317</v>
      </c>
      <c r="F28" s="24">
        <f t="shared" si="24"/>
        <v>172068</v>
      </c>
      <c r="G28" s="24">
        <f t="shared" si="25"/>
        <v>643534.32000000007</v>
      </c>
      <c r="H28" s="29"/>
      <c r="I28" s="87">
        <f t="shared" si="26"/>
        <v>0</v>
      </c>
      <c r="J28" s="29">
        <f>노임!$D$4</f>
        <v>172068</v>
      </c>
      <c r="K28" s="87">
        <f t="shared" si="27"/>
        <v>643534</v>
      </c>
      <c r="L28" s="29"/>
      <c r="M28" s="87">
        <f t="shared" si="28"/>
        <v>0</v>
      </c>
      <c r="N28" s="52"/>
    </row>
    <row r="29" spans="1:14">
      <c r="A29" s="57"/>
      <c r="B29" s="73" t="s">
        <v>318</v>
      </c>
      <c r="C29" s="76">
        <v>15</v>
      </c>
      <c r="D29" s="16">
        <v>1.69</v>
      </c>
      <c r="E29" s="17" t="s">
        <v>319</v>
      </c>
      <c r="F29" s="24">
        <f t="shared" si="24"/>
        <v>99229</v>
      </c>
      <c r="G29" s="24">
        <f t="shared" si="25"/>
        <v>167697.00999999998</v>
      </c>
      <c r="H29" s="29"/>
      <c r="I29" s="87">
        <f t="shared" si="26"/>
        <v>0</v>
      </c>
      <c r="J29" s="29"/>
      <c r="K29" s="87">
        <f t="shared" si="27"/>
        <v>0</v>
      </c>
      <c r="L29" s="29">
        <f>경비!$G$5</f>
        <v>99229</v>
      </c>
      <c r="M29" s="87">
        <f t="shared" si="28"/>
        <v>167697</v>
      </c>
      <c r="N29" s="52"/>
    </row>
    <row r="30" spans="1:14">
      <c r="A30" s="58"/>
      <c r="B30" s="18" t="s">
        <v>304</v>
      </c>
      <c r="C30" s="19"/>
      <c r="D30" s="20"/>
      <c r="E30" s="20"/>
      <c r="F30" s="25"/>
      <c r="G30" s="25">
        <f>SUM(G27:G29)</f>
        <v>2076866.9300000002</v>
      </c>
      <c r="H30" s="30"/>
      <c r="I30" s="88">
        <f>SUM(I27:I29)</f>
        <v>0</v>
      </c>
      <c r="J30" s="30"/>
      <c r="K30" s="88">
        <f>SUM(K27:K29)</f>
        <v>1909169</v>
      </c>
      <c r="L30" s="30"/>
      <c r="M30" s="88">
        <f>SUM(M27:M29)</f>
        <v>167697</v>
      </c>
      <c r="N30" s="53"/>
    </row>
    <row r="31" spans="1:14">
      <c r="A31" s="59"/>
      <c r="B31" s="70"/>
      <c r="C31" s="70"/>
      <c r="D31" s="71"/>
      <c r="E31" s="71"/>
      <c r="F31" s="26"/>
      <c r="G31" s="26"/>
      <c r="H31" s="31"/>
      <c r="I31" s="89"/>
      <c r="J31" s="31"/>
      <c r="K31" s="89"/>
      <c r="L31" s="31"/>
      <c r="M31" s="89"/>
      <c r="N31" s="54"/>
    </row>
    <row r="32" spans="1:14">
      <c r="A32" s="107">
        <f>A26+1</f>
        <v>6</v>
      </c>
      <c r="B32" s="72" t="s">
        <v>320</v>
      </c>
      <c r="C32" s="66">
        <v>1650</v>
      </c>
      <c r="D32" s="67">
        <v>1</v>
      </c>
      <c r="E32" s="13" t="s">
        <v>16</v>
      </c>
      <c r="F32" s="22"/>
      <c r="G32" s="22"/>
      <c r="H32" s="83"/>
      <c r="I32" s="83"/>
      <c r="J32" s="83"/>
      <c r="K32" s="83"/>
      <c r="L32" s="83"/>
      <c r="M32" s="83"/>
      <c r="N32" s="55" t="s">
        <v>17</v>
      </c>
    </row>
    <row r="33" spans="1:14">
      <c r="A33" s="57"/>
      <c r="B33" s="73" t="s">
        <v>78</v>
      </c>
      <c r="C33" s="69"/>
      <c r="D33" s="16">
        <v>12.33</v>
      </c>
      <c r="E33" s="17" t="s">
        <v>317</v>
      </c>
      <c r="F33" s="24">
        <f t="shared" ref="F33:F36" si="29">H33+J33+L33</f>
        <v>282536</v>
      </c>
      <c r="G33" s="24">
        <f t="shared" ref="G33:G36" si="30">F33*D33</f>
        <v>3483668.88</v>
      </c>
      <c r="H33" s="29"/>
      <c r="I33" s="87">
        <f t="shared" ref="I33:I36" si="31">TRUNC(H33*$D33,0)</f>
        <v>0</v>
      </c>
      <c r="J33" s="29">
        <f>노임!$D$5</f>
        <v>282536</v>
      </c>
      <c r="K33" s="87">
        <f t="shared" ref="K33:K36" si="32">TRUNC(J33*$D33,0)</f>
        <v>3483668</v>
      </c>
      <c r="L33" s="29"/>
      <c r="M33" s="87">
        <f t="shared" ref="M33:M36" si="33">TRUNC(L33*$D33,0)</f>
        <v>0</v>
      </c>
      <c r="N33" s="52"/>
    </row>
    <row r="34" spans="1:14">
      <c r="A34" s="57"/>
      <c r="B34" s="73" t="s">
        <v>79</v>
      </c>
      <c r="C34" s="69"/>
      <c r="D34" s="16">
        <v>16.739999999999998</v>
      </c>
      <c r="E34" s="17" t="s">
        <v>319</v>
      </c>
      <c r="F34" s="24">
        <f t="shared" si="29"/>
        <v>55756</v>
      </c>
      <c r="G34" s="24">
        <f t="shared" si="30"/>
        <v>933355.44</v>
      </c>
      <c r="H34" s="29"/>
      <c r="I34" s="87">
        <f t="shared" si="31"/>
        <v>0</v>
      </c>
      <c r="J34" s="29"/>
      <c r="K34" s="87">
        <f t="shared" si="32"/>
        <v>0</v>
      </c>
      <c r="L34" s="29">
        <f>경비!$G$8</f>
        <v>55756</v>
      </c>
      <c r="M34" s="87">
        <f t="shared" si="33"/>
        <v>933355</v>
      </c>
      <c r="N34" s="52"/>
    </row>
    <row r="35" spans="1:14">
      <c r="A35" s="57"/>
      <c r="B35" s="73" t="s">
        <v>80</v>
      </c>
      <c r="C35" s="76"/>
      <c r="D35" s="16">
        <v>33.479999999999997</v>
      </c>
      <c r="E35" s="17" t="s">
        <v>319</v>
      </c>
      <c r="F35" s="24">
        <f t="shared" si="29"/>
        <v>92</v>
      </c>
      <c r="G35" s="24">
        <f t="shared" si="30"/>
        <v>3080.16</v>
      </c>
      <c r="H35" s="29"/>
      <c r="I35" s="87">
        <f t="shared" si="31"/>
        <v>0</v>
      </c>
      <c r="J35" s="29"/>
      <c r="K35" s="87">
        <f t="shared" si="32"/>
        <v>0</v>
      </c>
      <c r="L35" s="29">
        <f>경비!$G$9</f>
        <v>92</v>
      </c>
      <c r="M35" s="87">
        <f t="shared" si="33"/>
        <v>3080</v>
      </c>
      <c r="N35" s="52"/>
    </row>
    <row r="36" spans="1:14">
      <c r="A36" s="57"/>
      <c r="B36" s="73" t="s">
        <v>81</v>
      </c>
      <c r="C36" s="76"/>
      <c r="D36" s="16">
        <v>39.36</v>
      </c>
      <c r="E36" s="17" t="s">
        <v>321</v>
      </c>
      <c r="F36" s="24">
        <f t="shared" si="29"/>
        <v>4900</v>
      </c>
      <c r="G36" s="24">
        <f t="shared" si="30"/>
        <v>192864</v>
      </c>
      <c r="H36" s="29">
        <f>자재!$D$3</f>
        <v>4900</v>
      </c>
      <c r="I36" s="87">
        <f t="shared" si="31"/>
        <v>192864</v>
      </c>
      <c r="J36" s="29"/>
      <c r="K36" s="87">
        <f t="shared" si="32"/>
        <v>0</v>
      </c>
      <c r="L36" s="29"/>
      <c r="M36" s="87">
        <f t="shared" si="33"/>
        <v>0</v>
      </c>
      <c r="N36" s="52"/>
    </row>
    <row r="37" spans="1:14">
      <c r="A37" s="58"/>
      <c r="B37" s="18" t="s">
        <v>304</v>
      </c>
      <c r="C37" s="19"/>
      <c r="D37" s="20"/>
      <c r="E37" s="20"/>
      <c r="F37" s="25"/>
      <c r="G37" s="25">
        <f>SUM(G33:G36)</f>
        <v>4612968.4800000004</v>
      </c>
      <c r="H37" s="30"/>
      <c r="I37" s="88">
        <f>SUM(I33:I36)</f>
        <v>192864</v>
      </c>
      <c r="J37" s="30"/>
      <c r="K37" s="88">
        <f>SUM(K33:K36)</f>
        <v>3483668</v>
      </c>
      <c r="L37" s="30"/>
      <c r="M37" s="88">
        <f>SUM(M33:M36)</f>
        <v>936435</v>
      </c>
      <c r="N37" s="53"/>
    </row>
    <row r="38" spans="1:14">
      <c r="A38" s="59"/>
      <c r="B38" s="70"/>
      <c r="C38" s="70"/>
      <c r="D38" s="71"/>
      <c r="E38" s="71"/>
      <c r="F38" s="26"/>
      <c r="G38" s="26"/>
      <c r="H38" s="31"/>
      <c r="I38" s="89"/>
      <c r="J38" s="31"/>
      <c r="K38" s="89"/>
      <c r="L38" s="31"/>
      <c r="M38" s="89"/>
      <c r="N38" s="54"/>
    </row>
    <row r="39" spans="1:14">
      <c r="A39" s="107">
        <f>A32+1</f>
        <v>7</v>
      </c>
      <c r="B39" s="72" t="s">
        <v>322</v>
      </c>
      <c r="C39" s="66">
        <v>1650</v>
      </c>
      <c r="D39" s="67">
        <v>1</v>
      </c>
      <c r="E39" s="13" t="s">
        <v>16</v>
      </c>
      <c r="F39" s="22"/>
      <c r="G39" s="22"/>
      <c r="H39" s="83"/>
      <c r="I39" s="83"/>
      <c r="J39" s="83"/>
      <c r="K39" s="83"/>
      <c r="L39" s="83"/>
      <c r="M39" s="83"/>
      <c r="N39" s="55" t="s">
        <v>17</v>
      </c>
    </row>
    <row r="40" spans="1:14">
      <c r="A40" s="57"/>
      <c r="B40" s="73" t="s">
        <v>71</v>
      </c>
      <c r="C40" s="69"/>
      <c r="D40" s="16">
        <v>1.04</v>
      </c>
      <c r="E40" s="17" t="s">
        <v>317</v>
      </c>
      <c r="F40" s="24">
        <f t="shared" ref="F40:F45" si="34">H40+J40+L40</f>
        <v>263017</v>
      </c>
      <c r="G40" s="24">
        <f t="shared" ref="G40:G45" si="35">F40*D40</f>
        <v>273537.68</v>
      </c>
      <c r="H40" s="29"/>
      <c r="I40" s="87">
        <f t="shared" ref="I40:I45" si="36">TRUNC(H40*$D40,0)</f>
        <v>0</v>
      </c>
      <c r="J40" s="29">
        <f>노임!$D$6</f>
        <v>263017</v>
      </c>
      <c r="K40" s="87">
        <f t="shared" ref="K40:K45" si="37">TRUNC(J40*$D40,0)</f>
        <v>273537</v>
      </c>
      <c r="L40" s="29"/>
      <c r="M40" s="87">
        <f t="shared" ref="M40:M45" si="38">TRUNC(L40*$D40,0)</f>
        <v>0</v>
      </c>
      <c r="N40" s="52"/>
    </row>
    <row r="41" spans="1:14">
      <c r="A41" s="57"/>
      <c r="B41" s="73" t="s">
        <v>70</v>
      </c>
      <c r="C41" s="69"/>
      <c r="D41" s="16">
        <v>0.34</v>
      </c>
      <c r="E41" s="17" t="s">
        <v>317</v>
      </c>
      <c r="F41" s="24">
        <f t="shared" si="34"/>
        <v>172068</v>
      </c>
      <c r="G41" s="24">
        <f t="shared" si="35"/>
        <v>58503.12</v>
      </c>
      <c r="H41" s="29"/>
      <c r="I41" s="87">
        <f t="shared" si="36"/>
        <v>0</v>
      </c>
      <c r="J41" s="29">
        <f>노임!$D$4</f>
        <v>172068</v>
      </c>
      <c r="K41" s="87">
        <f t="shared" si="37"/>
        <v>58503</v>
      </c>
      <c r="L41" s="29"/>
      <c r="M41" s="87">
        <f t="shared" si="38"/>
        <v>0</v>
      </c>
      <c r="N41" s="52"/>
    </row>
    <row r="42" spans="1:14">
      <c r="A42" s="57"/>
      <c r="B42" s="73" t="s">
        <v>82</v>
      </c>
      <c r="C42" s="76" t="s">
        <v>323</v>
      </c>
      <c r="D42" s="16">
        <v>1.3</v>
      </c>
      <c r="E42" s="17" t="s">
        <v>324</v>
      </c>
      <c r="F42" s="24">
        <f t="shared" si="34"/>
        <v>20746.666666666668</v>
      </c>
      <c r="G42" s="24">
        <f t="shared" si="35"/>
        <v>26970.666666666668</v>
      </c>
      <c r="H42" s="29">
        <f>자재!$D$5</f>
        <v>20746.666666666668</v>
      </c>
      <c r="I42" s="87">
        <f t="shared" si="36"/>
        <v>26970</v>
      </c>
      <c r="J42" s="29"/>
      <c r="K42" s="87">
        <f t="shared" si="37"/>
        <v>0</v>
      </c>
      <c r="L42" s="29"/>
      <c r="M42" s="87">
        <f t="shared" si="38"/>
        <v>0</v>
      </c>
      <c r="N42" s="52"/>
    </row>
    <row r="43" spans="1:14">
      <c r="A43" s="57"/>
      <c r="B43" s="73" t="s">
        <v>83</v>
      </c>
      <c r="C43" s="76" t="s">
        <v>325</v>
      </c>
      <c r="D43" s="16">
        <v>11.58</v>
      </c>
      <c r="E43" s="17" t="s">
        <v>326</v>
      </c>
      <c r="F43" s="24">
        <f t="shared" si="34"/>
        <v>2800</v>
      </c>
      <c r="G43" s="24">
        <f t="shared" si="35"/>
        <v>32424</v>
      </c>
      <c r="H43" s="29">
        <f>자재!$D$6</f>
        <v>2800</v>
      </c>
      <c r="I43" s="87">
        <f t="shared" si="36"/>
        <v>32424</v>
      </c>
      <c r="J43" s="29"/>
      <c r="K43" s="87">
        <f t="shared" si="37"/>
        <v>0</v>
      </c>
      <c r="L43" s="29"/>
      <c r="M43" s="87">
        <f t="shared" si="38"/>
        <v>0</v>
      </c>
      <c r="N43" s="52"/>
    </row>
    <row r="44" spans="1:14">
      <c r="A44" s="57"/>
      <c r="B44" s="73" t="s">
        <v>84</v>
      </c>
      <c r="C44" s="76" t="s">
        <v>327</v>
      </c>
      <c r="D44" s="16">
        <v>10.94</v>
      </c>
      <c r="E44" s="17" t="s">
        <v>328</v>
      </c>
      <c r="F44" s="24">
        <f t="shared" si="34"/>
        <v>773.33333333333337</v>
      </c>
      <c r="G44" s="24">
        <f t="shared" si="35"/>
        <v>8460.2666666666664</v>
      </c>
      <c r="H44" s="29">
        <f>자재!$D$7</f>
        <v>773.33333333333337</v>
      </c>
      <c r="I44" s="87">
        <f t="shared" si="36"/>
        <v>8460</v>
      </c>
      <c r="J44" s="29"/>
      <c r="K44" s="87">
        <f t="shared" si="37"/>
        <v>0</v>
      </c>
      <c r="L44" s="29"/>
      <c r="M44" s="87">
        <f t="shared" si="38"/>
        <v>0</v>
      </c>
      <c r="N44" s="52"/>
    </row>
    <row r="45" spans="1:14">
      <c r="A45" s="57"/>
      <c r="B45" s="73" t="s">
        <v>85</v>
      </c>
      <c r="C45" s="77" t="s">
        <v>329</v>
      </c>
      <c r="D45" s="16">
        <v>10.94</v>
      </c>
      <c r="E45" s="17" t="s">
        <v>328</v>
      </c>
      <c r="F45" s="24">
        <f t="shared" si="34"/>
        <v>740</v>
      </c>
      <c r="G45" s="24">
        <f t="shared" si="35"/>
        <v>8095.5999999999995</v>
      </c>
      <c r="H45" s="29">
        <f>자재!$D$8</f>
        <v>740</v>
      </c>
      <c r="I45" s="87">
        <f t="shared" si="36"/>
        <v>8095</v>
      </c>
      <c r="J45" s="29"/>
      <c r="K45" s="87">
        <f t="shared" si="37"/>
        <v>0</v>
      </c>
      <c r="L45" s="29"/>
      <c r="M45" s="87">
        <f t="shared" si="38"/>
        <v>0</v>
      </c>
      <c r="N45" s="52"/>
    </row>
    <row r="46" spans="1:14">
      <c r="A46" s="58"/>
      <c r="B46" s="18" t="s">
        <v>304</v>
      </c>
      <c r="C46" s="19"/>
      <c r="D46" s="20"/>
      <c r="E46" s="20"/>
      <c r="F46" s="25"/>
      <c r="G46" s="25">
        <f>SUM(G40:G45)</f>
        <v>407991.33333333331</v>
      </c>
      <c r="H46" s="30"/>
      <c r="I46" s="88">
        <f>SUM(I40:I45)</f>
        <v>75949</v>
      </c>
      <c r="J46" s="30"/>
      <c r="K46" s="88">
        <f>SUM(K40:K45)</f>
        <v>332040</v>
      </c>
      <c r="L46" s="30"/>
      <c r="M46" s="88">
        <f>SUM(M40:M41)</f>
        <v>0</v>
      </c>
      <c r="N46" s="53"/>
    </row>
    <row r="47" spans="1:14">
      <c r="A47" s="59"/>
      <c r="B47" s="70"/>
      <c r="C47" s="70"/>
      <c r="D47" s="71"/>
      <c r="E47" s="71"/>
      <c r="F47" s="26"/>
      <c r="G47" s="26"/>
      <c r="H47" s="31"/>
      <c r="I47" s="89"/>
      <c r="J47" s="31"/>
      <c r="K47" s="89"/>
      <c r="L47" s="31"/>
      <c r="M47" s="89"/>
      <c r="N47" s="54"/>
    </row>
    <row r="48" spans="1:14">
      <c r="A48" s="107">
        <f>A39+1</f>
        <v>8</v>
      </c>
      <c r="B48" s="72" t="s">
        <v>330</v>
      </c>
      <c r="C48" s="78">
        <v>1200</v>
      </c>
      <c r="D48" s="67">
        <v>1</v>
      </c>
      <c r="E48" s="13" t="s">
        <v>16</v>
      </c>
      <c r="F48" s="22"/>
      <c r="G48" s="22"/>
      <c r="H48" s="83"/>
      <c r="I48" s="83"/>
      <c r="J48" s="83"/>
      <c r="K48" s="83"/>
      <c r="L48" s="83"/>
      <c r="M48" s="83"/>
      <c r="N48" s="55" t="s">
        <v>17</v>
      </c>
    </row>
    <row r="49" spans="1:14">
      <c r="A49" s="57"/>
      <c r="B49" s="15" t="s">
        <v>86</v>
      </c>
      <c r="C49" s="79">
        <v>1200</v>
      </c>
      <c r="D49" s="16">
        <v>1</v>
      </c>
      <c r="E49" s="17" t="s">
        <v>302</v>
      </c>
      <c r="F49" s="24">
        <f t="shared" ref="F49:F51" si="39">H49+J49+L49</f>
        <v>817320</v>
      </c>
      <c r="G49" s="24">
        <f t="shared" ref="G49:G51" si="40">F49*D49</f>
        <v>817320</v>
      </c>
      <c r="H49" s="29">
        <v>0</v>
      </c>
      <c r="I49" s="87">
        <f t="shared" ref="I49:I51" si="41">TRUNC(H49*$D49,0)</f>
        <v>0</v>
      </c>
      <c r="J49" s="29">
        <f>K58</f>
        <v>606955</v>
      </c>
      <c r="K49" s="87">
        <f t="shared" ref="K49:K51" si="42">TRUNC(J49*$D49,0)</f>
        <v>606955</v>
      </c>
      <c r="L49" s="29">
        <f>M58</f>
        <v>210365</v>
      </c>
      <c r="M49" s="87">
        <f t="shared" ref="M49:M51" si="43">TRUNC(L49*$D49,0)</f>
        <v>210365</v>
      </c>
      <c r="N49" s="52">
        <f>A54</f>
        <v>9</v>
      </c>
    </row>
    <row r="50" spans="1:14">
      <c r="A50" s="57"/>
      <c r="B50" s="15" t="s">
        <v>331</v>
      </c>
      <c r="C50" s="80">
        <v>1650</v>
      </c>
      <c r="D50" s="16">
        <v>87.539999999999992</v>
      </c>
      <c r="E50" s="17" t="s">
        <v>332</v>
      </c>
      <c r="F50" s="24">
        <f t="shared" si="39"/>
        <v>110430</v>
      </c>
      <c r="G50" s="24">
        <f t="shared" si="40"/>
        <v>9667042.1999999993</v>
      </c>
      <c r="H50" s="29"/>
      <c r="I50" s="87">
        <f t="shared" si="41"/>
        <v>0</v>
      </c>
      <c r="J50" s="29"/>
      <c r="K50" s="87">
        <f t="shared" si="42"/>
        <v>0</v>
      </c>
      <c r="L50" s="29">
        <f>중기사용료목록!H126</f>
        <v>110430</v>
      </c>
      <c r="M50" s="87">
        <f t="shared" si="43"/>
        <v>9667042</v>
      </c>
      <c r="N50" s="52"/>
    </row>
    <row r="51" spans="1:14">
      <c r="A51" s="57"/>
      <c r="B51" s="73" t="s">
        <v>333</v>
      </c>
      <c r="C51" s="79">
        <v>1200</v>
      </c>
      <c r="D51" s="16">
        <v>1</v>
      </c>
      <c r="E51" s="17" t="s">
        <v>302</v>
      </c>
      <c r="F51" s="24">
        <f t="shared" si="39"/>
        <v>550910</v>
      </c>
      <c r="G51" s="24">
        <f t="shared" si="40"/>
        <v>550910</v>
      </c>
      <c r="H51" s="29">
        <f>자재견적서!$U$19</f>
        <v>550910</v>
      </c>
      <c r="I51" s="87">
        <f t="shared" si="41"/>
        <v>550910</v>
      </c>
      <c r="J51" s="29"/>
      <c r="K51" s="87">
        <f t="shared" si="42"/>
        <v>0</v>
      </c>
      <c r="L51" s="29"/>
      <c r="M51" s="87">
        <f t="shared" si="43"/>
        <v>0</v>
      </c>
      <c r="N51" s="52"/>
    </row>
    <row r="52" spans="1:14">
      <c r="A52" s="58"/>
      <c r="B52" s="18" t="s">
        <v>304</v>
      </c>
      <c r="C52" s="19"/>
      <c r="D52" s="20"/>
      <c r="E52" s="20"/>
      <c r="F52" s="25"/>
      <c r="G52" s="25">
        <f>SUM(G49:G51)</f>
        <v>11035272.199999999</v>
      </c>
      <c r="H52" s="30"/>
      <c r="I52" s="88">
        <f>SUM(I49:I51)</f>
        <v>550910</v>
      </c>
      <c r="J52" s="30"/>
      <c r="K52" s="88">
        <f>SUM(K49:K51)</f>
        <v>606955</v>
      </c>
      <c r="L52" s="30"/>
      <c r="M52" s="88">
        <f>SUM(M49:M51)</f>
        <v>9877407</v>
      </c>
      <c r="N52" s="53"/>
    </row>
    <row r="53" spans="1:14">
      <c r="A53" s="59"/>
      <c r="B53" s="70"/>
      <c r="C53" s="70"/>
      <c r="D53" s="71"/>
      <c r="E53" s="71"/>
      <c r="F53" s="26"/>
      <c r="G53" s="26"/>
      <c r="H53" s="31"/>
      <c r="I53" s="89"/>
      <c r="J53" s="31"/>
      <c r="K53" s="89"/>
      <c r="L53" s="31"/>
      <c r="M53" s="89"/>
      <c r="N53" s="54"/>
    </row>
    <row r="54" spans="1:14">
      <c r="A54" s="107">
        <f>A48+1</f>
        <v>9</v>
      </c>
      <c r="B54" s="72" t="s">
        <v>334</v>
      </c>
      <c r="C54" s="78">
        <v>1200</v>
      </c>
      <c r="D54" s="67">
        <v>1</v>
      </c>
      <c r="E54" s="13" t="s">
        <v>16</v>
      </c>
      <c r="F54" s="22"/>
      <c r="G54" s="22"/>
      <c r="H54" s="83"/>
      <c r="I54" s="83"/>
      <c r="J54" s="83"/>
      <c r="K54" s="83"/>
      <c r="L54" s="83"/>
      <c r="M54" s="83"/>
      <c r="N54" s="55" t="s">
        <v>17</v>
      </c>
    </row>
    <row r="55" spans="1:14">
      <c r="A55" s="57"/>
      <c r="B55" s="73" t="s">
        <v>77</v>
      </c>
      <c r="C55" s="69"/>
      <c r="D55" s="16">
        <v>1.63</v>
      </c>
      <c r="E55" s="17" t="s">
        <v>317</v>
      </c>
      <c r="F55" s="24">
        <f t="shared" ref="F55:F57" si="44">H55+J55+L55</f>
        <v>262580</v>
      </c>
      <c r="G55" s="24">
        <f t="shared" ref="G55:G57" si="45">F55*D55</f>
        <v>428005.39999999997</v>
      </c>
      <c r="H55" s="29"/>
      <c r="I55" s="87">
        <f t="shared" ref="I55:I57" si="46">TRUNC(H55*$D55,0)</f>
        <v>0</v>
      </c>
      <c r="J55" s="29">
        <f>노임!$D$8</f>
        <v>262580</v>
      </c>
      <c r="K55" s="87">
        <f t="shared" ref="K55:K57" si="47">TRUNC(J55*$D55,0)</f>
        <v>428005</v>
      </c>
      <c r="L55" s="29"/>
      <c r="M55" s="87">
        <f t="shared" ref="M55:M57" si="48">TRUNC(L55*$D55,0)</f>
        <v>0</v>
      </c>
      <c r="N55" s="52"/>
    </row>
    <row r="56" spans="1:14">
      <c r="A56" s="57"/>
      <c r="B56" s="73" t="s">
        <v>70</v>
      </c>
      <c r="C56" s="69"/>
      <c r="D56" s="16">
        <v>1.04</v>
      </c>
      <c r="E56" s="17" t="s">
        <v>317</v>
      </c>
      <c r="F56" s="24">
        <f t="shared" si="44"/>
        <v>172068</v>
      </c>
      <c r="G56" s="24">
        <f t="shared" si="45"/>
        <v>178950.72</v>
      </c>
      <c r="H56" s="29"/>
      <c r="I56" s="87">
        <f t="shared" si="46"/>
        <v>0</v>
      </c>
      <c r="J56" s="29">
        <f>노임!$D$4</f>
        <v>172068</v>
      </c>
      <c r="K56" s="87">
        <f t="shared" si="47"/>
        <v>178950</v>
      </c>
      <c r="L56" s="29"/>
      <c r="M56" s="87">
        <f t="shared" si="48"/>
        <v>0</v>
      </c>
      <c r="N56" s="52"/>
    </row>
    <row r="57" spans="1:14">
      <c r="A57" s="57"/>
      <c r="B57" s="73" t="s">
        <v>335</v>
      </c>
      <c r="C57" s="76">
        <v>15</v>
      </c>
      <c r="D57" s="16">
        <v>2.12</v>
      </c>
      <c r="E57" s="17" t="s">
        <v>332</v>
      </c>
      <c r="F57" s="24">
        <f t="shared" si="44"/>
        <v>99229</v>
      </c>
      <c r="G57" s="24">
        <f t="shared" si="45"/>
        <v>210365.48</v>
      </c>
      <c r="H57" s="29"/>
      <c r="I57" s="87">
        <f t="shared" si="46"/>
        <v>0</v>
      </c>
      <c r="J57" s="29"/>
      <c r="K57" s="87">
        <f t="shared" si="47"/>
        <v>0</v>
      </c>
      <c r="L57" s="29">
        <f>경비!$G$5</f>
        <v>99229</v>
      </c>
      <c r="M57" s="87">
        <f t="shared" si="48"/>
        <v>210365</v>
      </c>
      <c r="N57" s="52"/>
    </row>
    <row r="58" spans="1:14">
      <c r="A58" s="58"/>
      <c r="B58" s="18" t="s">
        <v>304</v>
      </c>
      <c r="C58" s="19"/>
      <c r="D58" s="20"/>
      <c r="E58" s="20"/>
      <c r="F58" s="25"/>
      <c r="G58" s="25">
        <f>SUM(G55:G57)</f>
        <v>817321.6</v>
      </c>
      <c r="H58" s="30"/>
      <c r="I58" s="88">
        <f>SUM(I55:I57)</f>
        <v>0</v>
      </c>
      <c r="J58" s="30"/>
      <c r="K58" s="88">
        <f>SUM(K55:K57)</f>
        <v>606955</v>
      </c>
      <c r="L58" s="30"/>
      <c r="M58" s="88">
        <f>SUM(M55:M57)</f>
        <v>210365</v>
      </c>
      <c r="N58" s="53"/>
    </row>
    <row r="59" spans="1:14">
      <c r="A59" s="59"/>
      <c r="B59" s="70"/>
      <c r="C59" s="70"/>
      <c r="D59" s="71"/>
      <c r="E59" s="71"/>
      <c r="F59" s="26"/>
      <c r="G59" s="26"/>
      <c r="H59" s="31"/>
      <c r="I59" s="89"/>
      <c r="J59" s="31"/>
      <c r="K59" s="89"/>
      <c r="L59" s="31"/>
      <c r="M59" s="89"/>
      <c r="N59" s="54"/>
    </row>
    <row r="60" spans="1:14">
      <c r="A60" s="107">
        <f>A54+1</f>
        <v>10</v>
      </c>
      <c r="B60" s="72" t="s">
        <v>336</v>
      </c>
      <c r="C60" s="78">
        <v>1200</v>
      </c>
      <c r="D60" s="67">
        <v>1</v>
      </c>
      <c r="E60" s="13" t="s">
        <v>16</v>
      </c>
      <c r="F60" s="22"/>
      <c r="G60" s="22"/>
      <c r="H60" s="83"/>
      <c r="I60" s="83"/>
      <c r="J60" s="83"/>
      <c r="K60" s="83"/>
      <c r="L60" s="83"/>
      <c r="M60" s="83"/>
      <c r="N60" s="55" t="s">
        <v>17</v>
      </c>
    </row>
    <row r="61" spans="1:14">
      <c r="A61" s="57"/>
      <c r="B61" s="15" t="s">
        <v>87</v>
      </c>
      <c r="C61" s="79">
        <v>1200</v>
      </c>
      <c r="D61" s="16">
        <v>1</v>
      </c>
      <c r="E61" s="17" t="s">
        <v>302</v>
      </c>
      <c r="F61" s="24">
        <f t="shared" ref="F61:F72" si="49">H61+J61+L61</f>
        <v>3383995</v>
      </c>
      <c r="G61" s="24">
        <f t="shared" ref="G61:G72" si="50">F61*D61</f>
        <v>3383995</v>
      </c>
      <c r="H61" s="29">
        <v>0</v>
      </c>
      <c r="I61" s="87">
        <f t="shared" ref="I61:I72" si="51">TRUNC(H61*$D61,0)</f>
        <v>0</v>
      </c>
      <c r="J61" s="29">
        <f>K80</f>
        <v>2267669</v>
      </c>
      <c r="K61" s="87">
        <f t="shared" ref="K61:K72" si="52">TRUNC(J61*$D61,0)</f>
        <v>2267669</v>
      </c>
      <c r="L61" s="29">
        <f>M80</f>
        <v>1116326</v>
      </c>
      <c r="M61" s="87">
        <f t="shared" ref="M61:M72" si="53">TRUNC(L61*$D61,0)</f>
        <v>1116326</v>
      </c>
      <c r="N61" s="52">
        <f>A75</f>
        <v>11</v>
      </c>
    </row>
    <row r="62" spans="1:14" ht="16.5" customHeight="1">
      <c r="A62" s="57"/>
      <c r="B62" s="15" t="s">
        <v>337</v>
      </c>
      <c r="C62" s="80">
        <v>1650</v>
      </c>
      <c r="D62" s="16">
        <v>87.539999999999992</v>
      </c>
      <c r="E62" s="17" t="s">
        <v>332</v>
      </c>
      <c r="F62" s="24">
        <f t="shared" si="49"/>
        <v>271657</v>
      </c>
      <c r="G62" s="24">
        <f t="shared" si="50"/>
        <v>23780853.779999997</v>
      </c>
      <c r="H62" s="29"/>
      <c r="I62" s="87">
        <f t="shared" si="51"/>
        <v>0</v>
      </c>
      <c r="J62" s="29"/>
      <c r="K62" s="87">
        <f t="shared" si="52"/>
        <v>0</v>
      </c>
      <c r="L62" s="29">
        <f>중기사용료목록!H22</f>
        <v>271657</v>
      </c>
      <c r="M62" s="87">
        <f t="shared" si="53"/>
        <v>23780853</v>
      </c>
      <c r="N62" s="52"/>
    </row>
    <row r="63" spans="1:14" ht="16.5" customHeight="1">
      <c r="A63" s="57"/>
      <c r="B63" s="15" t="s">
        <v>88</v>
      </c>
      <c r="C63" s="79">
        <v>1200</v>
      </c>
      <c r="D63" s="16">
        <v>4.87</v>
      </c>
      <c r="E63" s="17" t="s">
        <v>332</v>
      </c>
      <c r="F63" s="24">
        <f t="shared" si="49"/>
        <v>21067</v>
      </c>
      <c r="G63" s="24">
        <f t="shared" si="50"/>
        <v>102596.29000000001</v>
      </c>
      <c r="H63" s="29">
        <f>I85</f>
        <v>21067</v>
      </c>
      <c r="I63" s="87">
        <f t="shared" si="51"/>
        <v>102596</v>
      </c>
      <c r="J63" s="29">
        <f>K85</f>
        <v>0</v>
      </c>
      <c r="K63" s="87">
        <f t="shared" si="52"/>
        <v>0</v>
      </c>
      <c r="L63" s="29">
        <f>M85</f>
        <v>0</v>
      </c>
      <c r="M63" s="87">
        <f t="shared" si="53"/>
        <v>0</v>
      </c>
      <c r="N63" s="52">
        <f>A82</f>
        <v>12</v>
      </c>
    </row>
    <row r="64" spans="1:14" ht="16.5" customHeight="1">
      <c r="A64" s="57"/>
      <c r="B64" s="15" t="s">
        <v>89</v>
      </c>
      <c r="C64" s="80">
        <v>1650</v>
      </c>
      <c r="D64" s="16">
        <v>1</v>
      </c>
      <c r="E64" s="17" t="s">
        <v>302</v>
      </c>
      <c r="F64" s="24">
        <f t="shared" si="49"/>
        <v>616640</v>
      </c>
      <c r="G64" s="24">
        <f t="shared" si="50"/>
        <v>616640</v>
      </c>
      <c r="H64" s="29">
        <f>I91</f>
        <v>17960</v>
      </c>
      <c r="I64" s="87">
        <f t="shared" si="51"/>
        <v>17960</v>
      </c>
      <c r="J64" s="29">
        <f>K91</f>
        <v>598680</v>
      </c>
      <c r="K64" s="87">
        <f t="shared" si="52"/>
        <v>598680</v>
      </c>
      <c r="L64" s="29">
        <f>M91</f>
        <v>0</v>
      </c>
      <c r="M64" s="87">
        <f t="shared" si="53"/>
        <v>0</v>
      </c>
      <c r="N64" s="52">
        <f>A87</f>
        <v>13</v>
      </c>
    </row>
    <row r="65" spans="1:14" ht="16.5" customHeight="1">
      <c r="A65" s="57"/>
      <c r="B65" s="15" t="s">
        <v>90</v>
      </c>
      <c r="C65" s="79">
        <v>1200</v>
      </c>
      <c r="D65" s="16">
        <v>1</v>
      </c>
      <c r="E65" s="17" t="s">
        <v>302</v>
      </c>
      <c r="F65" s="24">
        <f t="shared" si="49"/>
        <v>1015870</v>
      </c>
      <c r="G65" s="24">
        <f t="shared" si="50"/>
        <v>1015870</v>
      </c>
      <c r="H65" s="29">
        <f>I98</f>
        <v>0</v>
      </c>
      <c r="I65" s="87">
        <f t="shared" si="51"/>
        <v>0</v>
      </c>
      <c r="J65" s="29">
        <f>K98</f>
        <v>680476</v>
      </c>
      <c r="K65" s="87">
        <f t="shared" si="52"/>
        <v>680476</v>
      </c>
      <c r="L65" s="29">
        <f>M98</f>
        <v>335394</v>
      </c>
      <c r="M65" s="87">
        <f t="shared" si="53"/>
        <v>335394</v>
      </c>
      <c r="N65" s="52">
        <f>A93</f>
        <v>14</v>
      </c>
    </row>
    <row r="66" spans="1:14" ht="16.5" customHeight="1">
      <c r="A66" s="57"/>
      <c r="B66" s="15" t="s">
        <v>338</v>
      </c>
      <c r="C66" s="80">
        <v>1650</v>
      </c>
      <c r="D66" s="16">
        <v>87.539999999999992</v>
      </c>
      <c r="E66" s="17" t="s">
        <v>332</v>
      </c>
      <c r="F66" s="24">
        <f t="shared" si="49"/>
        <v>15901</v>
      </c>
      <c r="G66" s="24">
        <f t="shared" si="50"/>
        <v>1391973.5399999998</v>
      </c>
      <c r="H66" s="29"/>
      <c r="I66" s="87">
        <f t="shared" si="51"/>
        <v>0</v>
      </c>
      <c r="J66" s="29"/>
      <c r="K66" s="87">
        <f t="shared" si="52"/>
        <v>0</v>
      </c>
      <c r="L66" s="29">
        <f>중기사용료목록!H48</f>
        <v>15901</v>
      </c>
      <c r="M66" s="87">
        <f t="shared" si="53"/>
        <v>1391973</v>
      </c>
      <c r="N66" s="52"/>
    </row>
    <row r="67" spans="1:14" ht="16.5" customHeight="1">
      <c r="A67" s="57"/>
      <c r="B67" s="15" t="s">
        <v>91</v>
      </c>
      <c r="C67" s="79">
        <v>1200</v>
      </c>
      <c r="D67" s="16">
        <v>1.46</v>
      </c>
      <c r="E67" s="17" t="s">
        <v>332</v>
      </c>
      <c r="F67" s="24">
        <f t="shared" si="49"/>
        <v>21067</v>
      </c>
      <c r="G67" s="24">
        <f t="shared" si="50"/>
        <v>30757.82</v>
      </c>
      <c r="H67" s="29">
        <f>I103</f>
        <v>21067</v>
      </c>
      <c r="I67" s="87">
        <f t="shared" si="51"/>
        <v>30757</v>
      </c>
      <c r="J67" s="29">
        <f>K103</f>
        <v>0</v>
      </c>
      <c r="K67" s="87">
        <f t="shared" si="52"/>
        <v>0</v>
      </c>
      <c r="L67" s="29">
        <f>M103</f>
        <v>0</v>
      </c>
      <c r="M67" s="87">
        <f t="shared" si="53"/>
        <v>0</v>
      </c>
      <c r="N67" s="52">
        <f>A100</f>
        <v>15</v>
      </c>
    </row>
    <row r="68" spans="1:14" ht="16.5" customHeight="1">
      <c r="A68" s="57"/>
      <c r="B68" s="15" t="s">
        <v>92</v>
      </c>
      <c r="C68" s="79">
        <v>1200</v>
      </c>
      <c r="D68" s="16">
        <v>1</v>
      </c>
      <c r="E68" s="17" t="s">
        <v>302</v>
      </c>
      <c r="F68" s="24">
        <f t="shared" si="49"/>
        <v>1351506</v>
      </c>
      <c r="G68" s="24">
        <f t="shared" si="50"/>
        <v>1351506</v>
      </c>
      <c r="H68" s="29">
        <f>I110</f>
        <v>0</v>
      </c>
      <c r="I68" s="87">
        <f t="shared" si="51"/>
        <v>0</v>
      </c>
      <c r="J68" s="29">
        <f>K110</f>
        <v>904976</v>
      </c>
      <c r="K68" s="87">
        <f t="shared" si="52"/>
        <v>904976</v>
      </c>
      <c r="L68" s="29">
        <f>M110</f>
        <v>446530</v>
      </c>
      <c r="M68" s="87">
        <f t="shared" si="53"/>
        <v>446530</v>
      </c>
      <c r="N68" s="52">
        <f>A105</f>
        <v>16</v>
      </c>
    </row>
    <row r="69" spans="1:14" ht="16.5" customHeight="1">
      <c r="A69" s="57"/>
      <c r="B69" s="15" t="s">
        <v>93</v>
      </c>
      <c r="C69" s="79">
        <v>1200</v>
      </c>
      <c r="D69" s="16">
        <v>1</v>
      </c>
      <c r="E69" s="17" t="s">
        <v>302</v>
      </c>
      <c r="F69" s="24">
        <f t="shared" si="49"/>
        <v>407194</v>
      </c>
      <c r="G69" s="24">
        <f t="shared" si="50"/>
        <v>407194</v>
      </c>
      <c r="H69" s="29">
        <f>I117</f>
        <v>0</v>
      </c>
      <c r="I69" s="87">
        <f t="shared" si="51"/>
        <v>0</v>
      </c>
      <c r="J69" s="29">
        <f>K117</f>
        <v>273235</v>
      </c>
      <c r="K69" s="87">
        <f t="shared" si="52"/>
        <v>273235</v>
      </c>
      <c r="L69" s="29">
        <f>M117</f>
        <v>133959</v>
      </c>
      <c r="M69" s="87">
        <f t="shared" si="53"/>
        <v>133959</v>
      </c>
      <c r="N69" s="52">
        <f>A112</f>
        <v>17</v>
      </c>
    </row>
    <row r="70" spans="1:14" ht="16.5" customHeight="1">
      <c r="A70" s="57"/>
      <c r="B70" s="73" t="s">
        <v>94</v>
      </c>
      <c r="C70" s="79">
        <v>1200</v>
      </c>
      <c r="D70" s="16">
        <v>1</v>
      </c>
      <c r="E70" s="17" t="s">
        <v>302</v>
      </c>
      <c r="F70" s="24">
        <f t="shared" si="49"/>
        <v>6800000</v>
      </c>
      <c r="G70" s="24">
        <f t="shared" si="50"/>
        <v>6800000</v>
      </c>
      <c r="H70" s="29">
        <f>자재견적서!$U$20</f>
        <v>6800000</v>
      </c>
      <c r="I70" s="87">
        <f t="shared" si="51"/>
        <v>6800000</v>
      </c>
      <c r="J70" s="29"/>
      <c r="K70" s="87">
        <f t="shared" si="52"/>
        <v>0</v>
      </c>
      <c r="L70" s="29"/>
      <c r="M70" s="87">
        <f t="shared" si="53"/>
        <v>0</v>
      </c>
      <c r="N70" s="52"/>
    </row>
    <row r="71" spans="1:14" ht="16.5" customHeight="1">
      <c r="A71" s="57"/>
      <c r="B71" s="73" t="s">
        <v>95</v>
      </c>
      <c r="C71" s="79">
        <v>1200</v>
      </c>
      <c r="D71" s="16">
        <v>1</v>
      </c>
      <c r="E71" s="17" t="s">
        <v>302</v>
      </c>
      <c r="F71" s="24">
        <f t="shared" si="49"/>
        <v>960000</v>
      </c>
      <c r="G71" s="24">
        <f t="shared" si="50"/>
        <v>960000</v>
      </c>
      <c r="H71" s="29">
        <f>자재견적서!$U$21</f>
        <v>960000</v>
      </c>
      <c r="I71" s="87">
        <f t="shared" si="51"/>
        <v>960000</v>
      </c>
      <c r="J71" s="29"/>
      <c r="K71" s="87">
        <f t="shared" si="52"/>
        <v>0</v>
      </c>
      <c r="L71" s="29"/>
      <c r="M71" s="87">
        <f t="shared" si="53"/>
        <v>0</v>
      </c>
      <c r="N71" s="52"/>
    </row>
    <row r="72" spans="1:14" ht="16.5" customHeight="1">
      <c r="A72" s="57"/>
      <c r="B72" s="73" t="s">
        <v>96</v>
      </c>
      <c r="C72" s="79">
        <v>1200</v>
      </c>
      <c r="D72" s="16">
        <v>2</v>
      </c>
      <c r="E72" s="17" t="s">
        <v>302</v>
      </c>
      <c r="F72" s="24">
        <f t="shared" si="49"/>
        <v>550910</v>
      </c>
      <c r="G72" s="24">
        <f t="shared" si="50"/>
        <v>1101820</v>
      </c>
      <c r="H72" s="29">
        <f>자재견적서!$U$19</f>
        <v>550910</v>
      </c>
      <c r="I72" s="87">
        <f t="shared" si="51"/>
        <v>1101820</v>
      </c>
      <c r="J72" s="29"/>
      <c r="K72" s="87">
        <f t="shared" si="52"/>
        <v>0</v>
      </c>
      <c r="L72" s="29"/>
      <c r="M72" s="87">
        <f t="shared" si="53"/>
        <v>0</v>
      </c>
      <c r="N72" s="52"/>
    </row>
    <row r="73" spans="1:14" ht="16.5" customHeight="1">
      <c r="A73" s="58"/>
      <c r="B73" s="18" t="s">
        <v>304</v>
      </c>
      <c r="C73" s="19"/>
      <c r="D73" s="20"/>
      <c r="E73" s="20"/>
      <c r="F73" s="25"/>
      <c r="G73" s="25">
        <f>SUM(G61:G72)</f>
        <v>40943206.429999992</v>
      </c>
      <c r="H73" s="30"/>
      <c r="I73" s="88">
        <f>SUM(I61:I72)</f>
        <v>9013133</v>
      </c>
      <c r="J73" s="30"/>
      <c r="K73" s="88">
        <f>SUM(K61:K72)</f>
        <v>4725036</v>
      </c>
      <c r="L73" s="30"/>
      <c r="M73" s="88">
        <f>SUM(M61:M72)</f>
        <v>27205035</v>
      </c>
      <c r="N73" s="53"/>
    </row>
    <row r="74" spans="1:14" ht="16.5" customHeight="1">
      <c r="A74" s="59"/>
      <c r="B74" s="70"/>
      <c r="C74" s="70"/>
      <c r="D74" s="71"/>
      <c r="E74" s="71"/>
      <c r="F74" s="26"/>
      <c r="G74" s="26"/>
      <c r="H74" s="31"/>
      <c r="I74" s="89"/>
      <c r="J74" s="31"/>
      <c r="K74" s="89"/>
      <c r="L74" s="31"/>
      <c r="M74" s="89"/>
      <c r="N74" s="54"/>
    </row>
    <row r="75" spans="1:14" ht="16.5" customHeight="1">
      <c r="A75" s="107">
        <f>A60+1</f>
        <v>11</v>
      </c>
      <c r="B75" s="72" t="s">
        <v>339</v>
      </c>
      <c r="C75" s="78">
        <v>1200</v>
      </c>
      <c r="D75" s="67">
        <v>1</v>
      </c>
      <c r="E75" s="13" t="s">
        <v>16</v>
      </c>
      <c r="F75" s="22"/>
      <c r="G75" s="22"/>
      <c r="H75" s="83"/>
      <c r="I75" s="83"/>
      <c r="J75" s="83"/>
      <c r="K75" s="83"/>
      <c r="L75" s="83"/>
      <c r="M75" s="83"/>
      <c r="N75" s="55" t="s">
        <v>17</v>
      </c>
    </row>
    <row r="76" spans="1:14" ht="16.5" customHeight="1">
      <c r="A76" s="57"/>
      <c r="B76" s="73" t="s">
        <v>97</v>
      </c>
      <c r="C76" s="69"/>
      <c r="D76" s="16">
        <v>0.61</v>
      </c>
      <c r="E76" s="17" t="s">
        <v>317</v>
      </c>
      <c r="F76" s="24">
        <f t="shared" ref="F76:F79" si="54">H76+J76+L76</f>
        <v>173995</v>
      </c>
      <c r="G76" s="24">
        <f t="shared" ref="G76:G79" si="55">F76*D76</f>
        <v>106136.95</v>
      </c>
      <c r="H76" s="29"/>
      <c r="I76" s="87">
        <f t="shared" ref="I76:I79" si="56">TRUNC(H76*$D76,0)</f>
        <v>0</v>
      </c>
      <c r="J76" s="29">
        <f>노임!$D$7</f>
        <v>173995</v>
      </c>
      <c r="K76" s="87">
        <f t="shared" ref="K76:K79" si="57">TRUNC(J76*$D76,0)</f>
        <v>106136</v>
      </c>
      <c r="L76" s="29"/>
      <c r="M76" s="87">
        <f t="shared" ref="M76:M79" si="58">TRUNC(L76*$D76,0)</f>
        <v>0</v>
      </c>
      <c r="N76" s="52"/>
    </row>
    <row r="77" spans="1:14" ht="16.5" customHeight="1">
      <c r="A77" s="57"/>
      <c r="B77" s="73" t="s">
        <v>77</v>
      </c>
      <c r="C77" s="69"/>
      <c r="D77" s="16">
        <v>5.46</v>
      </c>
      <c r="E77" s="17" t="s">
        <v>317</v>
      </c>
      <c r="F77" s="24">
        <f t="shared" si="54"/>
        <v>262580</v>
      </c>
      <c r="G77" s="24">
        <f t="shared" si="55"/>
        <v>1433686.8</v>
      </c>
      <c r="H77" s="29"/>
      <c r="I77" s="87">
        <f t="shared" si="56"/>
        <v>0</v>
      </c>
      <c r="J77" s="29">
        <f>노임!$D$8</f>
        <v>262580</v>
      </c>
      <c r="K77" s="87">
        <f t="shared" si="57"/>
        <v>1433686</v>
      </c>
      <c r="L77" s="29"/>
      <c r="M77" s="87">
        <f t="shared" si="58"/>
        <v>0</v>
      </c>
      <c r="N77" s="52"/>
    </row>
    <row r="78" spans="1:14" ht="16.5" customHeight="1">
      <c r="A78" s="57"/>
      <c r="B78" s="73" t="s">
        <v>70</v>
      </c>
      <c r="C78" s="69"/>
      <c r="D78" s="16">
        <v>4.2300000000000004</v>
      </c>
      <c r="E78" s="17" t="s">
        <v>317</v>
      </c>
      <c r="F78" s="24">
        <f t="shared" si="54"/>
        <v>172068</v>
      </c>
      <c r="G78" s="24">
        <f t="shared" si="55"/>
        <v>727847.64000000013</v>
      </c>
      <c r="H78" s="29"/>
      <c r="I78" s="87">
        <f t="shared" si="56"/>
        <v>0</v>
      </c>
      <c r="J78" s="29">
        <f>노임!$D$4</f>
        <v>172068</v>
      </c>
      <c r="K78" s="87">
        <f t="shared" si="57"/>
        <v>727847</v>
      </c>
      <c r="L78" s="29"/>
      <c r="M78" s="87">
        <f t="shared" si="58"/>
        <v>0</v>
      </c>
      <c r="N78" s="52"/>
    </row>
    <row r="79" spans="1:14" ht="16.5" customHeight="1">
      <c r="A79" s="57"/>
      <c r="B79" s="73" t="s">
        <v>335</v>
      </c>
      <c r="C79" s="76">
        <v>15</v>
      </c>
      <c r="D79" s="16">
        <v>11.25</v>
      </c>
      <c r="E79" s="17" t="s">
        <v>332</v>
      </c>
      <c r="F79" s="24">
        <f t="shared" si="54"/>
        <v>99229</v>
      </c>
      <c r="G79" s="24">
        <f t="shared" si="55"/>
        <v>1116326.25</v>
      </c>
      <c r="H79" s="29"/>
      <c r="I79" s="87">
        <f t="shared" si="56"/>
        <v>0</v>
      </c>
      <c r="J79" s="29"/>
      <c r="K79" s="87">
        <f t="shared" si="57"/>
        <v>0</v>
      </c>
      <c r="L79" s="29">
        <f>경비!$G$5</f>
        <v>99229</v>
      </c>
      <c r="M79" s="87">
        <f t="shared" si="58"/>
        <v>1116326</v>
      </c>
      <c r="N79" s="52"/>
    </row>
    <row r="80" spans="1:14" ht="16.5" customHeight="1">
      <c r="A80" s="58"/>
      <c r="B80" s="18" t="s">
        <v>304</v>
      </c>
      <c r="C80" s="19"/>
      <c r="D80" s="20"/>
      <c r="E80" s="20"/>
      <c r="F80" s="25"/>
      <c r="G80" s="25">
        <f>SUM(G76:G79)</f>
        <v>3383997.64</v>
      </c>
      <c r="H80" s="30"/>
      <c r="I80" s="88">
        <f>SUM(I76:I79)</f>
        <v>0</v>
      </c>
      <c r="J80" s="30"/>
      <c r="K80" s="88">
        <f>SUM(K76:K79)</f>
        <v>2267669</v>
      </c>
      <c r="L80" s="30"/>
      <c r="M80" s="88">
        <f>SUM(M76:M79)</f>
        <v>1116326</v>
      </c>
      <c r="N80" s="53"/>
    </row>
    <row r="81" spans="1:14" ht="16.5" customHeight="1">
      <c r="A81" s="59"/>
      <c r="B81" s="70"/>
      <c r="C81" s="70"/>
      <c r="D81" s="71"/>
      <c r="E81" s="71"/>
      <c r="F81" s="26"/>
      <c r="G81" s="26"/>
      <c r="H81" s="31"/>
      <c r="I81" s="89"/>
      <c r="J81" s="31"/>
      <c r="K81" s="89"/>
      <c r="L81" s="31"/>
      <c r="M81" s="89"/>
      <c r="N81" s="54"/>
    </row>
    <row r="82" spans="1:14" ht="16.5" customHeight="1">
      <c r="A82" s="107">
        <f>A75+1</f>
        <v>12</v>
      </c>
      <c r="B82" s="72" t="s">
        <v>340</v>
      </c>
      <c r="C82" s="78">
        <v>1200</v>
      </c>
      <c r="D82" s="67">
        <v>1</v>
      </c>
      <c r="E82" s="13" t="s">
        <v>332</v>
      </c>
      <c r="F82" s="22"/>
      <c r="G82" s="22"/>
      <c r="H82" s="83"/>
      <c r="I82" s="83"/>
      <c r="J82" s="83"/>
      <c r="K82" s="83"/>
      <c r="L82" s="83"/>
      <c r="M82" s="83"/>
      <c r="N82" s="55" t="s">
        <v>17</v>
      </c>
    </row>
    <row r="83" spans="1:14" ht="16.5" customHeight="1">
      <c r="A83" s="57"/>
      <c r="B83" s="73" t="s">
        <v>98</v>
      </c>
      <c r="C83" s="79" t="s">
        <v>341</v>
      </c>
      <c r="D83" s="16">
        <v>11</v>
      </c>
      <c r="E83" s="17" t="s">
        <v>342</v>
      </c>
      <c r="F83" s="24">
        <f t="shared" ref="F83:F84" si="59">H83+J83+L83</f>
        <v>1596</v>
      </c>
      <c r="G83" s="24">
        <f t="shared" ref="G83:G84" si="60">F83*D83</f>
        <v>17556</v>
      </c>
      <c r="H83" s="29">
        <f>자재!$D$9</f>
        <v>1596</v>
      </c>
      <c r="I83" s="87">
        <f t="shared" ref="I83:K84" si="61">TRUNC(H83*$D83,0)</f>
        <v>17556</v>
      </c>
      <c r="J83" s="29"/>
      <c r="K83" s="87">
        <f t="shared" si="61"/>
        <v>0</v>
      </c>
      <c r="L83" s="29"/>
      <c r="M83" s="87">
        <f t="shared" ref="M83" si="62">TRUNC(L83*$D83,0)</f>
        <v>0</v>
      </c>
      <c r="N83" s="52"/>
    </row>
    <row r="84" spans="1:14" ht="16.5" customHeight="1">
      <c r="A84" s="57"/>
      <c r="B84" s="73" t="s">
        <v>99</v>
      </c>
      <c r="C84" s="69" t="s">
        <v>343</v>
      </c>
      <c r="D84" s="21">
        <v>0.2</v>
      </c>
      <c r="E84" s="17"/>
      <c r="F84" s="24">
        <f t="shared" si="59"/>
        <v>17556</v>
      </c>
      <c r="G84" s="24">
        <f t="shared" si="60"/>
        <v>3511.2000000000003</v>
      </c>
      <c r="H84" s="29">
        <f>I83</f>
        <v>17556</v>
      </c>
      <c r="I84" s="87">
        <f t="shared" si="61"/>
        <v>3511</v>
      </c>
      <c r="J84" s="29"/>
      <c r="K84" s="87">
        <f t="shared" si="61"/>
        <v>0</v>
      </c>
      <c r="L84" s="29"/>
      <c r="M84" s="87">
        <f t="shared" ref="M84" si="63">TRUNC(L84*$D84,0)</f>
        <v>0</v>
      </c>
      <c r="N84" s="52"/>
    </row>
    <row r="85" spans="1:14" ht="16.5" customHeight="1">
      <c r="A85" s="58"/>
      <c r="B85" s="18" t="s">
        <v>304</v>
      </c>
      <c r="C85" s="19"/>
      <c r="D85" s="20"/>
      <c r="E85" s="20"/>
      <c r="F85" s="25"/>
      <c r="G85" s="25">
        <f>SUM(G83:G84)</f>
        <v>21067.200000000001</v>
      </c>
      <c r="H85" s="30"/>
      <c r="I85" s="88">
        <f>SUM(I83:I84)</f>
        <v>21067</v>
      </c>
      <c r="J85" s="30"/>
      <c r="K85" s="88">
        <f>SUM(K83:K84)</f>
        <v>0</v>
      </c>
      <c r="L85" s="30"/>
      <c r="M85" s="88">
        <f>SUM(M83:M84)</f>
        <v>0</v>
      </c>
      <c r="N85" s="53"/>
    </row>
    <row r="86" spans="1:14" ht="16.5" customHeight="1">
      <c r="A86" s="59"/>
      <c r="B86" s="70"/>
      <c r="C86" s="70"/>
      <c r="D86" s="71"/>
      <c r="E86" s="71"/>
      <c r="F86" s="26"/>
      <c r="G86" s="26"/>
      <c r="H86" s="31"/>
      <c r="I86" s="89"/>
      <c r="J86" s="31"/>
      <c r="K86" s="89"/>
      <c r="L86" s="31"/>
      <c r="M86" s="89"/>
      <c r="N86" s="54"/>
    </row>
    <row r="87" spans="1:14" ht="16.5" customHeight="1">
      <c r="A87" s="107">
        <f>A82+1</f>
        <v>13</v>
      </c>
      <c r="B87" s="72" t="s">
        <v>344</v>
      </c>
      <c r="C87" s="66">
        <v>1650</v>
      </c>
      <c r="D87" s="67">
        <v>1</v>
      </c>
      <c r="E87" s="13" t="s">
        <v>332</v>
      </c>
      <c r="F87" s="22"/>
      <c r="G87" s="22"/>
      <c r="H87" s="83"/>
      <c r="I87" s="83"/>
      <c r="J87" s="83"/>
      <c r="K87" s="83"/>
      <c r="L87" s="83"/>
      <c r="M87" s="83"/>
      <c r="N87" s="55" t="s">
        <v>17</v>
      </c>
    </row>
    <row r="88" spans="1:14" ht="16.5" customHeight="1">
      <c r="A88" s="57"/>
      <c r="B88" s="73" t="s">
        <v>100</v>
      </c>
      <c r="C88" s="79"/>
      <c r="D88" s="16">
        <v>0.33</v>
      </c>
      <c r="E88" s="17" t="s">
        <v>317</v>
      </c>
      <c r="F88" s="24">
        <f t="shared" ref="F88:F90" si="64">H88+J88+L88</f>
        <v>197788</v>
      </c>
      <c r="G88" s="24">
        <f t="shared" ref="G88:G90" si="65">F88*D88</f>
        <v>65270.04</v>
      </c>
      <c r="H88" s="29"/>
      <c r="I88" s="87">
        <f t="shared" ref="I88:K88" si="66">TRUNC(H88*$D88,0)</f>
        <v>0</v>
      </c>
      <c r="J88" s="29">
        <f>노임!$D$13</f>
        <v>197788</v>
      </c>
      <c r="K88" s="87">
        <f t="shared" si="66"/>
        <v>65270</v>
      </c>
      <c r="L88" s="29"/>
      <c r="M88" s="87">
        <f t="shared" ref="M88" si="67">TRUNC(L88*$D88,0)</f>
        <v>0</v>
      </c>
      <c r="N88" s="52"/>
    </row>
    <row r="89" spans="1:14" ht="16.5" customHeight="1">
      <c r="A89" s="57"/>
      <c r="B89" s="73" t="s">
        <v>70</v>
      </c>
      <c r="C89" s="69"/>
      <c r="D89" s="16">
        <v>3.1</v>
      </c>
      <c r="E89" s="17" t="s">
        <v>317</v>
      </c>
      <c r="F89" s="24">
        <f t="shared" si="64"/>
        <v>172068</v>
      </c>
      <c r="G89" s="24">
        <f t="shared" si="65"/>
        <v>533410.80000000005</v>
      </c>
      <c r="H89" s="29"/>
      <c r="I89" s="87">
        <f t="shared" ref="I89:K90" si="68">TRUNC(H89*$D89,0)</f>
        <v>0</v>
      </c>
      <c r="J89" s="29">
        <f>노임!$D$4</f>
        <v>172068</v>
      </c>
      <c r="K89" s="87">
        <f t="shared" si="68"/>
        <v>533410</v>
      </c>
      <c r="L89" s="29"/>
      <c r="M89" s="87">
        <f t="shared" ref="M89" si="69">TRUNC(L89*$D89,0)</f>
        <v>0</v>
      </c>
      <c r="N89" s="52"/>
    </row>
    <row r="90" spans="1:14" ht="16.5" customHeight="1">
      <c r="A90" s="57"/>
      <c r="B90" s="73" t="s">
        <v>345</v>
      </c>
      <c r="C90" s="69" t="s">
        <v>346</v>
      </c>
      <c r="D90" s="21">
        <v>0.03</v>
      </c>
      <c r="E90" s="17"/>
      <c r="F90" s="24">
        <f t="shared" si="64"/>
        <v>598680</v>
      </c>
      <c r="G90" s="24">
        <f t="shared" si="65"/>
        <v>17960.399999999998</v>
      </c>
      <c r="H90" s="29">
        <f>K91</f>
        <v>598680</v>
      </c>
      <c r="I90" s="87">
        <f t="shared" si="68"/>
        <v>17960</v>
      </c>
      <c r="J90" s="29"/>
      <c r="K90" s="87">
        <f t="shared" si="68"/>
        <v>0</v>
      </c>
      <c r="L90" s="29"/>
      <c r="M90" s="87">
        <f t="shared" ref="M90" si="70">TRUNC(L90*$D90,0)</f>
        <v>0</v>
      </c>
      <c r="N90" s="52"/>
    </row>
    <row r="91" spans="1:14" ht="16.5" customHeight="1">
      <c r="A91" s="58"/>
      <c r="B91" s="18" t="s">
        <v>304</v>
      </c>
      <c r="C91" s="19"/>
      <c r="D91" s="20"/>
      <c r="E91" s="20"/>
      <c r="F91" s="25"/>
      <c r="G91" s="25">
        <f>SUM(G88:G90)</f>
        <v>616641.24000000011</v>
      </c>
      <c r="H91" s="30"/>
      <c r="I91" s="88">
        <f>SUM(I88:I90)</f>
        <v>17960</v>
      </c>
      <c r="J91" s="30"/>
      <c r="K91" s="88">
        <f>SUM(K88:K90)</f>
        <v>598680</v>
      </c>
      <c r="L91" s="30"/>
      <c r="M91" s="88">
        <f>SUM(M88:M90)</f>
        <v>0</v>
      </c>
      <c r="N91" s="53"/>
    </row>
    <row r="92" spans="1:14" ht="16.5" customHeight="1">
      <c r="A92" s="59"/>
      <c r="B92" s="70"/>
      <c r="C92" s="70"/>
      <c r="D92" s="71"/>
      <c r="E92" s="71"/>
      <c r="F92" s="26"/>
      <c r="G92" s="26"/>
      <c r="H92" s="31"/>
      <c r="I92" s="89"/>
      <c r="J92" s="31"/>
      <c r="K92" s="89"/>
      <c r="L92" s="31"/>
      <c r="M92" s="89"/>
      <c r="N92" s="54"/>
    </row>
    <row r="93" spans="1:14" ht="16.5" customHeight="1">
      <c r="A93" s="107">
        <f>A87+1</f>
        <v>14</v>
      </c>
      <c r="B93" s="72" t="s">
        <v>347</v>
      </c>
      <c r="C93" s="78">
        <v>1200</v>
      </c>
      <c r="D93" s="67">
        <v>1</v>
      </c>
      <c r="E93" s="13" t="s">
        <v>16</v>
      </c>
      <c r="F93" s="22"/>
      <c r="G93" s="22"/>
      <c r="H93" s="83"/>
      <c r="I93" s="83"/>
      <c r="J93" s="83"/>
      <c r="K93" s="83"/>
      <c r="L93" s="83"/>
      <c r="M93" s="83"/>
      <c r="N93" s="55" t="s">
        <v>17</v>
      </c>
    </row>
    <row r="94" spans="1:14" ht="16.5" customHeight="1">
      <c r="A94" s="57"/>
      <c r="B94" s="73" t="s">
        <v>97</v>
      </c>
      <c r="C94" s="69"/>
      <c r="D94" s="16">
        <v>0.18</v>
      </c>
      <c r="E94" s="17" t="s">
        <v>317</v>
      </c>
      <c r="F94" s="24">
        <f t="shared" ref="F94:F97" si="71">H94+J94+L94</f>
        <v>173995</v>
      </c>
      <c r="G94" s="24">
        <f t="shared" ref="G94:G97" si="72">F94*D94</f>
        <v>31319.1</v>
      </c>
      <c r="H94" s="29"/>
      <c r="I94" s="87">
        <f t="shared" ref="I94" si="73">TRUNC(H94*$D94,0)</f>
        <v>0</v>
      </c>
      <c r="J94" s="29">
        <f>노임!$D$7</f>
        <v>173995</v>
      </c>
      <c r="K94" s="87">
        <f t="shared" ref="K94" si="74">TRUNC(J94*$D94,0)</f>
        <v>31319</v>
      </c>
      <c r="L94" s="29"/>
      <c r="M94" s="87">
        <f t="shared" ref="M94" si="75">TRUNC(L94*$D94,0)</f>
        <v>0</v>
      </c>
      <c r="N94" s="52"/>
    </row>
    <row r="95" spans="1:14" ht="16.5" customHeight="1">
      <c r="A95" s="57"/>
      <c r="B95" s="73" t="s">
        <v>77</v>
      </c>
      <c r="C95" s="69"/>
      <c r="D95" s="16">
        <v>1.64</v>
      </c>
      <c r="E95" s="17" t="s">
        <v>317</v>
      </c>
      <c r="F95" s="24">
        <f t="shared" si="71"/>
        <v>262580</v>
      </c>
      <c r="G95" s="24">
        <f t="shared" si="72"/>
        <v>430631.19999999995</v>
      </c>
      <c r="H95" s="29"/>
      <c r="I95" s="87">
        <f t="shared" ref="I95" si="76">TRUNC(H95*$D95,0)</f>
        <v>0</v>
      </c>
      <c r="J95" s="29">
        <f>노임!$D$8</f>
        <v>262580</v>
      </c>
      <c r="K95" s="87">
        <f t="shared" ref="K95" si="77">TRUNC(J95*$D95,0)</f>
        <v>430631</v>
      </c>
      <c r="L95" s="29"/>
      <c r="M95" s="87">
        <f t="shared" ref="M95" si="78">TRUNC(L95*$D95,0)</f>
        <v>0</v>
      </c>
      <c r="N95" s="52"/>
    </row>
    <row r="96" spans="1:14" ht="16.5" customHeight="1">
      <c r="A96" s="57"/>
      <c r="B96" s="73" t="s">
        <v>70</v>
      </c>
      <c r="C96" s="69"/>
      <c r="D96" s="16">
        <v>1.27</v>
      </c>
      <c r="E96" s="17" t="s">
        <v>317</v>
      </c>
      <c r="F96" s="24">
        <f t="shared" si="71"/>
        <v>172068</v>
      </c>
      <c r="G96" s="24">
        <f t="shared" si="72"/>
        <v>218526.36000000002</v>
      </c>
      <c r="H96" s="29"/>
      <c r="I96" s="87">
        <f t="shared" ref="I96" si="79">TRUNC(H96*$D96,0)</f>
        <v>0</v>
      </c>
      <c r="J96" s="29">
        <f>노임!$D$4</f>
        <v>172068</v>
      </c>
      <c r="K96" s="87">
        <f t="shared" ref="K96" si="80">TRUNC(J96*$D96,0)</f>
        <v>218526</v>
      </c>
      <c r="L96" s="29"/>
      <c r="M96" s="87">
        <f t="shared" ref="M96" si="81">TRUNC(L96*$D96,0)</f>
        <v>0</v>
      </c>
      <c r="N96" s="52"/>
    </row>
    <row r="97" spans="1:14" ht="16.5" customHeight="1">
      <c r="A97" s="57"/>
      <c r="B97" s="73" t="s">
        <v>101</v>
      </c>
      <c r="C97" s="76">
        <v>15</v>
      </c>
      <c r="D97" s="16">
        <v>3.38</v>
      </c>
      <c r="E97" s="17" t="s">
        <v>332</v>
      </c>
      <c r="F97" s="24">
        <f t="shared" si="71"/>
        <v>99229</v>
      </c>
      <c r="G97" s="24">
        <f t="shared" si="72"/>
        <v>335394.01999999996</v>
      </c>
      <c r="H97" s="29"/>
      <c r="I97" s="87">
        <f t="shared" ref="I97" si="82">TRUNC(H97*$D97,0)</f>
        <v>0</v>
      </c>
      <c r="J97" s="29"/>
      <c r="K97" s="87">
        <f t="shared" ref="K97" si="83">TRUNC(J97*$D97,0)</f>
        <v>0</v>
      </c>
      <c r="L97" s="29">
        <f>경비!$G$5</f>
        <v>99229</v>
      </c>
      <c r="M97" s="87">
        <f t="shared" ref="M97" si="84">TRUNC(L97*$D97,0)</f>
        <v>335394</v>
      </c>
      <c r="N97" s="52"/>
    </row>
    <row r="98" spans="1:14" ht="16.5" customHeight="1">
      <c r="A98" s="58"/>
      <c r="B98" s="18" t="s">
        <v>304</v>
      </c>
      <c r="C98" s="19"/>
      <c r="D98" s="20"/>
      <c r="E98" s="20"/>
      <c r="F98" s="25"/>
      <c r="G98" s="25">
        <f>SUM(G94:G97)</f>
        <v>1015870.6799999999</v>
      </c>
      <c r="H98" s="30"/>
      <c r="I98" s="88">
        <f>SUM(I94:I97)</f>
        <v>0</v>
      </c>
      <c r="J98" s="30"/>
      <c r="K98" s="88">
        <f>SUM(K94:K97)</f>
        <v>680476</v>
      </c>
      <c r="L98" s="30"/>
      <c r="M98" s="88">
        <f>SUM(M94:M97)</f>
        <v>335394</v>
      </c>
      <c r="N98" s="53"/>
    </row>
    <row r="99" spans="1:14" ht="16.5" customHeight="1">
      <c r="A99" s="59"/>
      <c r="B99" s="70"/>
      <c r="C99" s="70"/>
      <c r="D99" s="71"/>
      <c r="E99" s="71"/>
      <c r="F99" s="26"/>
      <c r="G99" s="26"/>
      <c r="H99" s="31"/>
      <c r="I99" s="89"/>
      <c r="J99" s="31"/>
      <c r="K99" s="89"/>
      <c r="L99" s="31"/>
      <c r="M99" s="89"/>
      <c r="N99" s="54"/>
    </row>
    <row r="100" spans="1:14" ht="16.5" customHeight="1">
      <c r="A100" s="107">
        <f>A93+1</f>
        <v>15</v>
      </c>
      <c r="B100" s="72" t="s">
        <v>348</v>
      </c>
      <c r="C100" s="78">
        <v>1200</v>
      </c>
      <c r="D100" s="67">
        <v>1</v>
      </c>
      <c r="E100" s="13" t="s">
        <v>332</v>
      </c>
      <c r="F100" s="22"/>
      <c r="G100" s="22"/>
      <c r="H100" s="83"/>
      <c r="I100" s="83"/>
      <c r="J100" s="83"/>
      <c r="K100" s="83"/>
      <c r="L100" s="83"/>
      <c r="M100" s="83"/>
      <c r="N100" s="55" t="s">
        <v>17</v>
      </c>
    </row>
    <row r="101" spans="1:14" ht="16.5" customHeight="1">
      <c r="A101" s="57"/>
      <c r="B101" s="73" t="s">
        <v>98</v>
      </c>
      <c r="C101" s="79" t="s">
        <v>349</v>
      </c>
      <c r="D101" s="16">
        <v>11</v>
      </c>
      <c r="E101" s="17" t="s">
        <v>342</v>
      </c>
      <c r="F101" s="24">
        <f t="shared" ref="F101:F102" si="85">H101+J101+L101</f>
        <v>1596</v>
      </c>
      <c r="G101" s="24">
        <f t="shared" ref="G101:G102" si="86">F101*D101</f>
        <v>17556</v>
      </c>
      <c r="H101" s="29">
        <f>자재!$D$9</f>
        <v>1596</v>
      </c>
      <c r="I101" s="87">
        <f t="shared" ref="I101" si="87">TRUNC(H101*$D101,0)</f>
        <v>17556</v>
      </c>
      <c r="J101" s="29"/>
      <c r="K101" s="87">
        <f t="shared" ref="K101" si="88">TRUNC(J101*$D101,0)</f>
        <v>0</v>
      </c>
      <c r="L101" s="29"/>
      <c r="M101" s="87">
        <f t="shared" ref="M101" si="89">TRUNC(L101*$D101,0)</f>
        <v>0</v>
      </c>
      <c r="N101" s="52"/>
    </row>
    <row r="102" spans="1:14" ht="16.5" customHeight="1">
      <c r="A102" s="57"/>
      <c r="B102" s="73" t="s">
        <v>99</v>
      </c>
      <c r="C102" s="69" t="s">
        <v>350</v>
      </c>
      <c r="D102" s="21">
        <v>0.2</v>
      </c>
      <c r="E102" s="17"/>
      <c r="F102" s="24">
        <f t="shared" si="85"/>
        <v>17556</v>
      </c>
      <c r="G102" s="24">
        <f t="shared" si="86"/>
        <v>3511.2000000000003</v>
      </c>
      <c r="H102" s="29">
        <f>I101</f>
        <v>17556</v>
      </c>
      <c r="I102" s="87">
        <f t="shared" ref="I102" si="90">TRUNC(H102*$D102,0)</f>
        <v>3511</v>
      </c>
      <c r="J102" s="29"/>
      <c r="K102" s="87">
        <f t="shared" ref="K102" si="91">TRUNC(J102*$D102,0)</f>
        <v>0</v>
      </c>
      <c r="L102" s="29"/>
      <c r="M102" s="87">
        <f t="shared" ref="M102" si="92">TRUNC(L102*$D102,0)</f>
        <v>0</v>
      </c>
      <c r="N102" s="52"/>
    </row>
    <row r="103" spans="1:14" ht="16.5" customHeight="1">
      <c r="A103" s="58"/>
      <c r="B103" s="18" t="s">
        <v>304</v>
      </c>
      <c r="C103" s="19"/>
      <c r="D103" s="20"/>
      <c r="E103" s="20"/>
      <c r="F103" s="25"/>
      <c r="G103" s="25">
        <f>SUM(G101:G102)</f>
        <v>21067.200000000001</v>
      </c>
      <c r="H103" s="30"/>
      <c r="I103" s="88">
        <f>SUM(I101:I102)</f>
        <v>21067</v>
      </c>
      <c r="J103" s="30"/>
      <c r="K103" s="88">
        <f>SUM(K101:K102)</f>
        <v>0</v>
      </c>
      <c r="L103" s="30"/>
      <c r="M103" s="88">
        <f>SUM(M101:M102)</f>
        <v>0</v>
      </c>
      <c r="N103" s="53"/>
    </row>
    <row r="104" spans="1:14" ht="16.5" customHeight="1">
      <c r="A104" s="59"/>
      <c r="B104" s="70"/>
      <c r="C104" s="70"/>
      <c r="D104" s="71"/>
      <c r="E104" s="71"/>
      <c r="F104" s="26"/>
      <c r="G104" s="26"/>
      <c r="H104" s="31"/>
      <c r="I104" s="89"/>
      <c r="J104" s="31"/>
      <c r="K104" s="89"/>
      <c r="L104" s="31"/>
      <c r="M104" s="89"/>
      <c r="N104" s="54"/>
    </row>
    <row r="105" spans="1:14" ht="16.5" customHeight="1">
      <c r="A105" s="107">
        <f>A100+1</f>
        <v>16</v>
      </c>
      <c r="B105" s="72" t="s">
        <v>351</v>
      </c>
      <c r="C105" s="78">
        <v>1200</v>
      </c>
      <c r="D105" s="67">
        <v>1</v>
      </c>
      <c r="E105" s="13" t="s">
        <v>16</v>
      </c>
      <c r="F105" s="22"/>
      <c r="G105" s="22"/>
      <c r="H105" s="83"/>
      <c r="I105" s="83"/>
      <c r="J105" s="83"/>
      <c r="K105" s="83"/>
      <c r="L105" s="83"/>
      <c r="M105" s="83"/>
      <c r="N105" s="55" t="s">
        <v>17</v>
      </c>
    </row>
    <row r="106" spans="1:14" ht="16.5" customHeight="1">
      <c r="A106" s="57"/>
      <c r="B106" s="73" t="s">
        <v>97</v>
      </c>
      <c r="C106" s="69"/>
      <c r="D106" s="16">
        <v>0.24</v>
      </c>
      <c r="E106" s="17" t="s">
        <v>317</v>
      </c>
      <c r="F106" s="24">
        <f t="shared" ref="F106:F109" si="93">H106+J106+L106</f>
        <v>173995</v>
      </c>
      <c r="G106" s="24">
        <f t="shared" ref="G106:G109" si="94">F106*D106</f>
        <v>41758.799999999996</v>
      </c>
      <c r="H106" s="29"/>
      <c r="I106" s="87">
        <f t="shared" ref="I106" si="95">TRUNC(H106*$D106,0)</f>
        <v>0</v>
      </c>
      <c r="J106" s="29">
        <f>노임!$D$7</f>
        <v>173995</v>
      </c>
      <c r="K106" s="87">
        <f t="shared" ref="K106" si="96">TRUNC(J106*$D106,0)</f>
        <v>41758</v>
      </c>
      <c r="L106" s="29"/>
      <c r="M106" s="87">
        <f t="shared" ref="M106" si="97">TRUNC(L106*$D106,0)</f>
        <v>0</v>
      </c>
      <c r="N106" s="52"/>
    </row>
    <row r="107" spans="1:14" ht="16.5" customHeight="1">
      <c r="A107" s="57"/>
      <c r="B107" s="73" t="s">
        <v>77</v>
      </c>
      <c r="C107" s="69"/>
      <c r="D107" s="16">
        <v>2.1800000000000002</v>
      </c>
      <c r="E107" s="17" t="s">
        <v>317</v>
      </c>
      <c r="F107" s="24">
        <f t="shared" si="93"/>
        <v>262580</v>
      </c>
      <c r="G107" s="24">
        <f t="shared" si="94"/>
        <v>572424.4</v>
      </c>
      <c r="H107" s="29"/>
      <c r="I107" s="87">
        <f t="shared" ref="I107" si="98">TRUNC(H107*$D107,0)</f>
        <v>0</v>
      </c>
      <c r="J107" s="29">
        <f>노임!$D$8</f>
        <v>262580</v>
      </c>
      <c r="K107" s="87">
        <f t="shared" ref="K107" si="99">TRUNC(J107*$D107,0)</f>
        <v>572424</v>
      </c>
      <c r="L107" s="29"/>
      <c r="M107" s="87">
        <f t="shared" ref="M107" si="100">TRUNC(L107*$D107,0)</f>
        <v>0</v>
      </c>
      <c r="N107" s="52"/>
    </row>
    <row r="108" spans="1:14" ht="16.5" customHeight="1">
      <c r="A108" s="57"/>
      <c r="B108" s="73" t="s">
        <v>70</v>
      </c>
      <c r="C108" s="69"/>
      <c r="D108" s="16">
        <v>1.69</v>
      </c>
      <c r="E108" s="17" t="s">
        <v>309</v>
      </c>
      <c r="F108" s="24">
        <f t="shared" si="93"/>
        <v>172068</v>
      </c>
      <c r="G108" s="24">
        <f t="shared" si="94"/>
        <v>290794.92</v>
      </c>
      <c r="H108" s="29"/>
      <c r="I108" s="87">
        <f t="shared" ref="I108" si="101">TRUNC(H108*$D108,0)</f>
        <v>0</v>
      </c>
      <c r="J108" s="29">
        <f>노임!$D$4</f>
        <v>172068</v>
      </c>
      <c r="K108" s="87">
        <f t="shared" ref="K108" si="102">TRUNC(J108*$D108,0)</f>
        <v>290794</v>
      </c>
      <c r="L108" s="29"/>
      <c r="M108" s="87">
        <f t="shared" ref="M108" si="103">TRUNC(L108*$D108,0)</f>
        <v>0</v>
      </c>
      <c r="N108" s="52"/>
    </row>
    <row r="109" spans="1:14" ht="16.5" customHeight="1">
      <c r="A109" s="57"/>
      <c r="B109" s="73" t="s">
        <v>318</v>
      </c>
      <c r="C109" s="76">
        <v>15</v>
      </c>
      <c r="D109" s="16">
        <v>4.5</v>
      </c>
      <c r="E109" s="17" t="s">
        <v>332</v>
      </c>
      <c r="F109" s="24">
        <f t="shared" si="93"/>
        <v>99229</v>
      </c>
      <c r="G109" s="24">
        <f t="shared" si="94"/>
        <v>446530.5</v>
      </c>
      <c r="H109" s="29"/>
      <c r="I109" s="87">
        <f t="shared" ref="I109" si="104">TRUNC(H109*$D109,0)</f>
        <v>0</v>
      </c>
      <c r="J109" s="29"/>
      <c r="K109" s="87">
        <f t="shared" ref="K109" si="105">TRUNC(J109*$D109,0)</f>
        <v>0</v>
      </c>
      <c r="L109" s="29">
        <f>경비!$G$5</f>
        <v>99229</v>
      </c>
      <c r="M109" s="87">
        <f t="shared" ref="M109" si="106">TRUNC(L109*$D109,0)</f>
        <v>446530</v>
      </c>
      <c r="N109" s="52"/>
    </row>
    <row r="110" spans="1:14" ht="16.5" customHeight="1">
      <c r="A110" s="58"/>
      <c r="B110" s="18" t="s">
        <v>307</v>
      </c>
      <c r="C110" s="19"/>
      <c r="D110" s="20"/>
      <c r="E110" s="20"/>
      <c r="F110" s="25"/>
      <c r="G110" s="25">
        <f>SUM(G106:G109)</f>
        <v>1351508.62</v>
      </c>
      <c r="H110" s="30"/>
      <c r="I110" s="88">
        <f>SUM(I106:I109)</f>
        <v>0</v>
      </c>
      <c r="J110" s="30"/>
      <c r="K110" s="88">
        <f>SUM(K106:K109)</f>
        <v>904976</v>
      </c>
      <c r="L110" s="30"/>
      <c r="M110" s="88">
        <f>SUM(M106:M109)</f>
        <v>446530</v>
      </c>
      <c r="N110" s="53"/>
    </row>
    <row r="111" spans="1:14" ht="16.5" customHeight="1">
      <c r="A111" s="59"/>
      <c r="B111" s="70"/>
      <c r="C111" s="70"/>
      <c r="D111" s="71"/>
      <c r="E111" s="71"/>
      <c r="F111" s="26"/>
      <c r="G111" s="26"/>
      <c r="H111" s="31"/>
      <c r="I111" s="89"/>
      <c r="J111" s="31"/>
      <c r="K111" s="89"/>
      <c r="L111" s="31"/>
      <c r="M111" s="89"/>
      <c r="N111" s="54"/>
    </row>
    <row r="112" spans="1:14" ht="16.5" customHeight="1">
      <c r="A112" s="107">
        <f>A105+1</f>
        <v>17</v>
      </c>
      <c r="B112" s="72" t="s">
        <v>352</v>
      </c>
      <c r="C112" s="78">
        <v>1200</v>
      </c>
      <c r="D112" s="67">
        <v>1</v>
      </c>
      <c r="E112" s="13" t="s">
        <v>16</v>
      </c>
      <c r="F112" s="22"/>
      <c r="G112" s="22"/>
      <c r="H112" s="83"/>
      <c r="I112" s="83"/>
      <c r="J112" s="83"/>
      <c r="K112" s="83"/>
      <c r="L112" s="83"/>
      <c r="M112" s="83"/>
      <c r="N112" s="55" t="s">
        <v>17</v>
      </c>
    </row>
    <row r="113" spans="1:14" ht="16.5" customHeight="1">
      <c r="A113" s="57"/>
      <c r="B113" s="73" t="s">
        <v>97</v>
      </c>
      <c r="C113" s="69"/>
      <c r="D113" s="16">
        <v>7.0000000000000007E-2</v>
      </c>
      <c r="E113" s="17" t="s">
        <v>317</v>
      </c>
      <c r="F113" s="24">
        <f t="shared" ref="F113:F116" si="107">H113+J113+L113</f>
        <v>173995</v>
      </c>
      <c r="G113" s="24">
        <f t="shared" ref="G113:G116" si="108">F113*D113</f>
        <v>12179.650000000001</v>
      </c>
      <c r="H113" s="29"/>
      <c r="I113" s="87">
        <f t="shared" ref="I113" si="109">TRUNC(H113*$D113,0)</f>
        <v>0</v>
      </c>
      <c r="J113" s="29">
        <f>노임!$D$7</f>
        <v>173995</v>
      </c>
      <c r="K113" s="87">
        <f t="shared" ref="K113" si="110">TRUNC(J113*$D113,0)</f>
        <v>12179</v>
      </c>
      <c r="L113" s="29"/>
      <c r="M113" s="87">
        <f t="shared" ref="M113" si="111">TRUNC(L113*$D113,0)</f>
        <v>0</v>
      </c>
      <c r="N113" s="52"/>
    </row>
    <row r="114" spans="1:14" ht="16.5" customHeight="1">
      <c r="A114" s="57"/>
      <c r="B114" s="73" t="s">
        <v>77</v>
      </c>
      <c r="C114" s="69"/>
      <c r="D114" s="16">
        <v>0.66</v>
      </c>
      <c r="E114" s="17" t="s">
        <v>309</v>
      </c>
      <c r="F114" s="24">
        <f t="shared" si="107"/>
        <v>262580</v>
      </c>
      <c r="G114" s="24">
        <f t="shared" si="108"/>
        <v>173302.80000000002</v>
      </c>
      <c r="H114" s="29"/>
      <c r="I114" s="87">
        <f t="shared" ref="I114" si="112">TRUNC(H114*$D114,0)</f>
        <v>0</v>
      </c>
      <c r="J114" s="29">
        <f>노임!$D$8</f>
        <v>262580</v>
      </c>
      <c r="K114" s="87">
        <f t="shared" ref="K114" si="113">TRUNC(J114*$D114,0)</f>
        <v>173302</v>
      </c>
      <c r="L114" s="29"/>
      <c r="M114" s="87">
        <f t="shared" ref="M114" si="114">TRUNC(L114*$D114,0)</f>
        <v>0</v>
      </c>
      <c r="N114" s="52"/>
    </row>
    <row r="115" spans="1:14" ht="16.5" customHeight="1">
      <c r="A115" s="57"/>
      <c r="B115" s="73" t="s">
        <v>70</v>
      </c>
      <c r="C115" s="69"/>
      <c r="D115" s="16">
        <v>0.51</v>
      </c>
      <c r="E115" s="17" t="s">
        <v>309</v>
      </c>
      <c r="F115" s="24">
        <f t="shared" si="107"/>
        <v>172068</v>
      </c>
      <c r="G115" s="24">
        <f t="shared" si="108"/>
        <v>87754.680000000008</v>
      </c>
      <c r="H115" s="29"/>
      <c r="I115" s="87">
        <f t="shared" ref="I115" si="115">TRUNC(H115*$D115,0)</f>
        <v>0</v>
      </c>
      <c r="J115" s="29">
        <f>노임!$D$4</f>
        <v>172068</v>
      </c>
      <c r="K115" s="87">
        <f t="shared" ref="K115" si="116">TRUNC(J115*$D115,0)</f>
        <v>87754</v>
      </c>
      <c r="L115" s="29"/>
      <c r="M115" s="87">
        <f t="shared" ref="M115" si="117">TRUNC(L115*$D115,0)</f>
        <v>0</v>
      </c>
      <c r="N115" s="52"/>
    </row>
    <row r="116" spans="1:14" ht="16.5" customHeight="1">
      <c r="A116" s="57"/>
      <c r="B116" s="73" t="s">
        <v>101</v>
      </c>
      <c r="C116" s="76">
        <v>15</v>
      </c>
      <c r="D116" s="16">
        <v>1.35</v>
      </c>
      <c r="E116" s="17" t="s">
        <v>332</v>
      </c>
      <c r="F116" s="24">
        <f t="shared" si="107"/>
        <v>99229</v>
      </c>
      <c r="G116" s="24">
        <f t="shared" si="108"/>
        <v>133959.15000000002</v>
      </c>
      <c r="H116" s="29"/>
      <c r="I116" s="87">
        <f t="shared" ref="I116" si="118">TRUNC(H116*$D116,0)</f>
        <v>0</v>
      </c>
      <c r="J116" s="29"/>
      <c r="K116" s="87">
        <f t="shared" ref="K116" si="119">TRUNC(J116*$D116,0)</f>
        <v>0</v>
      </c>
      <c r="L116" s="29">
        <f>경비!$G$5</f>
        <v>99229</v>
      </c>
      <c r="M116" s="87">
        <f t="shared" ref="M116" si="120">TRUNC(L116*$D116,0)</f>
        <v>133959</v>
      </c>
      <c r="N116" s="52"/>
    </row>
    <row r="117" spans="1:14" ht="16.5" customHeight="1">
      <c r="A117" s="58"/>
      <c r="B117" s="18" t="s">
        <v>304</v>
      </c>
      <c r="C117" s="19"/>
      <c r="D117" s="20"/>
      <c r="E117" s="20"/>
      <c r="F117" s="25"/>
      <c r="G117" s="25">
        <f>SUM(G113:G116)</f>
        <v>407196.28</v>
      </c>
      <c r="H117" s="30"/>
      <c r="I117" s="88">
        <f>SUM(I113:I116)</f>
        <v>0</v>
      </c>
      <c r="J117" s="30"/>
      <c r="K117" s="88">
        <f>SUM(K113:K116)</f>
        <v>273235</v>
      </c>
      <c r="L117" s="30"/>
      <c r="M117" s="88">
        <f>SUM(M113:M116)</f>
        <v>133959</v>
      </c>
      <c r="N117" s="53"/>
    </row>
    <row r="118" spans="1:14" ht="16.5" customHeight="1">
      <c r="A118" s="59"/>
      <c r="B118" s="70"/>
      <c r="C118" s="70"/>
      <c r="D118" s="71"/>
      <c r="E118" s="71"/>
      <c r="F118" s="26"/>
      <c r="G118" s="26"/>
      <c r="H118" s="31"/>
      <c r="I118" s="89"/>
      <c r="J118" s="31"/>
      <c r="K118" s="89"/>
      <c r="L118" s="31"/>
      <c r="M118" s="89"/>
      <c r="N118" s="54"/>
    </row>
    <row r="119" spans="1:14" ht="16.5" customHeight="1">
      <c r="A119" s="107">
        <f>A112+1</f>
        <v>18</v>
      </c>
      <c r="B119" s="72" t="s">
        <v>381</v>
      </c>
      <c r="C119" s="81">
        <v>100</v>
      </c>
      <c r="D119" s="67">
        <v>1</v>
      </c>
      <c r="E119" s="13" t="s">
        <v>16</v>
      </c>
      <c r="F119" s="22"/>
      <c r="G119" s="22"/>
      <c r="H119" s="83"/>
      <c r="I119" s="83"/>
      <c r="J119" s="83"/>
      <c r="K119" s="83"/>
      <c r="L119" s="83"/>
      <c r="M119" s="83"/>
      <c r="N119" s="55" t="s">
        <v>17</v>
      </c>
    </row>
    <row r="120" spans="1:14" ht="16.5" customHeight="1">
      <c r="A120" s="57"/>
      <c r="B120" s="15" t="s">
        <v>383</v>
      </c>
      <c r="C120" s="82">
        <v>100</v>
      </c>
      <c r="D120" s="16">
        <v>1</v>
      </c>
      <c r="E120" s="17" t="s">
        <v>314</v>
      </c>
      <c r="F120" s="24">
        <f t="shared" ref="F120:F126" si="121">H120+J120+L120</f>
        <v>210523</v>
      </c>
      <c r="G120" s="24">
        <f t="shared" ref="G120:G126" si="122">F120*D120</f>
        <v>210523</v>
      </c>
      <c r="H120" s="29">
        <f>I135</f>
        <v>0</v>
      </c>
      <c r="I120" s="87">
        <f t="shared" ref="I120" si="123">TRUNC(H120*$D120,0)</f>
        <v>0</v>
      </c>
      <c r="J120" s="29">
        <f>K135</f>
        <v>135281</v>
      </c>
      <c r="K120" s="87">
        <f t="shared" ref="K120" si="124">TRUNC(J120*$D120,0)</f>
        <v>135281</v>
      </c>
      <c r="L120" s="29">
        <f>M135</f>
        <v>75242</v>
      </c>
      <c r="M120" s="87">
        <f t="shared" ref="M120" si="125">TRUNC(L120*$D120,0)</f>
        <v>75242</v>
      </c>
      <c r="N120" s="52">
        <f>A129</f>
        <v>19</v>
      </c>
    </row>
    <row r="121" spans="1:14" ht="16.5" customHeight="1">
      <c r="A121" s="57"/>
      <c r="B121" s="15" t="s">
        <v>103</v>
      </c>
      <c r="C121" s="82">
        <v>100</v>
      </c>
      <c r="D121" s="16">
        <v>1</v>
      </c>
      <c r="E121" s="17" t="s">
        <v>302</v>
      </c>
      <c r="F121" s="24">
        <f t="shared" si="121"/>
        <v>35678</v>
      </c>
      <c r="G121" s="24">
        <f t="shared" si="122"/>
        <v>35678</v>
      </c>
      <c r="H121" s="29">
        <f>I142</f>
        <v>686</v>
      </c>
      <c r="I121" s="87">
        <f t="shared" ref="I121" si="126">TRUNC(H121*$D121,0)</f>
        <v>686</v>
      </c>
      <c r="J121" s="29">
        <f>K142</f>
        <v>31078</v>
      </c>
      <c r="K121" s="87">
        <f t="shared" ref="K121" si="127">TRUNC(J121*$D121,0)</f>
        <v>31078</v>
      </c>
      <c r="L121" s="29">
        <f>M142</f>
        <v>3914</v>
      </c>
      <c r="M121" s="87">
        <f t="shared" ref="M121" si="128">TRUNC(L121*$D121,0)</f>
        <v>3914</v>
      </c>
      <c r="N121" s="52">
        <f>A137</f>
        <v>20</v>
      </c>
    </row>
    <row r="122" spans="1:14" ht="16.5" customHeight="1">
      <c r="A122" s="57"/>
      <c r="B122" s="15" t="s">
        <v>104</v>
      </c>
      <c r="C122" s="82">
        <v>100</v>
      </c>
      <c r="D122" s="16">
        <v>1</v>
      </c>
      <c r="E122" s="17" t="s">
        <v>302</v>
      </c>
      <c r="F122" s="24">
        <f t="shared" si="121"/>
        <v>74701</v>
      </c>
      <c r="G122" s="24">
        <f t="shared" si="122"/>
        <v>74701</v>
      </c>
      <c r="H122" s="29">
        <f>I149</f>
        <v>0</v>
      </c>
      <c r="I122" s="87">
        <f t="shared" ref="I122" si="129">TRUNC(H122*$D122,0)</f>
        <v>0</v>
      </c>
      <c r="J122" s="29">
        <f>K149</f>
        <v>69370</v>
      </c>
      <c r="K122" s="87">
        <f t="shared" ref="K122" si="130">TRUNC(J122*$D122,0)</f>
        <v>69370</v>
      </c>
      <c r="L122" s="29">
        <f>M149</f>
        <v>5331</v>
      </c>
      <c r="M122" s="87">
        <f t="shared" ref="M122" si="131">TRUNC(L122*$D122,0)</f>
        <v>5331</v>
      </c>
      <c r="N122" s="52">
        <f>A144</f>
        <v>21</v>
      </c>
    </row>
    <row r="123" spans="1:14" ht="16.5" customHeight="1">
      <c r="A123" s="57"/>
      <c r="B123" s="73" t="s">
        <v>105</v>
      </c>
      <c r="C123" s="82">
        <v>100</v>
      </c>
      <c r="D123" s="16">
        <v>1</v>
      </c>
      <c r="E123" s="17" t="s">
        <v>314</v>
      </c>
      <c r="F123" s="24">
        <f t="shared" si="121"/>
        <v>150000</v>
      </c>
      <c r="G123" s="24">
        <f t="shared" si="122"/>
        <v>150000</v>
      </c>
      <c r="H123" s="29">
        <f>자재견적서!$U$32</f>
        <v>150000</v>
      </c>
      <c r="I123" s="87">
        <f t="shared" ref="I123" si="132">TRUNC(H123*$D123,0)</f>
        <v>150000</v>
      </c>
      <c r="J123" s="29"/>
      <c r="K123" s="87">
        <f t="shared" ref="K123" si="133">TRUNC(J123*$D123,0)</f>
        <v>0</v>
      </c>
      <c r="L123" s="29"/>
      <c r="M123" s="87">
        <f t="shared" ref="M123" si="134">TRUNC(L123*$D123,0)</f>
        <v>0</v>
      </c>
      <c r="N123" s="52"/>
    </row>
    <row r="124" spans="1:14" ht="16.5" customHeight="1">
      <c r="A124" s="57"/>
      <c r="B124" s="73" t="s">
        <v>106</v>
      </c>
      <c r="C124" s="82">
        <v>100</v>
      </c>
      <c r="D124" s="16">
        <v>1</v>
      </c>
      <c r="E124" s="17" t="s">
        <v>302</v>
      </c>
      <c r="F124" s="24">
        <f t="shared" si="121"/>
        <v>250000</v>
      </c>
      <c r="G124" s="24">
        <f t="shared" si="122"/>
        <v>250000</v>
      </c>
      <c r="H124" s="29">
        <f>자재견적서!$U$33</f>
        <v>250000</v>
      </c>
      <c r="I124" s="87">
        <f t="shared" ref="I124" si="135">TRUNC(H124*$D124,0)</f>
        <v>250000</v>
      </c>
      <c r="J124" s="29"/>
      <c r="K124" s="87">
        <f t="shared" ref="K124" si="136">TRUNC(J124*$D124,0)</f>
        <v>0</v>
      </c>
      <c r="L124" s="29"/>
      <c r="M124" s="87">
        <f t="shared" ref="M124" si="137">TRUNC(L124*$D124,0)</f>
        <v>0</v>
      </c>
      <c r="N124" s="52"/>
    </row>
    <row r="125" spans="1:14" ht="16.5" customHeight="1">
      <c r="A125" s="57"/>
      <c r="B125" s="73" t="s">
        <v>107</v>
      </c>
      <c r="C125" s="82">
        <v>100</v>
      </c>
      <c r="D125" s="16">
        <v>1</v>
      </c>
      <c r="E125" s="17" t="s">
        <v>302</v>
      </c>
      <c r="F125" s="24">
        <f t="shared" si="121"/>
        <v>50000</v>
      </c>
      <c r="G125" s="24">
        <f t="shared" si="122"/>
        <v>50000</v>
      </c>
      <c r="H125" s="29">
        <f>자재견적서!$U$34</f>
        <v>50000</v>
      </c>
      <c r="I125" s="87">
        <f t="shared" ref="I125" si="138">TRUNC(H125*$D125,0)</f>
        <v>50000</v>
      </c>
      <c r="J125" s="29"/>
      <c r="K125" s="87">
        <f t="shared" ref="K125" si="139">TRUNC(J125*$D125,0)</f>
        <v>0</v>
      </c>
      <c r="L125" s="29"/>
      <c r="M125" s="87">
        <f t="shared" ref="M125" si="140">TRUNC(L125*$D125,0)</f>
        <v>0</v>
      </c>
      <c r="N125" s="52"/>
    </row>
    <row r="126" spans="1:14" ht="16.5" customHeight="1">
      <c r="A126" s="57"/>
      <c r="B126" s="73" t="s">
        <v>108</v>
      </c>
      <c r="C126" s="82">
        <v>100</v>
      </c>
      <c r="D126" s="16">
        <v>1</v>
      </c>
      <c r="E126" s="17" t="s">
        <v>314</v>
      </c>
      <c r="F126" s="24">
        <f t="shared" si="121"/>
        <v>30000</v>
      </c>
      <c r="G126" s="24">
        <f t="shared" si="122"/>
        <v>30000</v>
      </c>
      <c r="H126" s="29">
        <f>자재견적서!$AR$35</f>
        <v>30000</v>
      </c>
      <c r="I126" s="87">
        <f t="shared" ref="I126" si="141">TRUNC(H126*$D126,0)</f>
        <v>30000</v>
      </c>
      <c r="J126" s="29"/>
      <c r="K126" s="87">
        <f t="shared" ref="K126" si="142">TRUNC(J126*$D126,0)</f>
        <v>0</v>
      </c>
      <c r="L126" s="29"/>
      <c r="M126" s="87">
        <f t="shared" ref="M126" si="143">TRUNC(L126*$D126,0)</f>
        <v>0</v>
      </c>
      <c r="N126" s="52"/>
    </row>
    <row r="127" spans="1:14" ht="16.5" customHeight="1">
      <c r="A127" s="58"/>
      <c r="B127" s="18" t="s">
        <v>304</v>
      </c>
      <c r="C127" s="19"/>
      <c r="D127" s="20"/>
      <c r="E127" s="20"/>
      <c r="F127" s="25"/>
      <c r="G127" s="25">
        <f>SUM(G120:G126)</f>
        <v>800902</v>
      </c>
      <c r="H127" s="30"/>
      <c r="I127" s="88">
        <f>SUM(I120:I126)</f>
        <v>480686</v>
      </c>
      <c r="J127" s="30"/>
      <c r="K127" s="88">
        <f>SUM(K120:K126)</f>
        <v>235729</v>
      </c>
      <c r="L127" s="30"/>
      <c r="M127" s="88">
        <f>SUM(M120:M126)</f>
        <v>84487</v>
      </c>
      <c r="N127" s="53"/>
    </row>
    <row r="128" spans="1:14" ht="16.5" customHeight="1">
      <c r="A128" s="59"/>
      <c r="B128" s="70"/>
      <c r="C128" s="70"/>
      <c r="D128" s="71"/>
      <c r="E128" s="71"/>
      <c r="F128" s="26"/>
      <c r="G128" s="26"/>
      <c r="H128" s="31"/>
      <c r="I128" s="89"/>
      <c r="J128" s="31"/>
      <c r="K128" s="89"/>
      <c r="L128" s="31"/>
      <c r="M128" s="89"/>
      <c r="N128" s="54"/>
    </row>
    <row r="129" spans="1:14" ht="16.5" customHeight="1">
      <c r="A129" s="107">
        <f>A119+1</f>
        <v>19</v>
      </c>
      <c r="B129" s="72" t="s">
        <v>353</v>
      </c>
      <c r="C129" s="81">
        <v>100</v>
      </c>
      <c r="D129" s="67">
        <v>1</v>
      </c>
      <c r="E129" s="13" t="s">
        <v>16</v>
      </c>
      <c r="F129" s="22"/>
      <c r="G129" s="22"/>
      <c r="H129" s="83"/>
      <c r="I129" s="83"/>
      <c r="J129" s="83"/>
      <c r="K129" s="83"/>
      <c r="L129" s="83"/>
      <c r="M129" s="83"/>
      <c r="N129" s="55" t="s">
        <v>17</v>
      </c>
    </row>
    <row r="130" spans="1:14" ht="16.5" customHeight="1">
      <c r="A130" s="57"/>
      <c r="B130" s="73" t="s">
        <v>97</v>
      </c>
      <c r="C130" s="69"/>
      <c r="D130" s="16">
        <v>0.09</v>
      </c>
      <c r="E130" s="17" t="s">
        <v>317</v>
      </c>
      <c r="F130" s="24">
        <f t="shared" ref="F130:F134" si="144">H130+J130+L130</f>
        <v>173995</v>
      </c>
      <c r="G130" s="24">
        <f t="shared" ref="G130:G134" si="145">F130*D130</f>
        <v>15659.55</v>
      </c>
      <c r="H130" s="29"/>
      <c r="I130" s="87">
        <f t="shared" ref="I130" si="146">TRUNC(H130*$D130,0)</f>
        <v>0</v>
      </c>
      <c r="J130" s="29">
        <f>노임!$D$7</f>
        <v>173995</v>
      </c>
      <c r="K130" s="87">
        <f t="shared" ref="K130" si="147">TRUNC(J130*$D130,0)</f>
        <v>15659</v>
      </c>
      <c r="L130" s="29"/>
      <c r="M130" s="87">
        <f t="shared" ref="M130" si="148">TRUNC(L130*$D130,0)</f>
        <v>0</v>
      </c>
      <c r="N130" s="52"/>
    </row>
    <row r="131" spans="1:14" ht="16.5" customHeight="1">
      <c r="A131" s="57"/>
      <c r="B131" s="73" t="s">
        <v>77</v>
      </c>
      <c r="C131" s="69"/>
      <c r="D131" s="16">
        <v>0.2</v>
      </c>
      <c r="E131" s="17" t="s">
        <v>317</v>
      </c>
      <c r="F131" s="24">
        <f t="shared" si="144"/>
        <v>262580</v>
      </c>
      <c r="G131" s="24">
        <f t="shared" si="145"/>
        <v>52516</v>
      </c>
      <c r="H131" s="29"/>
      <c r="I131" s="87">
        <f t="shared" ref="I131" si="149">TRUNC(H131*$D131,0)</f>
        <v>0</v>
      </c>
      <c r="J131" s="29">
        <f>노임!$D$8</f>
        <v>262580</v>
      </c>
      <c r="K131" s="87">
        <f t="shared" ref="K131" si="150">TRUNC(J131*$D131,0)</f>
        <v>52516</v>
      </c>
      <c r="L131" s="29"/>
      <c r="M131" s="87">
        <f t="shared" ref="M131" si="151">TRUNC(L131*$D131,0)</f>
        <v>0</v>
      </c>
      <c r="N131" s="52"/>
    </row>
    <row r="132" spans="1:14" ht="16.5" customHeight="1">
      <c r="A132" s="57"/>
      <c r="B132" s="73" t="s">
        <v>70</v>
      </c>
      <c r="C132" s="69"/>
      <c r="D132" s="16">
        <v>0.39</v>
      </c>
      <c r="E132" s="17" t="s">
        <v>309</v>
      </c>
      <c r="F132" s="24">
        <f t="shared" si="144"/>
        <v>172068</v>
      </c>
      <c r="G132" s="24">
        <f t="shared" si="145"/>
        <v>67106.52</v>
      </c>
      <c r="H132" s="29"/>
      <c r="I132" s="87">
        <f t="shared" ref="I132" si="152">TRUNC(H132*$D132,0)</f>
        <v>0</v>
      </c>
      <c r="J132" s="29">
        <f>노임!$D$4</f>
        <v>172068</v>
      </c>
      <c r="K132" s="87">
        <f t="shared" ref="K132" si="153">TRUNC(J132*$D132,0)</f>
        <v>67106</v>
      </c>
      <c r="L132" s="29"/>
      <c r="M132" s="87">
        <f t="shared" ref="M132" si="154">TRUNC(L132*$D132,0)</f>
        <v>0</v>
      </c>
      <c r="N132" s="52"/>
    </row>
    <row r="133" spans="1:14" ht="16.5" customHeight="1">
      <c r="A133" s="57"/>
      <c r="B133" s="73" t="s">
        <v>109</v>
      </c>
      <c r="C133" s="76"/>
      <c r="D133" s="16">
        <v>0.75</v>
      </c>
      <c r="E133" s="17" t="s">
        <v>332</v>
      </c>
      <c r="F133" s="24">
        <f t="shared" si="144"/>
        <v>597</v>
      </c>
      <c r="G133" s="24">
        <f t="shared" si="145"/>
        <v>447.75</v>
      </c>
      <c r="H133" s="29"/>
      <c r="I133" s="87">
        <f t="shared" ref="I133" si="155">TRUNC(H133*$D133,0)</f>
        <v>0</v>
      </c>
      <c r="J133" s="29"/>
      <c r="K133" s="87">
        <f t="shared" ref="K133" si="156">TRUNC(J133*$D133,0)</f>
        <v>0</v>
      </c>
      <c r="L133" s="29">
        <f>경비!$G$10</f>
        <v>597</v>
      </c>
      <c r="M133" s="87">
        <f t="shared" ref="M133" si="157">TRUNC(L133*$D133,0)</f>
        <v>447</v>
      </c>
      <c r="N133" s="52"/>
    </row>
    <row r="134" spans="1:14" ht="16.5" customHeight="1">
      <c r="A134" s="57"/>
      <c r="B134" s="73" t="s">
        <v>101</v>
      </c>
      <c r="C134" s="76">
        <v>5</v>
      </c>
      <c r="D134" s="16">
        <v>1.08</v>
      </c>
      <c r="E134" s="17" t="s">
        <v>319</v>
      </c>
      <c r="F134" s="24">
        <f t="shared" si="144"/>
        <v>69255</v>
      </c>
      <c r="G134" s="24">
        <f t="shared" si="145"/>
        <v>74795.400000000009</v>
      </c>
      <c r="H134" s="29"/>
      <c r="I134" s="87">
        <f t="shared" ref="I134" si="158">TRUNC(H134*$D134,0)</f>
        <v>0</v>
      </c>
      <c r="J134" s="29"/>
      <c r="K134" s="87">
        <f t="shared" ref="K134" si="159">TRUNC(J134*$D134,0)</f>
        <v>0</v>
      </c>
      <c r="L134" s="29">
        <f>경비!$G$3</f>
        <v>69255</v>
      </c>
      <c r="M134" s="87">
        <f t="shared" ref="M134" si="160">TRUNC(L134*$D134,0)</f>
        <v>74795</v>
      </c>
      <c r="N134" s="52"/>
    </row>
    <row r="135" spans="1:14" ht="16.5" customHeight="1">
      <c r="A135" s="58"/>
      <c r="B135" s="18" t="s">
        <v>304</v>
      </c>
      <c r="C135" s="19"/>
      <c r="D135" s="20"/>
      <c r="E135" s="20"/>
      <c r="F135" s="25"/>
      <c r="G135" s="25">
        <f>SUM(G130:G134)</f>
        <v>210525.22000000003</v>
      </c>
      <c r="H135" s="30"/>
      <c r="I135" s="88">
        <f>SUM(I130:I134)</f>
        <v>0</v>
      </c>
      <c r="J135" s="30"/>
      <c r="K135" s="88">
        <f>SUM(K130:K134)</f>
        <v>135281</v>
      </c>
      <c r="L135" s="30"/>
      <c r="M135" s="88">
        <f>SUM(M130:M134)</f>
        <v>75242</v>
      </c>
      <c r="N135" s="53"/>
    </row>
    <row r="136" spans="1:14" ht="16.5" customHeight="1">
      <c r="A136" s="59"/>
      <c r="B136" s="70"/>
      <c r="C136" s="70"/>
      <c r="D136" s="71"/>
      <c r="E136" s="71"/>
      <c r="F136" s="26"/>
      <c r="G136" s="26"/>
      <c r="H136" s="31"/>
      <c r="I136" s="89"/>
      <c r="J136" s="31"/>
      <c r="K136" s="89"/>
      <c r="L136" s="31"/>
      <c r="M136" s="89"/>
      <c r="N136" s="54"/>
    </row>
    <row r="137" spans="1:14" ht="16.5" customHeight="1">
      <c r="A137" s="107">
        <f>A129+1</f>
        <v>20</v>
      </c>
      <c r="B137" s="72" t="s">
        <v>354</v>
      </c>
      <c r="C137" s="81">
        <v>100</v>
      </c>
      <c r="D137" s="67">
        <v>1</v>
      </c>
      <c r="E137" s="13" t="s">
        <v>16</v>
      </c>
      <c r="F137" s="22"/>
      <c r="G137" s="22"/>
      <c r="H137" s="83"/>
      <c r="I137" s="83"/>
      <c r="J137" s="83"/>
      <c r="K137" s="83"/>
      <c r="L137" s="83"/>
      <c r="M137" s="83"/>
      <c r="N137" s="55" t="s">
        <v>17</v>
      </c>
    </row>
    <row r="138" spans="1:14" ht="16.5" customHeight="1">
      <c r="A138" s="57"/>
      <c r="B138" s="73" t="s">
        <v>78</v>
      </c>
      <c r="C138" s="69"/>
      <c r="D138" s="16">
        <v>0.11</v>
      </c>
      <c r="E138" s="17" t="s">
        <v>309</v>
      </c>
      <c r="F138" s="24">
        <f t="shared" ref="F138:F141" si="161">H138+J138+L138</f>
        <v>282536</v>
      </c>
      <c r="G138" s="24">
        <f t="shared" ref="G138:G141" si="162">F138*D138</f>
        <v>31078.959999999999</v>
      </c>
      <c r="H138" s="29"/>
      <c r="I138" s="87">
        <f t="shared" ref="I138" si="163">TRUNC(H138*$D138,0)</f>
        <v>0</v>
      </c>
      <c r="J138" s="29">
        <f>노임!$D$5</f>
        <v>282536</v>
      </c>
      <c r="K138" s="87">
        <f t="shared" ref="K138" si="164">TRUNC(J138*$D138,0)</f>
        <v>31078</v>
      </c>
      <c r="L138" s="29"/>
      <c r="M138" s="87">
        <f t="shared" ref="M138" si="165">TRUNC(L138*$D138,0)</f>
        <v>0</v>
      </c>
      <c r="N138" s="52"/>
    </row>
    <row r="139" spans="1:14" ht="16.5" customHeight="1">
      <c r="A139" s="57"/>
      <c r="B139" s="73" t="s">
        <v>79</v>
      </c>
      <c r="C139" s="69"/>
      <c r="D139" s="16">
        <v>7.0000000000000007E-2</v>
      </c>
      <c r="E139" s="17" t="s">
        <v>332</v>
      </c>
      <c r="F139" s="24">
        <f t="shared" si="161"/>
        <v>55756</v>
      </c>
      <c r="G139" s="24">
        <f t="shared" si="162"/>
        <v>3902.9200000000005</v>
      </c>
      <c r="H139" s="29"/>
      <c r="I139" s="87">
        <f t="shared" ref="I139" si="166">TRUNC(H139*$D139,0)</f>
        <v>0</v>
      </c>
      <c r="J139" s="29"/>
      <c r="K139" s="87">
        <f t="shared" ref="K139" si="167">TRUNC(J139*$D139,0)</f>
        <v>0</v>
      </c>
      <c r="L139" s="29">
        <f>경비!$G$8</f>
        <v>55756</v>
      </c>
      <c r="M139" s="87">
        <f t="shared" ref="M139" si="168">TRUNC(L139*$D139,0)</f>
        <v>3902</v>
      </c>
      <c r="N139" s="52"/>
    </row>
    <row r="140" spans="1:14" ht="16.5" customHeight="1">
      <c r="A140" s="57"/>
      <c r="B140" s="73" t="s">
        <v>80</v>
      </c>
      <c r="C140" s="76"/>
      <c r="D140" s="16">
        <v>0.14000000000000001</v>
      </c>
      <c r="E140" s="17" t="s">
        <v>332</v>
      </c>
      <c r="F140" s="24">
        <f t="shared" si="161"/>
        <v>92</v>
      </c>
      <c r="G140" s="24">
        <f t="shared" si="162"/>
        <v>12.88</v>
      </c>
      <c r="H140" s="29"/>
      <c r="I140" s="87">
        <f t="shared" ref="I140" si="169">TRUNC(H140*$D140,0)</f>
        <v>0</v>
      </c>
      <c r="J140" s="29"/>
      <c r="K140" s="87">
        <f t="shared" ref="K140" si="170">TRUNC(J140*$D140,0)</f>
        <v>0</v>
      </c>
      <c r="L140" s="29">
        <f>경비!$G$9</f>
        <v>92</v>
      </c>
      <c r="M140" s="87">
        <f t="shared" ref="M140" si="171">TRUNC(L140*$D140,0)</f>
        <v>12</v>
      </c>
      <c r="N140" s="52"/>
    </row>
    <row r="141" spans="1:14" ht="16.5" customHeight="1">
      <c r="A141" s="57"/>
      <c r="B141" s="73" t="s">
        <v>81</v>
      </c>
      <c r="C141" s="76"/>
      <c r="D141" s="16">
        <v>0.14000000000000001</v>
      </c>
      <c r="E141" s="17" t="s">
        <v>324</v>
      </c>
      <c r="F141" s="24">
        <f t="shared" si="161"/>
        <v>4900</v>
      </c>
      <c r="G141" s="24">
        <f t="shared" si="162"/>
        <v>686.00000000000011</v>
      </c>
      <c r="H141" s="29">
        <f>자재!$D$3</f>
        <v>4900</v>
      </c>
      <c r="I141" s="87">
        <f t="shared" ref="I141" si="172">TRUNC(H141*$D141,0)</f>
        <v>686</v>
      </c>
      <c r="J141" s="29"/>
      <c r="K141" s="87">
        <f t="shared" ref="K141" si="173">TRUNC(J141*$D141,0)</f>
        <v>0</v>
      </c>
      <c r="L141" s="29"/>
      <c r="M141" s="87">
        <f t="shared" ref="M141" si="174">TRUNC(L141*$D141,0)</f>
        <v>0</v>
      </c>
      <c r="N141" s="52"/>
    </row>
    <row r="142" spans="1:14" ht="16.5" customHeight="1">
      <c r="A142" s="58"/>
      <c r="B142" s="18" t="s">
        <v>307</v>
      </c>
      <c r="C142" s="19"/>
      <c r="D142" s="20"/>
      <c r="E142" s="20"/>
      <c r="F142" s="25"/>
      <c r="G142" s="25">
        <f>SUM(G138:G141)</f>
        <v>35680.759999999995</v>
      </c>
      <c r="H142" s="30"/>
      <c r="I142" s="88">
        <f>SUM(I138:I141)</f>
        <v>686</v>
      </c>
      <c r="J142" s="30"/>
      <c r="K142" s="88">
        <f>SUM(K138:K141)</f>
        <v>31078</v>
      </c>
      <c r="L142" s="30"/>
      <c r="M142" s="88">
        <f>SUM(M138:M141)</f>
        <v>3914</v>
      </c>
      <c r="N142" s="53"/>
    </row>
    <row r="143" spans="1:14" ht="16.5" customHeight="1">
      <c r="A143" s="59"/>
      <c r="B143" s="70"/>
      <c r="C143" s="70"/>
      <c r="D143" s="71"/>
      <c r="E143" s="71"/>
      <c r="F143" s="26"/>
      <c r="G143" s="26"/>
      <c r="H143" s="31"/>
      <c r="I143" s="89"/>
      <c r="J143" s="31"/>
      <c r="K143" s="89"/>
      <c r="L143" s="31"/>
      <c r="M143" s="89"/>
      <c r="N143" s="54"/>
    </row>
    <row r="144" spans="1:14" ht="16.5" customHeight="1">
      <c r="A144" s="107">
        <f>A137+1</f>
        <v>21</v>
      </c>
      <c r="B144" s="72" t="s">
        <v>355</v>
      </c>
      <c r="C144" s="81">
        <v>100</v>
      </c>
      <c r="D144" s="67">
        <v>1</v>
      </c>
      <c r="E144" s="13" t="s">
        <v>16</v>
      </c>
      <c r="F144" s="22"/>
      <c r="G144" s="22"/>
      <c r="H144" s="83"/>
      <c r="I144" s="83"/>
      <c r="J144" s="83"/>
      <c r="K144" s="83"/>
      <c r="L144" s="83"/>
      <c r="M144" s="83"/>
      <c r="N144" s="55" t="s">
        <v>17</v>
      </c>
    </row>
    <row r="145" spans="1:14" ht="16.5" customHeight="1">
      <c r="A145" s="57"/>
      <c r="B145" s="73" t="s">
        <v>97</v>
      </c>
      <c r="C145" s="69"/>
      <c r="D145" s="16">
        <v>0.05</v>
      </c>
      <c r="E145" s="17" t="s">
        <v>317</v>
      </c>
      <c r="F145" s="24">
        <f t="shared" ref="F145:F148" si="175">H145+J145+L145</f>
        <v>173995</v>
      </c>
      <c r="G145" s="24">
        <f t="shared" ref="G145:G148" si="176">F145*D145</f>
        <v>8699.75</v>
      </c>
      <c r="H145" s="29"/>
      <c r="I145" s="87">
        <f t="shared" ref="I145" si="177">TRUNC(H145*$D145,0)</f>
        <v>0</v>
      </c>
      <c r="J145" s="29">
        <f>노임!$D$7</f>
        <v>173995</v>
      </c>
      <c r="K145" s="87">
        <f t="shared" ref="K145" si="178">TRUNC(J145*$D145,0)</f>
        <v>8699</v>
      </c>
      <c r="L145" s="29"/>
      <c r="M145" s="87">
        <f t="shared" ref="M145" si="179">TRUNC(L145*$D145,0)</f>
        <v>0</v>
      </c>
      <c r="N145" s="52"/>
    </row>
    <row r="146" spans="1:14" ht="16.5" customHeight="1">
      <c r="A146" s="57"/>
      <c r="B146" s="73" t="s">
        <v>77</v>
      </c>
      <c r="C146" s="69"/>
      <c r="D146" s="16">
        <v>0.1</v>
      </c>
      <c r="E146" s="17" t="s">
        <v>309</v>
      </c>
      <c r="F146" s="24">
        <f t="shared" si="175"/>
        <v>262580</v>
      </c>
      <c r="G146" s="24">
        <f t="shared" si="176"/>
        <v>26258</v>
      </c>
      <c r="H146" s="29"/>
      <c r="I146" s="87">
        <f t="shared" ref="I146" si="180">TRUNC(H146*$D146,0)</f>
        <v>0</v>
      </c>
      <c r="J146" s="29">
        <f>노임!$D$8</f>
        <v>262580</v>
      </c>
      <c r="K146" s="87">
        <f t="shared" ref="K146" si="181">TRUNC(J146*$D146,0)</f>
        <v>26258</v>
      </c>
      <c r="L146" s="29"/>
      <c r="M146" s="87">
        <f t="shared" ref="M146" si="182">TRUNC(L146*$D146,0)</f>
        <v>0</v>
      </c>
      <c r="N146" s="52"/>
    </row>
    <row r="147" spans="1:14" ht="16.5" customHeight="1">
      <c r="A147" s="57"/>
      <c r="B147" s="73" t="s">
        <v>70</v>
      </c>
      <c r="C147" s="69"/>
      <c r="D147" s="16">
        <v>0.2</v>
      </c>
      <c r="E147" s="17" t="s">
        <v>317</v>
      </c>
      <c r="F147" s="24">
        <f t="shared" si="175"/>
        <v>172068</v>
      </c>
      <c r="G147" s="24">
        <f t="shared" si="176"/>
        <v>34413.599999999999</v>
      </c>
      <c r="H147" s="29"/>
      <c r="I147" s="87">
        <f t="shared" ref="I147" si="183">TRUNC(H147*$D147,0)</f>
        <v>0</v>
      </c>
      <c r="J147" s="29">
        <f>노임!$D$4</f>
        <v>172068</v>
      </c>
      <c r="K147" s="87">
        <f t="shared" ref="K147" si="184">TRUNC(J147*$D147,0)</f>
        <v>34413</v>
      </c>
      <c r="L147" s="29"/>
      <c r="M147" s="87">
        <f t="shared" ref="M147" si="185">TRUNC(L147*$D147,0)</f>
        <v>0</v>
      </c>
      <c r="N147" s="52"/>
    </row>
    <row r="148" spans="1:14" ht="16.5" customHeight="1">
      <c r="A148" s="57"/>
      <c r="B148" s="73" t="s">
        <v>526</v>
      </c>
      <c r="C148" s="82">
        <v>100</v>
      </c>
      <c r="D148" s="16">
        <v>0.38</v>
      </c>
      <c r="E148" s="17" t="s">
        <v>319</v>
      </c>
      <c r="F148" s="24">
        <f t="shared" si="175"/>
        <v>14030</v>
      </c>
      <c r="G148" s="24">
        <f t="shared" si="176"/>
        <v>5331.4</v>
      </c>
      <c r="H148" s="29"/>
      <c r="I148" s="87">
        <f t="shared" ref="I148" si="186">TRUNC(H148*$D148,0)</f>
        <v>0</v>
      </c>
      <c r="J148" s="29"/>
      <c r="K148" s="87">
        <f t="shared" ref="K148" si="187">TRUNC(J148*$D148,0)</f>
        <v>0</v>
      </c>
      <c r="L148" s="29">
        <f>중기사용료목록!G82</f>
        <v>14030</v>
      </c>
      <c r="M148" s="87">
        <f t="shared" ref="M148" si="188">TRUNC(L148*$D148,0)</f>
        <v>5331</v>
      </c>
      <c r="N148" s="52"/>
    </row>
    <row r="149" spans="1:14" ht="16.5" customHeight="1">
      <c r="A149" s="58"/>
      <c r="B149" s="18" t="s">
        <v>304</v>
      </c>
      <c r="C149" s="19"/>
      <c r="D149" s="20"/>
      <c r="E149" s="20"/>
      <c r="F149" s="25"/>
      <c r="G149" s="25">
        <f>SUM(G145:G148)</f>
        <v>74702.75</v>
      </c>
      <c r="H149" s="30"/>
      <c r="I149" s="88">
        <f>SUM(I145:I148)</f>
        <v>0</v>
      </c>
      <c r="J149" s="30"/>
      <c r="K149" s="88">
        <f>SUM(K145:K148)</f>
        <v>69370</v>
      </c>
      <c r="L149" s="30"/>
      <c r="M149" s="88">
        <f>SUM(M145:M148)</f>
        <v>5331</v>
      </c>
      <c r="N149" s="53"/>
    </row>
    <row r="150" spans="1:14" ht="16.5" customHeight="1">
      <c r="A150" s="59"/>
      <c r="B150" s="70"/>
      <c r="C150" s="70"/>
      <c r="D150" s="71"/>
      <c r="E150" s="71"/>
      <c r="F150" s="26"/>
      <c r="G150" s="26"/>
      <c r="H150" s="31"/>
      <c r="I150" s="89"/>
      <c r="J150" s="31"/>
      <c r="K150" s="89"/>
      <c r="L150" s="31"/>
      <c r="M150" s="89"/>
      <c r="N150" s="54"/>
    </row>
    <row r="151" spans="1:14" ht="16.5" customHeight="1">
      <c r="A151" s="107">
        <f>A144+1</f>
        <v>22</v>
      </c>
      <c r="B151" s="72" t="s">
        <v>356</v>
      </c>
      <c r="C151" s="66">
        <v>1650</v>
      </c>
      <c r="D151" s="67">
        <v>1</v>
      </c>
      <c r="E151" s="13" t="s">
        <v>16</v>
      </c>
      <c r="F151" s="22"/>
      <c r="G151" s="22"/>
      <c r="H151" s="83"/>
      <c r="I151" s="83"/>
      <c r="J151" s="83"/>
      <c r="K151" s="83"/>
      <c r="L151" s="83"/>
      <c r="M151" s="83"/>
      <c r="N151" s="55" t="s">
        <v>17</v>
      </c>
    </row>
    <row r="152" spans="1:14" ht="16.5" customHeight="1">
      <c r="A152" s="57"/>
      <c r="B152" s="15" t="s">
        <v>110</v>
      </c>
      <c r="C152" s="80">
        <v>1650</v>
      </c>
      <c r="D152" s="16">
        <v>1</v>
      </c>
      <c r="E152" s="17" t="s">
        <v>302</v>
      </c>
      <c r="F152" s="24">
        <f t="shared" ref="F152:F158" si="189">H152+J152+L152</f>
        <v>6835955</v>
      </c>
      <c r="G152" s="24">
        <f t="shared" ref="G152:G158" si="190">F152*D152</f>
        <v>6835955</v>
      </c>
      <c r="H152" s="29">
        <f>I166</f>
        <v>0</v>
      </c>
      <c r="I152" s="87">
        <f t="shared" ref="I152" si="191">TRUNC(H152*$D152,0)</f>
        <v>0</v>
      </c>
      <c r="J152" s="29">
        <f>K166</f>
        <v>4804487</v>
      </c>
      <c r="K152" s="87">
        <f t="shared" ref="K152" si="192">TRUNC(J152*$D152,0)</f>
        <v>4804487</v>
      </c>
      <c r="L152" s="29">
        <f>M166</f>
        <v>2031468</v>
      </c>
      <c r="M152" s="87">
        <f t="shared" ref="M152" si="193">TRUNC(L152*$D152,0)</f>
        <v>2031468</v>
      </c>
      <c r="N152" s="52">
        <f>A161</f>
        <v>23</v>
      </c>
    </row>
    <row r="153" spans="1:14" ht="16.5" customHeight="1">
      <c r="A153" s="57"/>
      <c r="B153" s="15" t="s">
        <v>357</v>
      </c>
      <c r="C153" s="80">
        <v>1650</v>
      </c>
      <c r="D153" s="16">
        <v>87.539999999999992</v>
      </c>
      <c r="E153" s="17" t="s">
        <v>319</v>
      </c>
      <c r="F153" s="24">
        <f t="shared" si="189"/>
        <v>327535</v>
      </c>
      <c r="G153" s="24">
        <f t="shared" si="190"/>
        <v>28672413.899999999</v>
      </c>
      <c r="H153" s="29"/>
      <c r="I153" s="87">
        <f t="shared" ref="I153" si="194">TRUNC(H153*$D153,0)</f>
        <v>0</v>
      </c>
      <c r="J153" s="29"/>
      <c r="K153" s="87">
        <f t="shared" ref="K153" si="195">TRUNC(J153*$D153,0)</f>
        <v>0</v>
      </c>
      <c r="L153" s="29">
        <f>중기사용료목록!H74</f>
        <v>327535</v>
      </c>
      <c r="M153" s="87">
        <f t="shared" ref="M153" si="196">TRUNC(L153*$D153,0)</f>
        <v>28672413</v>
      </c>
      <c r="N153" s="52"/>
    </row>
    <row r="154" spans="1:14" ht="16.5" customHeight="1">
      <c r="A154" s="57"/>
      <c r="B154" s="15" t="s">
        <v>111</v>
      </c>
      <c r="C154" s="80">
        <v>1650</v>
      </c>
      <c r="D154" s="16">
        <v>9.3800000000000008</v>
      </c>
      <c r="E154" s="17" t="s">
        <v>332</v>
      </c>
      <c r="F154" s="24">
        <f t="shared" si="189"/>
        <v>21640</v>
      </c>
      <c r="G154" s="24">
        <f t="shared" si="190"/>
        <v>202983.2</v>
      </c>
      <c r="H154" s="29">
        <f>I171</f>
        <v>21640</v>
      </c>
      <c r="I154" s="87">
        <f t="shared" ref="I154" si="197">TRUNC(H154*$D154,0)</f>
        <v>202983</v>
      </c>
      <c r="J154" s="29">
        <f>K171</f>
        <v>0</v>
      </c>
      <c r="K154" s="87">
        <f t="shared" ref="K154" si="198">TRUNC(J154*$D154,0)</f>
        <v>0</v>
      </c>
      <c r="L154" s="29">
        <f>M171</f>
        <v>0</v>
      </c>
      <c r="M154" s="87">
        <f t="shared" ref="M154" si="199">TRUNC(L154*$D154,0)</f>
        <v>0</v>
      </c>
      <c r="N154" s="52">
        <f>A168</f>
        <v>24</v>
      </c>
    </row>
    <row r="155" spans="1:14" ht="16.5" customHeight="1">
      <c r="A155" s="57"/>
      <c r="B155" s="15" t="s">
        <v>112</v>
      </c>
      <c r="C155" s="80">
        <v>1650</v>
      </c>
      <c r="D155" s="16">
        <v>28.349999999999998</v>
      </c>
      <c r="E155" s="17" t="s">
        <v>332</v>
      </c>
      <c r="F155" s="24">
        <f t="shared" si="189"/>
        <v>43498</v>
      </c>
      <c r="G155" s="24">
        <f t="shared" si="190"/>
        <v>1233168.2999999998</v>
      </c>
      <c r="H155" s="29">
        <f>I175</f>
        <v>0</v>
      </c>
      <c r="I155" s="87">
        <f t="shared" ref="I155" si="200">TRUNC(H155*$D155,0)</f>
        <v>0</v>
      </c>
      <c r="J155" s="29">
        <f>K175</f>
        <v>43498</v>
      </c>
      <c r="K155" s="87">
        <f t="shared" ref="K155" si="201">TRUNC(J155*$D155,0)</f>
        <v>1233168</v>
      </c>
      <c r="L155" s="29">
        <f>M175</f>
        <v>0</v>
      </c>
      <c r="M155" s="87">
        <f t="shared" ref="M155" si="202">TRUNC(L155*$D155,0)</f>
        <v>0</v>
      </c>
      <c r="N155" s="52">
        <f>A173</f>
        <v>25</v>
      </c>
    </row>
    <row r="156" spans="1:14" ht="16.5" customHeight="1">
      <c r="A156" s="57"/>
      <c r="B156" s="15" t="s">
        <v>113</v>
      </c>
      <c r="C156" s="80">
        <v>1650</v>
      </c>
      <c r="D156" s="16">
        <v>1</v>
      </c>
      <c r="E156" s="17" t="s">
        <v>302</v>
      </c>
      <c r="F156" s="24">
        <f t="shared" si="189"/>
        <v>2735117</v>
      </c>
      <c r="G156" s="24">
        <f t="shared" si="190"/>
        <v>2735117</v>
      </c>
      <c r="H156" s="29">
        <f>I182</f>
        <v>0</v>
      </c>
      <c r="I156" s="87">
        <f t="shared" ref="I156" si="203">TRUNC(H156*$D156,0)</f>
        <v>0</v>
      </c>
      <c r="J156" s="29">
        <f>K182</f>
        <v>1922327</v>
      </c>
      <c r="K156" s="87">
        <f t="shared" ref="K156" si="204">TRUNC(J156*$D156,0)</f>
        <v>1922327</v>
      </c>
      <c r="L156" s="29">
        <f>M182</f>
        <v>812790</v>
      </c>
      <c r="M156" s="87">
        <f t="shared" ref="M156" si="205">TRUNC(L156*$D156,0)</f>
        <v>812790</v>
      </c>
      <c r="N156" s="52">
        <f>A177</f>
        <v>26</v>
      </c>
    </row>
    <row r="157" spans="1:14" ht="16.5" customHeight="1">
      <c r="A157" s="57"/>
      <c r="B157" s="73" t="s">
        <v>114</v>
      </c>
      <c r="C157" s="80">
        <v>1650</v>
      </c>
      <c r="D157" s="16">
        <v>1</v>
      </c>
      <c r="E157" s="17" t="s">
        <v>314</v>
      </c>
      <c r="F157" s="24">
        <f t="shared" si="189"/>
        <v>17000000</v>
      </c>
      <c r="G157" s="24">
        <f t="shared" si="190"/>
        <v>17000000</v>
      </c>
      <c r="H157" s="29">
        <f>자재견적서!AR22</f>
        <v>17000000</v>
      </c>
      <c r="I157" s="87">
        <f t="shared" ref="I157" si="206">TRUNC(H157*$D157,0)</f>
        <v>17000000</v>
      </c>
      <c r="J157" s="29"/>
      <c r="K157" s="87">
        <f t="shared" ref="K157" si="207">TRUNC(J157*$D157,0)</f>
        <v>0</v>
      </c>
      <c r="L157" s="29"/>
      <c r="M157" s="87">
        <f t="shared" ref="M157" si="208">TRUNC(L157*$D157,0)</f>
        <v>0</v>
      </c>
      <c r="N157" s="52"/>
    </row>
    <row r="158" spans="1:14" ht="16.5" customHeight="1">
      <c r="A158" s="57"/>
      <c r="B158" s="73" t="s">
        <v>96</v>
      </c>
      <c r="C158" s="79">
        <v>1200</v>
      </c>
      <c r="D158" s="16">
        <v>1</v>
      </c>
      <c r="E158" s="17" t="s">
        <v>302</v>
      </c>
      <c r="F158" s="24">
        <f t="shared" si="189"/>
        <v>550910</v>
      </c>
      <c r="G158" s="24">
        <f t="shared" si="190"/>
        <v>550910</v>
      </c>
      <c r="H158" s="29">
        <f>자재견적서!$U$19</f>
        <v>550910</v>
      </c>
      <c r="I158" s="87">
        <f t="shared" ref="I158" si="209">TRUNC(H158*$D158,0)</f>
        <v>550910</v>
      </c>
      <c r="J158" s="29"/>
      <c r="K158" s="87">
        <f t="shared" ref="K158" si="210">TRUNC(J158*$D158,0)</f>
        <v>0</v>
      </c>
      <c r="L158" s="29"/>
      <c r="M158" s="87">
        <f t="shared" ref="M158" si="211">TRUNC(L158*$D158,0)</f>
        <v>0</v>
      </c>
      <c r="N158" s="52"/>
    </row>
    <row r="159" spans="1:14" ht="16.5" customHeight="1">
      <c r="A159" s="58"/>
      <c r="B159" s="18" t="s">
        <v>304</v>
      </c>
      <c r="C159" s="19"/>
      <c r="D159" s="20"/>
      <c r="E159" s="20"/>
      <c r="F159" s="25"/>
      <c r="G159" s="25">
        <f>SUM(G152:G158)</f>
        <v>57230547.399999999</v>
      </c>
      <c r="H159" s="30"/>
      <c r="I159" s="88">
        <f>SUM(I152:I158)</f>
        <v>17753893</v>
      </c>
      <c r="J159" s="30"/>
      <c r="K159" s="88">
        <f>SUM(K152:K158)</f>
        <v>7959982</v>
      </c>
      <c r="L159" s="30"/>
      <c r="M159" s="88">
        <f>SUM(M152:M158)</f>
        <v>31516671</v>
      </c>
      <c r="N159" s="53"/>
    </row>
    <row r="160" spans="1:14" ht="16.5" customHeight="1">
      <c r="A160" s="59"/>
      <c r="B160" s="70"/>
      <c r="C160" s="70"/>
      <c r="D160" s="71"/>
      <c r="E160" s="71"/>
      <c r="F160" s="26"/>
      <c r="G160" s="26"/>
      <c r="H160" s="31"/>
      <c r="I160" s="89"/>
      <c r="J160" s="31"/>
      <c r="K160" s="89"/>
      <c r="L160" s="31"/>
      <c r="M160" s="89"/>
      <c r="N160" s="54"/>
    </row>
    <row r="161" spans="1:14" ht="16.5" customHeight="1">
      <c r="A161" s="107">
        <f>A151+1</f>
        <v>23</v>
      </c>
      <c r="B161" s="72" t="s">
        <v>358</v>
      </c>
      <c r="C161" s="66">
        <v>1650</v>
      </c>
      <c r="D161" s="67">
        <v>1</v>
      </c>
      <c r="E161" s="13" t="s">
        <v>16</v>
      </c>
      <c r="F161" s="22"/>
      <c r="G161" s="22"/>
      <c r="H161" s="83"/>
      <c r="I161" s="83"/>
      <c r="J161" s="83"/>
      <c r="K161" s="83"/>
      <c r="L161" s="83"/>
      <c r="M161" s="83"/>
      <c r="N161" s="55" t="s">
        <v>17</v>
      </c>
    </row>
    <row r="162" spans="1:14" ht="16.5" customHeight="1">
      <c r="A162" s="57"/>
      <c r="B162" s="73" t="s">
        <v>97</v>
      </c>
      <c r="C162" s="69"/>
      <c r="D162" s="16">
        <v>1.19</v>
      </c>
      <c r="E162" s="17" t="s">
        <v>309</v>
      </c>
      <c r="F162" s="24">
        <f t="shared" ref="F162:F165" si="212">H162+J162+L162</f>
        <v>173995</v>
      </c>
      <c r="G162" s="24">
        <f t="shared" ref="G162:G165" si="213">F162*D162</f>
        <v>207054.05</v>
      </c>
      <c r="H162" s="29"/>
      <c r="I162" s="87">
        <f t="shared" ref="I162" si="214">TRUNC(H162*$D162,0)</f>
        <v>0</v>
      </c>
      <c r="J162" s="29">
        <f>노임!$D$7</f>
        <v>173995</v>
      </c>
      <c r="K162" s="87">
        <f t="shared" ref="K162" si="215">TRUNC(J162*$D162,0)</f>
        <v>207054</v>
      </c>
      <c r="L162" s="29"/>
      <c r="M162" s="87">
        <f t="shared" ref="M162" si="216">TRUNC(L162*$D162,0)</f>
        <v>0</v>
      </c>
      <c r="N162" s="52"/>
    </row>
    <row r="163" spans="1:14" ht="16.5" customHeight="1">
      <c r="A163" s="57"/>
      <c r="B163" s="73" t="s">
        <v>77</v>
      </c>
      <c r="C163" s="69"/>
      <c r="D163" s="16">
        <v>11.67</v>
      </c>
      <c r="E163" s="17" t="s">
        <v>317</v>
      </c>
      <c r="F163" s="24">
        <f t="shared" si="212"/>
        <v>262580</v>
      </c>
      <c r="G163" s="24">
        <f t="shared" si="213"/>
        <v>3064308.6</v>
      </c>
      <c r="H163" s="29"/>
      <c r="I163" s="87">
        <f t="shared" ref="I163" si="217">TRUNC(H163*$D163,0)</f>
        <v>0</v>
      </c>
      <c r="J163" s="29">
        <f>노임!$D$8</f>
        <v>262580</v>
      </c>
      <c r="K163" s="87">
        <f t="shared" ref="K163" si="218">TRUNC(J163*$D163,0)</f>
        <v>3064308</v>
      </c>
      <c r="L163" s="29"/>
      <c r="M163" s="87">
        <f t="shared" ref="M163" si="219">TRUNC(L163*$D163,0)</f>
        <v>0</v>
      </c>
      <c r="N163" s="52"/>
    </row>
    <row r="164" spans="1:14" ht="16.5" customHeight="1">
      <c r="A164" s="57"/>
      <c r="B164" s="73" t="s">
        <v>70</v>
      </c>
      <c r="C164" s="69"/>
      <c r="D164" s="16">
        <v>8.91</v>
      </c>
      <c r="E164" s="17" t="s">
        <v>309</v>
      </c>
      <c r="F164" s="24">
        <f t="shared" si="212"/>
        <v>172068</v>
      </c>
      <c r="G164" s="24">
        <f t="shared" si="213"/>
        <v>1533125.8800000001</v>
      </c>
      <c r="H164" s="29"/>
      <c r="I164" s="87">
        <f t="shared" ref="I164" si="220">TRUNC(H164*$D164,0)</f>
        <v>0</v>
      </c>
      <c r="J164" s="29">
        <f>노임!$D$4</f>
        <v>172068</v>
      </c>
      <c r="K164" s="87">
        <f t="shared" ref="K164" si="221">TRUNC(J164*$D164,0)</f>
        <v>1533125</v>
      </c>
      <c r="L164" s="29"/>
      <c r="M164" s="87">
        <f t="shared" ref="M164" si="222">TRUNC(L164*$D164,0)</f>
        <v>0</v>
      </c>
      <c r="N164" s="52"/>
    </row>
    <row r="165" spans="1:14" ht="16.5" customHeight="1">
      <c r="A165" s="57"/>
      <c r="B165" s="73" t="s">
        <v>335</v>
      </c>
      <c r="C165" s="76">
        <v>18</v>
      </c>
      <c r="D165" s="16">
        <v>19.97</v>
      </c>
      <c r="E165" s="17" t="s">
        <v>332</v>
      </c>
      <c r="F165" s="24">
        <f t="shared" si="212"/>
        <v>101726</v>
      </c>
      <c r="G165" s="24">
        <f t="shared" si="213"/>
        <v>2031468.22</v>
      </c>
      <c r="H165" s="29"/>
      <c r="I165" s="87">
        <f t="shared" ref="I165" si="223">TRUNC(H165*$D165,0)</f>
        <v>0</v>
      </c>
      <c r="J165" s="29"/>
      <c r="K165" s="87">
        <f t="shared" ref="K165" si="224">TRUNC(J165*$D165,0)</f>
        <v>0</v>
      </c>
      <c r="L165" s="29">
        <f>경비!$G$6</f>
        <v>101726</v>
      </c>
      <c r="M165" s="87">
        <f t="shared" ref="M165" si="225">TRUNC(L165*$D165,0)</f>
        <v>2031468</v>
      </c>
      <c r="N165" s="52"/>
    </row>
    <row r="166" spans="1:14" ht="16.5" customHeight="1">
      <c r="A166" s="58"/>
      <c r="B166" s="18" t="s">
        <v>304</v>
      </c>
      <c r="C166" s="19"/>
      <c r="D166" s="20"/>
      <c r="E166" s="20"/>
      <c r="F166" s="25"/>
      <c r="G166" s="25">
        <f>SUM(G162:G165)</f>
        <v>6835956.75</v>
      </c>
      <c r="H166" s="30"/>
      <c r="I166" s="88">
        <f>SUM(I162:I165)</f>
        <v>0</v>
      </c>
      <c r="J166" s="30"/>
      <c r="K166" s="88">
        <f>SUM(K162:K165)</f>
        <v>4804487</v>
      </c>
      <c r="L166" s="30"/>
      <c r="M166" s="88">
        <f>SUM(M162:M165)</f>
        <v>2031468</v>
      </c>
      <c r="N166" s="53"/>
    </row>
    <row r="167" spans="1:14" ht="16.5" customHeight="1">
      <c r="A167" s="59"/>
      <c r="B167" s="70"/>
      <c r="C167" s="70"/>
      <c r="D167" s="71"/>
      <c r="E167" s="71"/>
      <c r="F167" s="26"/>
      <c r="G167" s="26"/>
      <c r="H167" s="31"/>
      <c r="I167" s="89"/>
      <c r="J167" s="31"/>
      <c r="K167" s="89"/>
      <c r="L167" s="31"/>
      <c r="M167" s="89"/>
      <c r="N167" s="54"/>
    </row>
    <row r="168" spans="1:14" ht="16.5" customHeight="1">
      <c r="A168" s="107">
        <f>A161+1</f>
        <v>24</v>
      </c>
      <c r="B168" s="72" t="s">
        <v>359</v>
      </c>
      <c r="C168" s="66">
        <v>1650</v>
      </c>
      <c r="D168" s="67">
        <v>1</v>
      </c>
      <c r="E168" s="13" t="s">
        <v>332</v>
      </c>
      <c r="F168" s="22"/>
      <c r="G168" s="22"/>
      <c r="H168" s="83"/>
      <c r="I168" s="83"/>
      <c r="J168" s="83"/>
      <c r="K168" s="83"/>
      <c r="L168" s="83"/>
      <c r="M168" s="83"/>
      <c r="N168" s="55" t="s">
        <v>17</v>
      </c>
    </row>
    <row r="169" spans="1:14" ht="16.5" customHeight="1">
      <c r="A169" s="57"/>
      <c r="B169" s="73" t="s">
        <v>98</v>
      </c>
      <c r="C169" s="79" t="s">
        <v>341</v>
      </c>
      <c r="D169" s="16">
        <v>11.3</v>
      </c>
      <c r="E169" s="17" t="s">
        <v>360</v>
      </c>
      <c r="F169" s="24">
        <f t="shared" ref="F169:F170" si="226">H169+J169+L169</f>
        <v>1596</v>
      </c>
      <c r="G169" s="24">
        <f t="shared" ref="G169:G170" si="227">F169*D169</f>
        <v>18034.800000000003</v>
      </c>
      <c r="H169" s="29">
        <f>자재!$D$9</f>
        <v>1596</v>
      </c>
      <c r="I169" s="87">
        <f t="shared" ref="I169" si="228">TRUNC(H169*$D169,0)</f>
        <v>18034</v>
      </c>
      <c r="J169" s="29"/>
      <c r="K169" s="87">
        <f t="shared" ref="K169" si="229">TRUNC(J169*$D169,0)</f>
        <v>0</v>
      </c>
      <c r="L169" s="29"/>
      <c r="M169" s="87">
        <f t="shared" ref="M169" si="230">TRUNC(L169*$D169,0)</f>
        <v>0</v>
      </c>
      <c r="N169" s="52"/>
    </row>
    <row r="170" spans="1:14" ht="16.5" customHeight="1">
      <c r="A170" s="57"/>
      <c r="B170" s="73" t="s">
        <v>99</v>
      </c>
      <c r="C170" s="69" t="s">
        <v>343</v>
      </c>
      <c r="D170" s="21">
        <v>0.2</v>
      </c>
      <c r="E170" s="17"/>
      <c r="F170" s="24">
        <f t="shared" si="226"/>
        <v>18034</v>
      </c>
      <c r="G170" s="24">
        <f t="shared" si="227"/>
        <v>3606.8</v>
      </c>
      <c r="H170" s="29">
        <f>I169</f>
        <v>18034</v>
      </c>
      <c r="I170" s="87">
        <f t="shared" ref="I170" si="231">TRUNC(H170*$D170,0)</f>
        <v>3606</v>
      </c>
      <c r="J170" s="29"/>
      <c r="K170" s="87">
        <f t="shared" ref="K170" si="232">TRUNC(J170*$D170,0)</f>
        <v>0</v>
      </c>
      <c r="L170" s="29"/>
      <c r="M170" s="87">
        <f t="shared" ref="M170" si="233">TRUNC(L170*$D170,0)</f>
        <v>0</v>
      </c>
      <c r="N170" s="52"/>
    </row>
    <row r="171" spans="1:14" ht="16.5" customHeight="1">
      <c r="A171" s="58"/>
      <c r="B171" s="18" t="s">
        <v>307</v>
      </c>
      <c r="C171" s="19"/>
      <c r="D171" s="20"/>
      <c r="E171" s="20"/>
      <c r="F171" s="25"/>
      <c r="G171" s="25">
        <f>SUM(G169:G170)</f>
        <v>21641.600000000002</v>
      </c>
      <c r="H171" s="30"/>
      <c r="I171" s="88">
        <f>SUM(I169:I170)</f>
        <v>21640</v>
      </c>
      <c r="J171" s="30"/>
      <c r="K171" s="88">
        <f>SUM(K169:K170)</f>
        <v>0</v>
      </c>
      <c r="L171" s="30"/>
      <c r="M171" s="88">
        <f>SUM(M169:M170)</f>
        <v>0</v>
      </c>
      <c r="N171" s="53"/>
    </row>
    <row r="172" spans="1:14" ht="16.5" customHeight="1">
      <c r="A172" s="59"/>
      <c r="B172" s="70"/>
      <c r="C172" s="70"/>
      <c r="D172" s="71"/>
      <c r="E172" s="71"/>
      <c r="F172" s="26"/>
      <c r="G172" s="26"/>
      <c r="H172" s="31"/>
      <c r="I172" s="89"/>
      <c r="J172" s="31"/>
      <c r="K172" s="89"/>
      <c r="L172" s="31"/>
      <c r="M172" s="89"/>
      <c r="N172" s="54"/>
    </row>
    <row r="173" spans="1:14" ht="16.5" customHeight="1">
      <c r="A173" s="107">
        <f>A168+1</f>
        <v>25</v>
      </c>
      <c r="B173" s="72" t="s">
        <v>361</v>
      </c>
      <c r="C173" s="66">
        <v>1650</v>
      </c>
      <c r="D173" s="67">
        <v>1</v>
      </c>
      <c r="E173" s="13" t="s">
        <v>332</v>
      </c>
      <c r="F173" s="22"/>
      <c r="G173" s="22"/>
      <c r="H173" s="83"/>
      <c r="I173" s="83"/>
      <c r="J173" s="83"/>
      <c r="K173" s="83"/>
      <c r="L173" s="83"/>
      <c r="M173" s="83"/>
      <c r="N173" s="55" t="s">
        <v>17</v>
      </c>
    </row>
    <row r="174" spans="1:14" ht="16.5" customHeight="1">
      <c r="A174" s="57"/>
      <c r="B174" s="73" t="s">
        <v>97</v>
      </c>
      <c r="C174" s="69"/>
      <c r="D174" s="16">
        <v>0.25</v>
      </c>
      <c r="E174" s="17" t="s">
        <v>317</v>
      </c>
      <c r="F174" s="24">
        <f t="shared" ref="F174" si="234">H174+J174+L174</f>
        <v>173995</v>
      </c>
      <c r="G174" s="24">
        <f t="shared" ref="G174" si="235">F174*D174</f>
        <v>43498.75</v>
      </c>
      <c r="H174" s="29"/>
      <c r="I174" s="87">
        <f t="shared" ref="I174" si="236">TRUNC(H174*$D174,0)</f>
        <v>0</v>
      </c>
      <c r="J174" s="29">
        <f>노임!$D$7</f>
        <v>173995</v>
      </c>
      <c r="K174" s="87">
        <f t="shared" ref="K174" si="237">TRUNC(J174*$D174,0)</f>
        <v>43498</v>
      </c>
      <c r="L174" s="29"/>
      <c r="M174" s="87">
        <f t="shared" ref="M174" si="238">TRUNC(L174*$D174,0)</f>
        <v>0</v>
      </c>
      <c r="N174" s="52"/>
    </row>
    <row r="175" spans="1:14" ht="16.5" customHeight="1">
      <c r="A175" s="58"/>
      <c r="B175" s="18" t="s">
        <v>307</v>
      </c>
      <c r="C175" s="19"/>
      <c r="D175" s="20"/>
      <c r="E175" s="20"/>
      <c r="F175" s="25"/>
      <c r="G175" s="25">
        <f>SUM(G174)</f>
        <v>43498.75</v>
      </c>
      <c r="H175" s="30"/>
      <c r="I175" s="88">
        <f>SUM(I174:I174)</f>
        <v>0</v>
      </c>
      <c r="J175" s="30"/>
      <c r="K175" s="88">
        <f>SUM(K174:K174)</f>
        <v>43498</v>
      </c>
      <c r="L175" s="30"/>
      <c r="M175" s="88">
        <f>SUM(M174:M174)</f>
        <v>0</v>
      </c>
      <c r="N175" s="53"/>
    </row>
    <row r="176" spans="1:14" ht="16.5" customHeight="1">
      <c r="A176" s="59"/>
      <c r="B176" s="70"/>
      <c r="C176" s="70"/>
      <c r="D176" s="71"/>
      <c r="E176" s="71"/>
      <c r="F176" s="26"/>
      <c r="G176" s="26"/>
      <c r="H176" s="31"/>
      <c r="I176" s="89"/>
      <c r="J176" s="31"/>
      <c r="K176" s="89"/>
      <c r="L176" s="31"/>
      <c r="M176" s="89"/>
      <c r="N176" s="54"/>
    </row>
    <row r="177" spans="1:14" ht="16.5" customHeight="1">
      <c r="A177" s="107">
        <f>A173+1</f>
        <v>26</v>
      </c>
      <c r="B177" s="72" t="s">
        <v>362</v>
      </c>
      <c r="C177" s="66">
        <v>1650</v>
      </c>
      <c r="D177" s="67">
        <v>1</v>
      </c>
      <c r="E177" s="13" t="s">
        <v>16</v>
      </c>
      <c r="F177" s="22"/>
      <c r="G177" s="22"/>
      <c r="H177" s="83"/>
      <c r="I177" s="83"/>
      <c r="J177" s="83"/>
      <c r="K177" s="83"/>
      <c r="L177" s="83"/>
      <c r="M177" s="83"/>
      <c r="N177" s="55" t="s">
        <v>17</v>
      </c>
    </row>
    <row r="178" spans="1:14" ht="16.5" customHeight="1">
      <c r="A178" s="57"/>
      <c r="B178" s="73" t="s">
        <v>97</v>
      </c>
      <c r="C178" s="69"/>
      <c r="D178" s="16">
        <v>0.48</v>
      </c>
      <c r="E178" s="17" t="s">
        <v>309</v>
      </c>
      <c r="F178" s="24">
        <f t="shared" ref="F178:F181" si="239">H178+J178+L178</f>
        <v>173995</v>
      </c>
      <c r="G178" s="24">
        <f t="shared" ref="G178:G181" si="240">F178*D178</f>
        <v>83517.599999999991</v>
      </c>
      <c r="H178" s="29"/>
      <c r="I178" s="87">
        <f t="shared" ref="I178" si="241">TRUNC(H178*$D178,0)</f>
        <v>0</v>
      </c>
      <c r="J178" s="29">
        <f>노임!$D$7</f>
        <v>173995</v>
      </c>
      <c r="K178" s="87">
        <f t="shared" ref="K178" si="242">TRUNC(J178*$D178,0)</f>
        <v>83517</v>
      </c>
      <c r="L178" s="29"/>
      <c r="M178" s="87">
        <f t="shared" ref="M178" si="243">TRUNC(L178*$D178,0)</f>
        <v>0</v>
      </c>
      <c r="N178" s="52"/>
    </row>
    <row r="179" spans="1:14" ht="16.5" customHeight="1">
      <c r="A179" s="57"/>
      <c r="B179" s="73" t="s">
        <v>77</v>
      </c>
      <c r="C179" s="69"/>
      <c r="D179" s="16">
        <v>4.67</v>
      </c>
      <c r="E179" s="17" t="s">
        <v>317</v>
      </c>
      <c r="F179" s="24">
        <f t="shared" si="239"/>
        <v>262580</v>
      </c>
      <c r="G179" s="24">
        <f t="shared" si="240"/>
        <v>1226248.6000000001</v>
      </c>
      <c r="H179" s="29"/>
      <c r="I179" s="87">
        <f t="shared" ref="I179" si="244">TRUNC(H179*$D179,0)</f>
        <v>0</v>
      </c>
      <c r="J179" s="29">
        <f>노임!$D$8</f>
        <v>262580</v>
      </c>
      <c r="K179" s="87">
        <f t="shared" ref="K179" si="245">TRUNC(J179*$D179,0)</f>
        <v>1226248</v>
      </c>
      <c r="L179" s="29"/>
      <c r="M179" s="87">
        <f t="shared" ref="M179" si="246">TRUNC(L179*$D179,0)</f>
        <v>0</v>
      </c>
      <c r="N179" s="52"/>
    </row>
    <row r="180" spans="1:14" ht="16.5" customHeight="1">
      <c r="A180" s="57"/>
      <c r="B180" s="73" t="s">
        <v>70</v>
      </c>
      <c r="C180" s="69"/>
      <c r="D180" s="16">
        <v>3.56</v>
      </c>
      <c r="E180" s="17" t="s">
        <v>317</v>
      </c>
      <c r="F180" s="24">
        <f t="shared" si="239"/>
        <v>172068</v>
      </c>
      <c r="G180" s="24">
        <f t="shared" si="240"/>
        <v>612562.07999999996</v>
      </c>
      <c r="H180" s="29"/>
      <c r="I180" s="87">
        <f t="shared" ref="I180" si="247">TRUNC(H180*$D180,0)</f>
        <v>0</v>
      </c>
      <c r="J180" s="29">
        <f>노임!$D$4</f>
        <v>172068</v>
      </c>
      <c r="K180" s="87">
        <f t="shared" ref="K180" si="248">TRUNC(J180*$D180,0)</f>
        <v>612562</v>
      </c>
      <c r="L180" s="29"/>
      <c r="M180" s="87">
        <f t="shared" ref="M180" si="249">TRUNC(L180*$D180,0)</f>
        <v>0</v>
      </c>
      <c r="N180" s="52"/>
    </row>
    <row r="181" spans="1:14" ht="16.5" customHeight="1">
      <c r="A181" s="57"/>
      <c r="B181" s="73" t="s">
        <v>335</v>
      </c>
      <c r="C181" s="76">
        <v>18</v>
      </c>
      <c r="D181" s="16">
        <v>7.99</v>
      </c>
      <c r="E181" s="17" t="s">
        <v>319</v>
      </c>
      <c r="F181" s="24">
        <f t="shared" si="239"/>
        <v>101726</v>
      </c>
      <c r="G181" s="24">
        <f t="shared" si="240"/>
        <v>812790.74</v>
      </c>
      <c r="H181" s="29"/>
      <c r="I181" s="87">
        <f t="shared" ref="I181" si="250">TRUNC(H181*$D181,0)</f>
        <v>0</v>
      </c>
      <c r="J181" s="29"/>
      <c r="K181" s="87">
        <f t="shared" ref="K181" si="251">TRUNC(J181*$D181,0)</f>
        <v>0</v>
      </c>
      <c r="L181" s="29">
        <f>경비!$G$6</f>
        <v>101726</v>
      </c>
      <c r="M181" s="87">
        <f t="shared" ref="M181" si="252">TRUNC(L181*$D181,0)</f>
        <v>812790</v>
      </c>
      <c r="N181" s="52"/>
    </row>
    <row r="182" spans="1:14" ht="16.5" customHeight="1">
      <c r="A182" s="58"/>
      <c r="B182" s="18" t="s">
        <v>307</v>
      </c>
      <c r="C182" s="19"/>
      <c r="D182" s="20"/>
      <c r="E182" s="20"/>
      <c r="F182" s="25"/>
      <c r="G182" s="25">
        <f>SUM(G178:G181)</f>
        <v>2735119.0200000005</v>
      </c>
      <c r="H182" s="30"/>
      <c r="I182" s="88">
        <f>SUM(I178:I181)</f>
        <v>0</v>
      </c>
      <c r="J182" s="30"/>
      <c r="K182" s="88">
        <f>SUM(K178:K181)</f>
        <v>1922327</v>
      </c>
      <c r="L182" s="30"/>
      <c r="M182" s="88">
        <f>SUM(M178:M181)</f>
        <v>812790</v>
      </c>
      <c r="N182" s="53"/>
    </row>
    <row r="183" spans="1:14" ht="16.5" customHeight="1">
      <c r="A183" s="59"/>
      <c r="B183" s="70"/>
      <c r="C183" s="70"/>
      <c r="D183" s="71"/>
      <c r="E183" s="71"/>
      <c r="F183" s="26"/>
      <c r="G183" s="26"/>
      <c r="H183" s="31"/>
      <c r="I183" s="89"/>
      <c r="J183" s="31"/>
      <c r="K183" s="89"/>
      <c r="L183" s="31"/>
      <c r="M183" s="89"/>
      <c r="N183" s="54"/>
    </row>
    <row r="184" spans="1:14" ht="16.5" customHeight="1">
      <c r="A184" s="107">
        <f>A177+1</f>
        <v>27</v>
      </c>
      <c r="B184" s="72" t="s">
        <v>363</v>
      </c>
      <c r="C184" s="78">
        <v>1200</v>
      </c>
      <c r="D184" s="67">
        <v>1</v>
      </c>
      <c r="E184" s="13" t="s">
        <v>16</v>
      </c>
      <c r="F184" s="22"/>
      <c r="G184" s="22"/>
      <c r="H184" s="83"/>
      <c r="I184" s="83"/>
      <c r="J184" s="83"/>
      <c r="K184" s="83"/>
      <c r="L184" s="83"/>
      <c r="M184" s="83"/>
      <c r="N184" s="55" t="s">
        <v>17</v>
      </c>
    </row>
    <row r="185" spans="1:14" ht="16.5" customHeight="1">
      <c r="A185" s="57"/>
      <c r="B185" s="15" t="s">
        <v>115</v>
      </c>
      <c r="C185" s="79">
        <v>1200</v>
      </c>
      <c r="D185" s="16">
        <v>1</v>
      </c>
      <c r="E185" s="17" t="s">
        <v>314</v>
      </c>
      <c r="F185" s="24">
        <f t="shared" ref="F185:F190" si="253">H185+J185+L185</f>
        <v>1857903</v>
      </c>
      <c r="G185" s="24">
        <f t="shared" ref="G185:G190" si="254">F185*D185</f>
        <v>1857903</v>
      </c>
      <c r="H185" s="29">
        <f>I198</f>
        <v>0</v>
      </c>
      <c r="I185" s="87">
        <f t="shared" ref="I185" si="255">TRUNC(H185*$D185,0)</f>
        <v>0</v>
      </c>
      <c r="J185" s="29">
        <f>K198</f>
        <v>1298252</v>
      </c>
      <c r="K185" s="87">
        <f t="shared" ref="K185" si="256">TRUNC(J185*$D185,0)</f>
        <v>1298252</v>
      </c>
      <c r="L185" s="29">
        <f>M198</f>
        <v>559651</v>
      </c>
      <c r="M185" s="87">
        <f t="shared" ref="M185" si="257">TRUNC(L185*$D185,0)</f>
        <v>559651</v>
      </c>
      <c r="N185" s="52">
        <f>A193</f>
        <v>28</v>
      </c>
    </row>
    <row r="186" spans="1:14" ht="16.5" customHeight="1">
      <c r="A186" s="57"/>
      <c r="B186" s="15" t="s">
        <v>364</v>
      </c>
      <c r="C186" s="80">
        <v>1650</v>
      </c>
      <c r="D186" s="16">
        <v>87.539999999999992</v>
      </c>
      <c r="E186" s="17" t="s">
        <v>332</v>
      </c>
      <c r="F186" s="24">
        <f t="shared" si="253"/>
        <v>27607</v>
      </c>
      <c r="G186" s="24">
        <f t="shared" si="254"/>
        <v>2416716.7799999998</v>
      </c>
      <c r="H186" s="29"/>
      <c r="I186" s="87">
        <f t="shared" ref="I186" si="258">TRUNC(H186*$D186,0)</f>
        <v>0</v>
      </c>
      <c r="J186" s="29"/>
      <c r="K186" s="87">
        <f t="shared" ref="K186" si="259">TRUNC(J186*$D186,0)</f>
        <v>0</v>
      </c>
      <c r="L186" s="29">
        <f>중기사용료목록!H100</f>
        <v>27607</v>
      </c>
      <c r="M186" s="87">
        <f t="shared" ref="M186" si="260">TRUNC(L186*$D186,0)</f>
        <v>2416716</v>
      </c>
      <c r="N186" s="52"/>
    </row>
    <row r="187" spans="1:14" ht="16.5" customHeight="1">
      <c r="A187" s="57"/>
      <c r="B187" s="15" t="s">
        <v>116</v>
      </c>
      <c r="C187" s="80">
        <v>1200</v>
      </c>
      <c r="D187" s="16">
        <v>2.66</v>
      </c>
      <c r="E187" s="17" t="s">
        <v>319</v>
      </c>
      <c r="F187" s="24">
        <f t="shared" si="253"/>
        <v>21067</v>
      </c>
      <c r="G187" s="24">
        <f t="shared" si="254"/>
        <v>56038.22</v>
      </c>
      <c r="H187" s="29">
        <f>I203</f>
        <v>21067</v>
      </c>
      <c r="I187" s="87">
        <f t="shared" ref="I187" si="261">TRUNC(H187*$D187,0)</f>
        <v>56038</v>
      </c>
      <c r="J187" s="29">
        <f>K203</f>
        <v>0</v>
      </c>
      <c r="K187" s="87">
        <f t="shared" ref="K187" si="262">TRUNC(J187*$D187,0)</f>
        <v>0</v>
      </c>
      <c r="L187" s="29">
        <f>M203</f>
        <v>0</v>
      </c>
      <c r="M187" s="87">
        <f t="shared" ref="M187" si="263">TRUNC(L187*$D187,0)</f>
        <v>0</v>
      </c>
      <c r="N187" s="52">
        <f>A200</f>
        <v>29</v>
      </c>
    </row>
    <row r="188" spans="1:14" ht="16.5" customHeight="1">
      <c r="A188" s="57"/>
      <c r="B188" s="15" t="s">
        <v>117</v>
      </c>
      <c r="C188" s="80">
        <v>1200</v>
      </c>
      <c r="D188" s="16">
        <v>1</v>
      </c>
      <c r="E188" s="17" t="s">
        <v>302</v>
      </c>
      <c r="F188" s="24">
        <f t="shared" si="253"/>
        <v>745467</v>
      </c>
      <c r="G188" s="24">
        <f t="shared" si="254"/>
        <v>745467</v>
      </c>
      <c r="H188" s="29">
        <f>I210</f>
        <v>0</v>
      </c>
      <c r="I188" s="87">
        <f t="shared" ref="I188" si="264">TRUNC(H188*$D188,0)</f>
        <v>0</v>
      </c>
      <c r="J188" s="29">
        <f>K210</f>
        <v>521210</v>
      </c>
      <c r="K188" s="87">
        <f t="shared" ref="K188" si="265">TRUNC(J188*$D188,0)</f>
        <v>521210</v>
      </c>
      <c r="L188" s="29">
        <f>M210</f>
        <v>224257</v>
      </c>
      <c r="M188" s="87">
        <f t="shared" ref="M188" si="266">TRUNC(L188*$D188,0)</f>
        <v>224257</v>
      </c>
      <c r="N188" s="52">
        <f>A205</f>
        <v>30</v>
      </c>
    </row>
    <row r="189" spans="1:14" ht="16.5" customHeight="1">
      <c r="A189" s="57"/>
      <c r="B189" s="73" t="s">
        <v>118</v>
      </c>
      <c r="C189" s="79">
        <v>1200</v>
      </c>
      <c r="D189" s="16">
        <v>1</v>
      </c>
      <c r="E189" s="17" t="s">
        <v>314</v>
      </c>
      <c r="F189" s="24">
        <f t="shared" si="253"/>
        <v>9000000</v>
      </c>
      <c r="G189" s="24">
        <f t="shared" si="254"/>
        <v>9000000</v>
      </c>
      <c r="H189" s="29">
        <f>자재견적서!$U$23</f>
        <v>9000000</v>
      </c>
      <c r="I189" s="87">
        <f t="shared" ref="I189" si="267">TRUNC(H189*$D189,0)</f>
        <v>9000000</v>
      </c>
      <c r="J189" s="29"/>
      <c r="K189" s="87">
        <f t="shared" ref="K189" si="268">TRUNC(J189*$D189,0)</f>
        <v>0</v>
      </c>
      <c r="L189" s="29"/>
      <c r="M189" s="87">
        <f t="shared" ref="M189" si="269">TRUNC(L189*$D189,0)</f>
        <v>0</v>
      </c>
      <c r="N189" s="52"/>
    </row>
    <row r="190" spans="1:14" ht="16.5" customHeight="1">
      <c r="A190" s="57"/>
      <c r="B190" s="73" t="s">
        <v>96</v>
      </c>
      <c r="C190" s="79">
        <v>1200</v>
      </c>
      <c r="D190" s="16">
        <v>1</v>
      </c>
      <c r="E190" s="17" t="s">
        <v>314</v>
      </c>
      <c r="F190" s="24">
        <f t="shared" si="253"/>
        <v>550910</v>
      </c>
      <c r="G190" s="24">
        <f t="shared" si="254"/>
        <v>550910</v>
      </c>
      <c r="H190" s="29">
        <f>자재견적서!$U$19</f>
        <v>550910</v>
      </c>
      <c r="I190" s="87">
        <f t="shared" ref="I190" si="270">TRUNC(H190*$D190,0)</f>
        <v>550910</v>
      </c>
      <c r="J190" s="29"/>
      <c r="K190" s="87">
        <f t="shared" ref="K190" si="271">TRUNC(J190*$D190,0)</f>
        <v>0</v>
      </c>
      <c r="L190" s="29"/>
      <c r="M190" s="87">
        <f t="shared" ref="M190" si="272">TRUNC(L190*$D190,0)</f>
        <v>0</v>
      </c>
      <c r="N190" s="52"/>
    </row>
    <row r="191" spans="1:14" ht="16.5" customHeight="1">
      <c r="A191" s="58"/>
      <c r="B191" s="18" t="s">
        <v>307</v>
      </c>
      <c r="C191" s="19"/>
      <c r="D191" s="20"/>
      <c r="E191" s="20"/>
      <c r="F191" s="25"/>
      <c r="G191" s="25">
        <f>SUM(G185:G190)</f>
        <v>14627035</v>
      </c>
      <c r="H191" s="30"/>
      <c r="I191" s="88">
        <f>SUM(I185:I190)</f>
        <v>9606948</v>
      </c>
      <c r="J191" s="30"/>
      <c r="K191" s="88">
        <f>SUM(K185:K190)</f>
        <v>1819462</v>
      </c>
      <c r="L191" s="30"/>
      <c r="M191" s="88">
        <f>SUM(M185:M190)</f>
        <v>3200624</v>
      </c>
      <c r="N191" s="53"/>
    </row>
    <row r="192" spans="1:14" ht="16.5" customHeight="1">
      <c r="A192" s="59"/>
      <c r="B192" s="70"/>
      <c r="C192" s="70"/>
      <c r="D192" s="71"/>
      <c r="E192" s="71"/>
      <c r="F192" s="26"/>
      <c r="G192" s="26"/>
      <c r="H192" s="31"/>
      <c r="I192" s="89"/>
      <c r="J192" s="31"/>
      <c r="K192" s="89"/>
      <c r="L192" s="31"/>
      <c r="M192" s="89"/>
      <c r="N192" s="54"/>
    </row>
    <row r="193" spans="1:14" ht="16.5" customHeight="1">
      <c r="A193" s="107">
        <f>A184+1</f>
        <v>28</v>
      </c>
      <c r="B193" s="72" t="s">
        <v>365</v>
      </c>
      <c r="C193" s="78">
        <v>1200</v>
      </c>
      <c r="D193" s="67">
        <v>1</v>
      </c>
      <c r="E193" s="13" t="s">
        <v>16</v>
      </c>
      <c r="F193" s="22"/>
      <c r="G193" s="22"/>
      <c r="H193" s="83"/>
      <c r="I193" s="83"/>
      <c r="J193" s="83"/>
      <c r="K193" s="83"/>
      <c r="L193" s="83"/>
      <c r="M193" s="83"/>
      <c r="N193" s="55" t="s">
        <v>17</v>
      </c>
    </row>
    <row r="194" spans="1:14" ht="16.5" customHeight="1">
      <c r="A194" s="57"/>
      <c r="B194" s="73" t="s">
        <v>97</v>
      </c>
      <c r="C194" s="69"/>
      <c r="D194" s="16">
        <v>0.34</v>
      </c>
      <c r="E194" s="17" t="s">
        <v>309</v>
      </c>
      <c r="F194" s="24">
        <f t="shared" ref="F194:F197" si="273">H194+J194+L194</f>
        <v>173995</v>
      </c>
      <c r="G194" s="24">
        <f t="shared" ref="G194:G197" si="274">F194*D194</f>
        <v>59158.3</v>
      </c>
      <c r="H194" s="29"/>
      <c r="I194" s="87">
        <f t="shared" ref="I194" si="275">TRUNC(H194*$D194,0)</f>
        <v>0</v>
      </c>
      <c r="J194" s="29">
        <f>노임!$D$7</f>
        <v>173995</v>
      </c>
      <c r="K194" s="87">
        <f t="shared" ref="K194" si="276">TRUNC(J194*$D194,0)</f>
        <v>59158</v>
      </c>
      <c r="L194" s="29"/>
      <c r="M194" s="87">
        <f t="shared" ref="M194" si="277">TRUNC(L194*$D194,0)</f>
        <v>0</v>
      </c>
      <c r="N194" s="52"/>
    </row>
    <row r="195" spans="1:14" ht="16.5" customHeight="1">
      <c r="A195" s="57"/>
      <c r="B195" s="73" t="s">
        <v>77</v>
      </c>
      <c r="C195" s="69"/>
      <c r="D195" s="16">
        <v>3.12</v>
      </c>
      <c r="E195" s="17" t="s">
        <v>309</v>
      </c>
      <c r="F195" s="24">
        <f t="shared" si="273"/>
        <v>262580</v>
      </c>
      <c r="G195" s="24">
        <f t="shared" si="274"/>
        <v>819249.6</v>
      </c>
      <c r="H195" s="29"/>
      <c r="I195" s="87">
        <f t="shared" ref="I195" si="278">TRUNC(H195*$D195,0)</f>
        <v>0</v>
      </c>
      <c r="J195" s="29">
        <f>노임!$D$8</f>
        <v>262580</v>
      </c>
      <c r="K195" s="87">
        <f t="shared" ref="K195" si="279">TRUNC(J195*$D195,0)</f>
        <v>819249</v>
      </c>
      <c r="L195" s="29"/>
      <c r="M195" s="87">
        <f t="shared" ref="M195" si="280">TRUNC(L195*$D195,0)</f>
        <v>0</v>
      </c>
      <c r="N195" s="52"/>
    </row>
    <row r="196" spans="1:14" ht="16.5" customHeight="1">
      <c r="A196" s="57"/>
      <c r="B196" s="73" t="s">
        <v>70</v>
      </c>
      <c r="C196" s="69"/>
      <c r="D196" s="16">
        <v>2.44</v>
      </c>
      <c r="E196" s="17" t="s">
        <v>309</v>
      </c>
      <c r="F196" s="24">
        <f t="shared" si="273"/>
        <v>172068</v>
      </c>
      <c r="G196" s="24">
        <f t="shared" si="274"/>
        <v>419845.92</v>
      </c>
      <c r="H196" s="29"/>
      <c r="I196" s="87">
        <f t="shared" ref="I196" si="281">TRUNC(H196*$D196,0)</f>
        <v>0</v>
      </c>
      <c r="J196" s="29">
        <f>노임!$D$4</f>
        <v>172068</v>
      </c>
      <c r="K196" s="87">
        <f t="shared" ref="K196" si="282">TRUNC(J196*$D196,0)</f>
        <v>419845</v>
      </c>
      <c r="L196" s="29"/>
      <c r="M196" s="87">
        <f t="shared" ref="M196" si="283">TRUNC(L196*$D196,0)</f>
        <v>0</v>
      </c>
      <c r="N196" s="52"/>
    </row>
    <row r="197" spans="1:14" ht="16.5" customHeight="1">
      <c r="A197" s="57"/>
      <c r="B197" s="73" t="s">
        <v>101</v>
      </c>
      <c r="C197" s="76">
        <v>15</v>
      </c>
      <c r="D197" s="16">
        <v>5.64</v>
      </c>
      <c r="E197" s="17" t="s">
        <v>319</v>
      </c>
      <c r="F197" s="24">
        <f t="shared" si="273"/>
        <v>99229</v>
      </c>
      <c r="G197" s="24">
        <f t="shared" si="274"/>
        <v>559651.55999999994</v>
      </c>
      <c r="H197" s="29"/>
      <c r="I197" s="87">
        <f t="shared" ref="I197" si="284">TRUNC(H197*$D197,0)</f>
        <v>0</v>
      </c>
      <c r="J197" s="29"/>
      <c r="K197" s="87">
        <f t="shared" ref="K197" si="285">TRUNC(J197*$D197,0)</f>
        <v>0</v>
      </c>
      <c r="L197" s="29">
        <f>경비!$G$5</f>
        <v>99229</v>
      </c>
      <c r="M197" s="87">
        <f t="shared" ref="M197" si="286">TRUNC(L197*$D197,0)</f>
        <v>559651</v>
      </c>
      <c r="N197" s="52"/>
    </row>
    <row r="198" spans="1:14" ht="16.5" customHeight="1">
      <c r="A198" s="58"/>
      <c r="B198" s="18" t="s">
        <v>307</v>
      </c>
      <c r="C198" s="19"/>
      <c r="D198" s="20"/>
      <c r="E198" s="20"/>
      <c r="F198" s="25"/>
      <c r="G198" s="25">
        <f>SUM(G194:G197)</f>
        <v>1857905.38</v>
      </c>
      <c r="H198" s="30"/>
      <c r="I198" s="88">
        <f>SUM(I194:I197)</f>
        <v>0</v>
      </c>
      <c r="J198" s="30"/>
      <c r="K198" s="88">
        <f>SUM(K194:K197)</f>
        <v>1298252</v>
      </c>
      <c r="L198" s="30"/>
      <c r="M198" s="88">
        <f>SUM(M194:M197)</f>
        <v>559651</v>
      </c>
      <c r="N198" s="53"/>
    </row>
    <row r="199" spans="1:14" ht="16.5" customHeight="1">
      <c r="A199" s="59"/>
      <c r="B199" s="70"/>
      <c r="C199" s="70"/>
      <c r="D199" s="71"/>
      <c r="E199" s="71"/>
      <c r="F199" s="26"/>
      <c r="G199" s="26"/>
      <c r="H199" s="31"/>
      <c r="I199" s="89"/>
      <c r="J199" s="31"/>
      <c r="K199" s="89"/>
      <c r="L199" s="31"/>
      <c r="M199" s="89"/>
      <c r="N199" s="54"/>
    </row>
    <row r="200" spans="1:14" ht="16.5" customHeight="1">
      <c r="A200" s="107">
        <f>A193+1</f>
        <v>29</v>
      </c>
      <c r="B200" s="72" t="s">
        <v>366</v>
      </c>
      <c r="C200" s="78">
        <v>1200</v>
      </c>
      <c r="D200" s="67">
        <v>1</v>
      </c>
      <c r="E200" s="13" t="s">
        <v>319</v>
      </c>
      <c r="F200" s="22"/>
      <c r="G200" s="22"/>
      <c r="H200" s="83"/>
      <c r="I200" s="83"/>
      <c r="J200" s="83"/>
      <c r="K200" s="83"/>
      <c r="L200" s="83"/>
      <c r="M200" s="83"/>
      <c r="N200" s="55" t="s">
        <v>17</v>
      </c>
    </row>
    <row r="201" spans="1:14" ht="16.5" customHeight="1">
      <c r="A201" s="57"/>
      <c r="B201" s="73" t="s">
        <v>98</v>
      </c>
      <c r="C201" s="79" t="s">
        <v>349</v>
      </c>
      <c r="D201" s="16">
        <v>11</v>
      </c>
      <c r="E201" s="17" t="s">
        <v>342</v>
      </c>
      <c r="F201" s="24">
        <f t="shared" ref="F201:F202" si="287">H201+J201+L201</f>
        <v>1596</v>
      </c>
      <c r="G201" s="24">
        <f t="shared" ref="G201:G202" si="288">F201*D201</f>
        <v>17556</v>
      </c>
      <c r="H201" s="29">
        <f>자재!$D$9</f>
        <v>1596</v>
      </c>
      <c r="I201" s="87">
        <f t="shared" ref="I201" si="289">TRUNC(H201*$D201,0)</f>
        <v>17556</v>
      </c>
      <c r="J201" s="29"/>
      <c r="K201" s="87">
        <f t="shared" ref="K201" si="290">TRUNC(J201*$D201,0)</f>
        <v>0</v>
      </c>
      <c r="L201" s="29"/>
      <c r="M201" s="87">
        <f t="shared" ref="M201" si="291">TRUNC(L201*$D201,0)</f>
        <v>0</v>
      </c>
      <c r="N201" s="52"/>
    </row>
    <row r="202" spans="1:14" ht="16.5" customHeight="1">
      <c r="A202" s="57"/>
      <c r="B202" s="73" t="s">
        <v>99</v>
      </c>
      <c r="C202" s="69" t="s">
        <v>343</v>
      </c>
      <c r="D202" s="21">
        <v>0.2</v>
      </c>
      <c r="E202" s="17"/>
      <c r="F202" s="24">
        <f t="shared" si="287"/>
        <v>17556</v>
      </c>
      <c r="G202" s="24">
        <f t="shared" si="288"/>
        <v>3511.2000000000003</v>
      </c>
      <c r="H202" s="29">
        <f>I201</f>
        <v>17556</v>
      </c>
      <c r="I202" s="87">
        <f t="shared" ref="I202" si="292">TRUNC(H202*$D202,0)</f>
        <v>3511</v>
      </c>
      <c r="J202" s="29"/>
      <c r="K202" s="87">
        <f t="shared" ref="K202" si="293">TRUNC(J202*$D202,0)</f>
        <v>0</v>
      </c>
      <c r="L202" s="29"/>
      <c r="M202" s="87">
        <f t="shared" ref="M202" si="294">TRUNC(L202*$D202,0)</f>
        <v>0</v>
      </c>
      <c r="N202" s="52"/>
    </row>
    <row r="203" spans="1:14" ht="16.5" customHeight="1">
      <c r="A203" s="58"/>
      <c r="B203" s="18" t="s">
        <v>307</v>
      </c>
      <c r="C203" s="19"/>
      <c r="D203" s="20"/>
      <c r="E203" s="20"/>
      <c r="F203" s="25"/>
      <c r="G203" s="25">
        <f>SUM(G201:G202)</f>
        <v>21067.200000000001</v>
      </c>
      <c r="H203" s="30"/>
      <c r="I203" s="88">
        <f>SUM(I201:I202)</f>
        <v>21067</v>
      </c>
      <c r="J203" s="30"/>
      <c r="K203" s="88">
        <f>SUM(K201:K202)</f>
        <v>0</v>
      </c>
      <c r="L203" s="30"/>
      <c r="M203" s="88">
        <f>SUM(M201:M202)</f>
        <v>0</v>
      </c>
      <c r="N203" s="53"/>
    </row>
    <row r="204" spans="1:14" ht="16.5" customHeight="1">
      <c r="A204" s="59"/>
      <c r="B204" s="70"/>
      <c r="C204" s="70"/>
      <c r="D204" s="71"/>
      <c r="E204" s="71"/>
      <c r="F204" s="26"/>
      <c r="G204" s="26"/>
      <c r="H204" s="31"/>
      <c r="I204" s="89"/>
      <c r="J204" s="31"/>
      <c r="K204" s="89"/>
      <c r="L204" s="31"/>
      <c r="M204" s="89"/>
      <c r="N204" s="54"/>
    </row>
    <row r="205" spans="1:14" ht="16.5" customHeight="1">
      <c r="A205" s="107">
        <f>A200+1</f>
        <v>30</v>
      </c>
      <c r="B205" s="72" t="s">
        <v>367</v>
      </c>
      <c r="C205" s="78">
        <v>1200</v>
      </c>
      <c r="D205" s="67">
        <v>1</v>
      </c>
      <c r="E205" s="13" t="s">
        <v>16</v>
      </c>
      <c r="F205" s="22"/>
      <c r="G205" s="22"/>
      <c r="H205" s="83"/>
      <c r="I205" s="83"/>
      <c r="J205" s="83"/>
      <c r="K205" s="83"/>
      <c r="L205" s="83"/>
      <c r="M205" s="83"/>
      <c r="N205" s="55" t="s">
        <v>17</v>
      </c>
    </row>
    <row r="206" spans="1:14" ht="16.5" customHeight="1">
      <c r="A206" s="57"/>
      <c r="B206" s="73" t="s">
        <v>97</v>
      </c>
      <c r="C206" s="69"/>
      <c r="D206" s="16">
        <v>0.14000000000000001</v>
      </c>
      <c r="E206" s="17" t="s">
        <v>309</v>
      </c>
      <c r="F206" s="24">
        <f t="shared" ref="F206:F209" si="295">H206+J206+L206</f>
        <v>173995</v>
      </c>
      <c r="G206" s="24">
        <f t="shared" ref="G206:G209" si="296">F206*D206</f>
        <v>24359.300000000003</v>
      </c>
      <c r="H206" s="29"/>
      <c r="I206" s="87">
        <f t="shared" ref="I206" si="297">TRUNC(H206*$D206,0)</f>
        <v>0</v>
      </c>
      <c r="J206" s="29">
        <f>노임!$D$7</f>
        <v>173995</v>
      </c>
      <c r="K206" s="87">
        <f t="shared" ref="K206" si="298">TRUNC(J206*$D206,0)</f>
        <v>24359</v>
      </c>
      <c r="L206" s="29"/>
      <c r="M206" s="87">
        <f t="shared" ref="M206" si="299">TRUNC(L206*$D206,0)</f>
        <v>0</v>
      </c>
      <c r="N206" s="52"/>
    </row>
    <row r="207" spans="1:14" ht="16.5" customHeight="1">
      <c r="A207" s="57"/>
      <c r="B207" s="73" t="s">
        <v>77</v>
      </c>
      <c r="C207" s="69"/>
      <c r="D207" s="16">
        <v>1.25</v>
      </c>
      <c r="E207" s="17" t="s">
        <v>309</v>
      </c>
      <c r="F207" s="24">
        <f t="shared" si="295"/>
        <v>262580</v>
      </c>
      <c r="G207" s="24">
        <f t="shared" si="296"/>
        <v>328225</v>
      </c>
      <c r="H207" s="29"/>
      <c r="I207" s="87">
        <f t="shared" ref="I207" si="300">TRUNC(H207*$D207,0)</f>
        <v>0</v>
      </c>
      <c r="J207" s="29">
        <f>노임!$D$8</f>
        <v>262580</v>
      </c>
      <c r="K207" s="87">
        <f t="shared" ref="K207" si="301">TRUNC(J207*$D207,0)</f>
        <v>328225</v>
      </c>
      <c r="L207" s="29"/>
      <c r="M207" s="87">
        <f t="shared" ref="M207" si="302">TRUNC(L207*$D207,0)</f>
        <v>0</v>
      </c>
      <c r="N207" s="52"/>
    </row>
    <row r="208" spans="1:14" ht="16.5" customHeight="1">
      <c r="A208" s="57"/>
      <c r="B208" s="73" t="s">
        <v>70</v>
      </c>
      <c r="C208" s="69"/>
      <c r="D208" s="16">
        <v>0.98</v>
      </c>
      <c r="E208" s="17" t="s">
        <v>309</v>
      </c>
      <c r="F208" s="24">
        <f t="shared" si="295"/>
        <v>172068</v>
      </c>
      <c r="G208" s="24">
        <f t="shared" si="296"/>
        <v>168626.63999999998</v>
      </c>
      <c r="H208" s="29"/>
      <c r="I208" s="87">
        <f t="shared" ref="I208" si="303">TRUNC(H208*$D208,0)</f>
        <v>0</v>
      </c>
      <c r="J208" s="29">
        <f>노임!$D$4</f>
        <v>172068</v>
      </c>
      <c r="K208" s="87">
        <f t="shared" ref="K208" si="304">TRUNC(J208*$D208,0)</f>
        <v>168626</v>
      </c>
      <c r="L208" s="29"/>
      <c r="M208" s="87">
        <f t="shared" ref="M208" si="305">TRUNC(L208*$D208,0)</f>
        <v>0</v>
      </c>
      <c r="N208" s="52"/>
    </row>
    <row r="209" spans="1:14" ht="16.5" customHeight="1">
      <c r="A209" s="57"/>
      <c r="B209" s="73" t="s">
        <v>101</v>
      </c>
      <c r="C209" s="76">
        <v>15</v>
      </c>
      <c r="D209" s="16">
        <v>2.2599999999999998</v>
      </c>
      <c r="E209" s="17" t="s">
        <v>319</v>
      </c>
      <c r="F209" s="24">
        <f t="shared" si="295"/>
        <v>99229</v>
      </c>
      <c r="G209" s="24">
        <f t="shared" si="296"/>
        <v>224257.53999999998</v>
      </c>
      <c r="H209" s="29"/>
      <c r="I209" s="87">
        <f t="shared" ref="I209" si="306">TRUNC(H209*$D209,0)</f>
        <v>0</v>
      </c>
      <c r="J209" s="29"/>
      <c r="K209" s="87">
        <f t="shared" ref="K209" si="307">TRUNC(J209*$D209,0)</f>
        <v>0</v>
      </c>
      <c r="L209" s="29">
        <f>경비!$G$5</f>
        <v>99229</v>
      </c>
      <c r="M209" s="87">
        <f t="shared" ref="M209" si="308">TRUNC(L209*$D209,0)</f>
        <v>224257</v>
      </c>
      <c r="N209" s="52"/>
    </row>
    <row r="210" spans="1:14" ht="16.5" customHeight="1">
      <c r="A210" s="58"/>
      <c r="B210" s="18" t="s">
        <v>304</v>
      </c>
      <c r="C210" s="19"/>
      <c r="D210" s="20"/>
      <c r="E210" s="20"/>
      <c r="F210" s="25"/>
      <c r="G210" s="25">
        <f>SUM(G206:G209)</f>
        <v>745468.48</v>
      </c>
      <c r="H210" s="30"/>
      <c r="I210" s="88">
        <f>SUM(I206:I209)</f>
        <v>0</v>
      </c>
      <c r="J210" s="30"/>
      <c r="K210" s="88">
        <f>SUM(K206:K209)</f>
        <v>521210</v>
      </c>
      <c r="L210" s="30"/>
      <c r="M210" s="88">
        <f>SUM(M206:M209)</f>
        <v>224257</v>
      </c>
      <c r="N210" s="53"/>
    </row>
    <row r="211" spans="1:14" ht="16.5" customHeight="1">
      <c r="A211" s="59"/>
      <c r="B211" s="70"/>
      <c r="C211" s="70"/>
      <c r="D211" s="71"/>
      <c r="E211" s="71"/>
      <c r="F211" s="26"/>
      <c r="G211" s="26"/>
      <c r="H211" s="31"/>
      <c r="I211" s="89"/>
      <c r="J211" s="31"/>
      <c r="K211" s="89"/>
      <c r="L211" s="31"/>
      <c r="M211" s="89"/>
      <c r="N211" s="54"/>
    </row>
    <row r="212" spans="1:14" ht="16.5" customHeight="1">
      <c r="A212" s="107">
        <f>A205+1</f>
        <v>31</v>
      </c>
      <c r="B212" s="72" t="s">
        <v>368</v>
      </c>
      <c r="C212" s="78">
        <v>1200</v>
      </c>
      <c r="D212" s="67">
        <v>1</v>
      </c>
      <c r="E212" s="13" t="s">
        <v>16</v>
      </c>
      <c r="F212" s="22"/>
      <c r="G212" s="22"/>
      <c r="H212" s="83"/>
      <c r="I212" s="83"/>
      <c r="J212" s="83"/>
      <c r="K212" s="83"/>
      <c r="L212" s="83"/>
      <c r="M212" s="83"/>
      <c r="N212" s="55" t="s">
        <v>17</v>
      </c>
    </row>
    <row r="213" spans="1:14" ht="16.5" customHeight="1">
      <c r="A213" s="57"/>
      <c r="B213" s="73" t="s">
        <v>77</v>
      </c>
      <c r="C213" s="69"/>
      <c r="D213" s="16">
        <v>0.65</v>
      </c>
      <c r="E213" s="17" t="s">
        <v>309</v>
      </c>
      <c r="F213" s="24">
        <f t="shared" ref="F213:F215" si="309">H213+J213+L213</f>
        <v>262580</v>
      </c>
      <c r="G213" s="24">
        <f t="shared" ref="G213:G215" si="310">F213*D213</f>
        <v>170677</v>
      </c>
      <c r="H213" s="29"/>
      <c r="I213" s="87">
        <f t="shared" ref="I213" si="311">TRUNC(H213*$D213,0)</f>
        <v>0</v>
      </c>
      <c r="J213" s="29">
        <f>노임!$D$8</f>
        <v>262580</v>
      </c>
      <c r="K213" s="87">
        <f t="shared" ref="K213" si="312">TRUNC(J213*$D213,0)</f>
        <v>170677</v>
      </c>
      <c r="L213" s="29"/>
      <c r="M213" s="87">
        <f t="shared" ref="M213" si="313">TRUNC(L213*$D213,0)</f>
        <v>0</v>
      </c>
      <c r="N213" s="52"/>
    </row>
    <row r="214" spans="1:14" ht="16.5" customHeight="1">
      <c r="A214" s="57"/>
      <c r="B214" s="73" t="s">
        <v>70</v>
      </c>
      <c r="C214" s="69"/>
      <c r="D214" s="16">
        <v>0.42</v>
      </c>
      <c r="E214" s="17" t="s">
        <v>309</v>
      </c>
      <c r="F214" s="24">
        <f t="shared" si="309"/>
        <v>172068</v>
      </c>
      <c r="G214" s="24">
        <f t="shared" si="310"/>
        <v>72268.56</v>
      </c>
      <c r="H214" s="29"/>
      <c r="I214" s="87">
        <f t="shared" ref="I214" si="314">TRUNC(H214*$D214,0)</f>
        <v>0</v>
      </c>
      <c r="J214" s="29">
        <f>노임!$D$4</f>
        <v>172068</v>
      </c>
      <c r="K214" s="87">
        <f t="shared" ref="K214" si="315">TRUNC(J214*$D214,0)</f>
        <v>72268</v>
      </c>
      <c r="L214" s="29"/>
      <c r="M214" s="87">
        <f t="shared" ref="M214" si="316">TRUNC(L214*$D214,0)</f>
        <v>0</v>
      </c>
      <c r="N214" s="52"/>
    </row>
    <row r="215" spans="1:14" ht="16.5" customHeight="1">
      <c r="A215" s="57"/>
      <c r="B215" s="73" t="s">
        <v>101</v>
      </c>
      <c r="C215" s="76">
        <v>15</v>
      </c>
      <c r="D215" s="16">
        <v>0.85</v>
      </c>
      <c r="E215" s="17" t="s">
        <v>319</v>
      </c>
      <c r="F215" s="24">
        <f t="shared" si="309"/>
        <v>99229</v>
      </c>
      <c r="G215" s="24">
        <f t="shared" si="310"/>
        <v>84344.65</v>
      </c>
      <c r="H215" s="29"/>
      <c r="I215" s="87">
        <f t="shared" ref="I215" si="317">TRUNC(H215*$D215,0)</f>
        <v>0</v>
      </c>
      <c r="J215" s="29"/>
      <c r="K215" s="87">
        <f t="shared" ref="K215" si="318">TRUNC(J215*$D215,0)</f>
        <v>0</v>
      </c>
      <c r="L215" s="29">
        <f>경비!$G$5</f>
        <v>99229</v>
      </c>
      <c r="M215" s="87">
        <f t="shared" ref="M215" si="319">TRUNC(L215*$D215,0)</f>
        <v>84344</v>
      </c>
      <c r="N215" s="52"/>
    </row>
    <row r="216" spans="1:14" ht="16.5" customHeight="1">
      <c r="A216" s="58"/>
      <c r="B216" s="18" t="s">
        <v>307</v>
      </c>
      <c r="C216" s="19"/>
      <c r="D216" s="20"/>
      <c r="E216" s="20"/>
      <c r="F216" s="25"/>
      <c r="G216" s="25">
        <f>SUM(G213:G215)</f>
        <v>327290.20999999996</v>
      </c>
      <c r="H216" s="30"/>
      <c r="I216" s="88">
        <f>SUM(I213:I215)</f>
        <v>0</v>
      </c>
      <c r="J216" s="30"/>
      <c r="K216" s="88">
        <f>SUM(K213:K215)</f>
        <v>242945</v>
      </c>
      <c r="L216" s="30"/>
      <c r="M216" s="88">
        <f>SUM(M213:M215)</f>
        <v>84344</v>
      </c>
      <c r="N216" s="53"/>
    </row>
    <row r="217" spans="1:14" ht="16.5" customHeight="1">
      <c r="A217" s="59"/>
      <c r="B217" s="70"/>
      <c r="C217" s="70"/>
      <c r="D217" s="71"/>
      <c r="E217" s="71"/>
      <c r="F217" s="26"/>
      <c r="G217" s="26"/>
      <c r="H217" s="31"/>
      <c r="I217" s="89"/>
      <c r="J217" s="31"/>
      <c r="K217" s="89"/>
      <c r="L217" s="31"/>
      <c r="M217" s="89"/>
      <c r="N217" s="54"/>
    </row>
    <row r="218" spans="1:14" ht="16.5" customHeight="1">
      <c r="A218" s="107">
        <f>A212+1</f>
        <v>32</v>
      </c>
      <c r="B218" s="72" t="s">
        <v>369</v>
      </c>
      <c r="C218" s="78">
        <v>1200</v>
      </c>
      <c r="D218" s="67">
        <v>1</v>
      </c>
      <c r="E218" s="13" t="s">
        <v>16</v>
      </c>
      <c r="F218" s="22"/>
      <c r="G218" s="22"/>
      <c r="H218" s="83"/>
      <c r="I218" s="83"/>
      <c r="J218" s="83"/>
      <c r="K218" s="83"/>
      <c r="L218" s="83"/>
      <c r="M218" s="83"/>
      <c r="N218" s="55" t="s">
        <v>17</v>
      </c>
    </row>
    <row r="219" spans="1:14" ht="16.5" customHeight="1">
      <c r="A219" s="57"/>
      <c r="B219" s="15" t="s">
        <v>119</v>
      </c>
      <c r="C219" s="79">
        <v>1200</v>
      </c>
      <c r="D219" s="16">
        <v>1</v>
      </c>
      <c r="E219" s="17" t="s">
        <v>314</v>
      </c>
      <c r="F219" s="24">
        <f t="shared" ref="F219:F222" si="320">H219+J219+L219</f>
        <v>367084</v>
      </c>
      <c r="G219" s="24">
        <f t="shared" ref="G219:G222" si="321">F219*D219</f>
        <v>367084</v>
      </c>
      <c r="H219" s="29">
        <f>I229</f>
        <v>0</v>
      </c>
      <c r="I219" s="87">
        <f t="shared" ref="I219" si="322">TRUNC(H219*$D219,0)</f>
        <v>0</v>
      </c>
      <c r="J219" s="29">
        <f>K229</f>
        <v>339382</v>
      </c>
      <c r="K219" s="87">
        <f t="shared" ref="K219" si="323">TRUNC(J219*$D219,0)</f>
        <v>339382</v>
      </c>
      <c r="L219" s="29">
        <f>M229</f>
        <v>27702</v>
      </c>
      <c r="M219" s="87">
        <f t="shared" ref="M219" si="324">TRUNC(L219*$D219,0)</f>
        <v>27702</v>
      </c>
      <c r="N219" s="52">
        <f>A225</f>
        <v>33</v>
      </c>
    </row>
    <row r="220" spans="1:14" ht="16.5" customHeight="1">
      <c r="A220" s="57"/>
      <c r="B220" s="15" t="s">
        <v>120</v>
      </c>
      <c r="C220" s="79">
        <v>1200</v>
      </c>
      <c r="D220" s="16">
        <v>1</v>
      </c>
      <c r="E220" s="17" t="s">
        <v>302</v>
      </c>
      <c r="F220" s="24">
        <f t="shared" si="320"/>
        <v>142070</v>
      </c>
      <c r="G220" s="24">
        <f t="shared" si="321"/>
        <v>142070</v>
      </c>
      <c r="H220" s="29">
        <f>I234</f>
        <v>0</v>
      </c>
      <c r="I220" s="87">
        <f t="shared" ref="I220" si="325">TRUNC(H220*$D220,0)</f>
        <v>0</v>
      </c>
      <c r="J220" s="29">
        <f>K234</f>
        <v>142070</v>
      </c>
      <c r="K220" s="87">
        <f t="shared" ref="K220" si="326">TRUNC(J220*$D220,0)</f>
        <v>142070</v>
      </c>
      <c r="L220" s="29">
        <f>M234</f>
        <v>0</v>
      </c>
      <c r="M220" s="87">
        <f t="shared" ref="M220" si="327">TRUNC(L220*$D220,0)</f>
        <v>0</v>
      </c>
      <c r="N220" s="52">
        <f>A231</f>
        <v>34</v>
      </c>
    </row>
    <row r="221" spans="1:14" ht="16.5" customHeight="1">
      <c r="A221" s="57"/>
      <c r="B221" s="73" t="s">
        <v>96</v>
      </c>
      <c r="C221" s="79">
        <v>1200</v>
      </c>
      <c r="D221" s="16">
        <v>1</v>
      </c>
      <c r="E221" s="17" t="s">
        <v>314</v>
      </c>
      <c r="F221" s="24">
        <f t="shared" si="320"/>
        <v>550910</v>
      </c>
      <c r="G221" s="24">
        <f t="shared" si="321"/>
        <v>550910</v>
      </c>
      <c r="H221" s="29">
        <f>자재견적서!$U$19</f>
        <v>550910</v>
      </c>
      <c r="I221" s="87">
        <f t="shared" ref="I221" si="328">TRUNC(H221*$D221,0)</f>
        <v>550910</v>
      </c>
      <c r="J221" s="29"/>
      <c r="K221" s="87">
        <f t="shared" ref="K221" si="329">TRUNC(J221*$D221,0)</f>
        <v>0</v>
      </c>
      <c r="L221" s="29"/>
      <c r="M221" s="87">
        <f t="shared" ref="M221" si="330">TRUNC(L221*$D221,0)</f>
        <v>0</v>
      </c>
      <c r="N221" s="52"/>
    </row>
    <row r="222" spans="1:14" ht="16.5" customHeight="1">
      <c r="A222" s="57"/>
      <c r="B222" s="73" t="s">
        <v>121</v>
      </c>
      <c r="C222" s="79">
        <v>1200</v>
      </c>
      <c r="D222" s="16">
        <v>1</v>
      </c>
      <c r="E222" s="17" t="s">
        <v>314</v>
      </c>
      <c r="F222" s="24">
        <f t="shared" si="320"/>
        <v>2129000</v>
      </c>
      <c r="G222" s="24">
        <f t="shared" si="321"/>
        <v>2129000</v>
      </c>
      <c r="H222" s="29">
        <f>자재견적서!$U$24</f>
        <v>2129000</v>
      </c>
      <c r="I222" s="87">
        <f t="shared" ref="I222" si="331">TRUNC(H222*$D222,0)</f>
        <v>2129000</v>
      </c>
      <c r="J222" s="29"/>
      <c r="K222" s="87">
        <f t="shared" ref="K222" si="332">TRUNC(J222*$D222,0)</f>
        <v>0</v>
      </c>
      <c r="L222" s="29"/>
      <c r="M222" s="87">
        <f t="shared" ref="M222" si="333">TRUNC(L222*$D222,0)</f>
        <v>0</v>
      </c>
      <c r="N222" s="52"/>
    </row>
    <row r="223" spans="1:14" ht="16.5" customHeight="1">
      <c r="A223" s="58"/>
      <c r="B223" s="18" t="s">
        <v>307</v>
      </c>
      <c r="C223" s="19"/>
      <c r="D223" s="20"/>
      <c r="E223" s="20"/>
      <c r="F223" s="25"/>
      <c r="G223" s="25">
        <f>SUM(G219:G222)</f>
        <v>3189064</v>
      </c>
      <c r="H223" s="30"/>
      <c r="I223" s="88">
        <f>SUM(I219:I222)</f>
        <v>2679910</v>
      </c>
      <c r="J223" s="30"/>
      <c r="K223" s="88">
        <f>SUM(K219:K222)</f>
        <v>481452</v>
      </c>
      <c r="L223" s="30"/>
      <c r="M223" s="88">
        <f>SUM(M219:M222)</f>
        <v>27702</v>
      </c>
      <c r="N223" s="53"/>
    </row>
    <row r="224" spans="1:14" ht="16.5" customHeight="1">
      <c r="A224" s="59"/>
      <c r="B224" s="70"/>
      <c r="C224" s="70"/>
      <c r="D224" s="71"/>
      <c r="E224" s="71"/>
      <c r="F224" s="26"/>
      <c r="G224" s="26"/>
      <c r="H224" s="31"/>
      <c r="I224" s="89"/>
      <c r="J224" s="31"/>
      <c r="K224" s="89"/>
      <c r="L224" s="31"/>
      <c r="M224" s="89"/>
      <c r="N224" s="54"/>
    </row>
    <row r="225" spans="1:14" ht="16.5" customHeight="1">
      <c r="A225" s="107">
        <f>A218+1</f>
        <v>33</v>
      </c>
      <c r="B225" s="72" t="s">
        <v>370</v>
      </c>
      <c r="C225" s="78">
        <v>1200</v>
      </c>
      <c r="D225" s="67">
        <v>1</v>
      </c>
      <c r="E225" s="13" t="s">
        <v>16</v>
      </c>
      <c r="F225" s="22"/>
      <c r="G225" s="22"/>
      <c r="H225" s="83"/>
      <c r="I225" s="83"/>
      <c r="J225" s="83"/>
      <c r="K225" s="83"/>
      <c r="L225" s="83"/>
      <c r="M225" s="83"/>
      <c r="N225" s="55" t="s">
        <v>17</v>
      </c>
    </row>
    <row r="226" spans="1:14" ht="16.5" customHeight="1">
      <c r="A226" s="57"/>
      <c r="B226" s="73" t="s">
        <v>77</v>
      </c>
      <c r="C226" s="69"/>
      <c r="D226" s="16">
        <v>0.86</v>
      </c>
      <c r="E226" s="17" t="s">
        <v>309</v>
      </c>
      <c r="F226" s="24">
        <f t="shared" ref="F226:F228" si="334">H226+J226+L226</f>
        <v>262580</v>
      </c>
      <c r="G226" s="24">
        <f t="shared" ref="G226:G228" si="335">F226*D226</f>
        <v>225818.8</v>
      </c>
      <c r="H226" s="29"/>
      <c r="I226" s="87">
        <f t="shared" ref="I226" si="336">TRUNC(H226*$D226,0)</f>
        <v>0</v>
      </c>
      <c r="J226" s="29">
        <f>노임!$D$8</f>
        <v>262580</v>
      </c>
      <c r="K226" s="87">
        <f t="shared" ref="K226" si="337">TRUNC(J226*$D226,0)</f>
        <v>225818</v>
      </c>
      <c r="L226" s="29"/>
      <c r="M226" s="87">
        <f t="shared" ref="M226" si="338">TRUNC(L226*$D226,0)</f>
        <v>0</v>
      </c>
      <c r="N226" s="52"/>
    </row>
    <row r="227" spans="1:14" ht="16.5" customHeight="1">
      <c r="A227" s="57"/>
      <c r="B227" s="73" t="s">
        <v>70</v>
      </c>
      <c r="C227" s="69"/>
      <c r="D227" s="16">
        <v>0.66</v>
      </c>
      <c r="E227" s="17" t="s">
        <v>317</v>
      </c>
      <c r="F227" s="24">
        <f t="shared" si="334"/>
        <v>172068</v>
      </c>
      <c r="G227" s="24">
        <f t="shared" si="335"/>
        <v>113564.88</v>
      </c>
      <c r="H227" s="29"/>
      <c r="I227" s="87">
        <f t="shared" ref="I227" si="339">TRUNC(H227*$D227,0)</f>
        <v>0</v>
      </c>
      <c r="J227" s="29">
        <f>노임!$D$4</f>
        <v>172068</v>
      </c>
      <c r="K227" s="87">
        <f t="shared" ref="K227" si="340">TRUNC(J227*$D227,0)</f>
        <v>113564</v>
      </c>
      <c r="L227" s="29"/>
      <c r="M227" s="87">
        <f t="shared" ref="M227" si="341">TRUNC(L227*$D227,0)</f>
        <v>0</v>
      </c>
      <c r="N227" s="52"/>
    </row>
    <row r="228" spans="1:14" ht="16.5" customHeight="1">
      <c r="A228" s="57"/>
      <c r="B228" s="73" t="s">
        <v>101</v>
      </c>
      <c r="C228" s="76">
        <v>5</v>
      </c>
      <c r="D228" s="16">
        <v>0.4</v>
      </c>
      <c r="E228" s="17" t="s">
        <v>332</v>
      </c>
      <c r="F228" s="24">
        <f t="shared" si="334"/>
        <v>69255</v>
      </c>
      <c r="G228" s="24">
        <f t="shared" si="335"/>
        <v>27702</v>
      </c>
      <c r="H228" s="29"/>
      <c r="I228" s="87">
        <f t="shared" ref="I228" si="342">TRUNC(H228*$D228,0)</f>
        <v>0</v>
      </c>
      <c r="J228" s="29"/>
      <c r="K228" s="87">
        <f t="shared" ref="K228" si="343">TRUNC(J228*$D228,0)</f>
        <v>0</v>
      </c>
      <c r="L228" s="29">
        <f>경비!$G$3</f>
        <v>69255</v>
      </c>
      <c r="M228" s="87">
        <f t="shared" ref="M228" si="344">TRUNC(L228*$D228,0)</f>
        <v>27702</v>
      </c>
      <c r="N228" s="52"/>
    </row>
    <row r="229" spans="1:14" ht="16.5" customHeight="1">
      <c r="A229" s="58"/>
      <c r="B229" s="18" t="s">
        <v>307</v>
      </c>
      <c r="C229" s="19"/>
      <c r="D229" s="20"/>
      <c r="E229" s="20"/>
      <c r="F229" s="25"/>
      <c r="G229" s="25">
        <f>SUM(G226:G228)</f>
        <v>367085.68</v>
      </c>
      <c r="H229" s="30"/>
      <c r="I229" s="88">
        <f>SUM(I226:I228)</f>
        <v>0</v>
      </c>
      <c r="J229" s="30"/>
      <c r="K229" s="88">
        <f>SUM(K226:K228)</f>
        <v>339382</v>
      </c>
      <c r="L229" s="30"/>
      <c r="M229" s="88">
        <f>SUM(M226:M228)</f>
        <v>27702</v>
      </c>
      <c r="N229" s="53"/>
    </row>
    <row r="230" spans="1:14" ht="16.5" customHeight="1">
      <c r="A230" s="59"/>
      <c r="B230" s="70"/>
      <c r="C230" s="70"/>
      <c r="D230" s="71"/>
      <c r="E230" s="71"/>
      <c r="F230" s="26"/>
      <c r="G230" s="26"/>
      <c r="H230" s="31"/>
      <c r="I230" s="89"/>
      <c r="J230" s="31"/>
      <c r="K230" s="89"/>
      <c r="L230" s="31"/>
      <c r="M230" s="89"/>
      <c r="N230" s="54"/>
    </row>
    <row r="231" spans="1:14" ht="16.5" customHeight="1">
      <c r="A231" s="107">
        <f>A225+1</f>
        <v>34</v>
      </c>
      <c r="B231" s="72" t="s">
        <v>371</v>
      </c>
      <c r="C231" s="78">
        <v>1200</v>
      </c>
      <c r="D231" s="67">
        <v>1</v>
      </c>
      <c r="E231" s="13" t="s">
        <v>16</v>
      </c>
      <c r="F231" s="22"/>
      <c r="G231" s="22"/>
      <c r="H231" s="83"/>
      <c r="I231" s="83"/>
      <c r="J231" s="83"/>
      <c r="K231" s="83"/>
      <c r="L231" s="83"/>
      <c r="M231" s="83"/>
      <c r="N231" s="55" t="s">
        <v>17</v>
      </c>
    </row>
    <row r="232" spans="1:14" ht="16.5" customHeight="1">
      <c r="A232" s="57"/>
      <c r="B232" s="73" t="s">
        <v>77</v>
      </c>
      <c r="C232" s="69"/>
      <c r="D232" s="16">
        <v>0.41</v>
      </c>
      <c r="E232" s="17" t="s">
        <v>309</v>
      </c>
      <c r="F232" s="24">
        <f t="shared" ref="F232:F233" si="345">H232+J232+L232</f>
        <v>262580</v>
      </c>
      <c r="G232" s="24">
        <f t="shared" ref="G232:G233" si="346">F232*D232</f>
        <v>107657.79999999999</v>
      </c>
      <c r="H232" s="29"/>
      <c r="I232" s="87">
        <f t="shared" ref="I232" si="347">TRUNC(H232*$D232,0)</f>
        <v>0</v>
      </c>
      <c r="J232" s="29">
        <f>노임!$D$8</f>
        <v>262580</v>
      </c>
      <c r="K232" s="87">
        <f t="shared" ref="K232" si="348">TRUNC(J232*$D232,0)</f>
        <v>107657</v>
      </c>
      <c r="L232" s="29"/>
      <c r="M232" s="87">
        <f t="shared" ref="M232" si="349">TRUNC(L232*$D232,0)</f>
        <v>0</v>
      </c>
      <c r="N232" s="52"/>
    </row>
    <row r="233" spans="1:14" ht="16.5" customHeight="1">
      <c r="A233" s="57"/>
      <c r="B233" s="73" t="s">
        <v>70</v>
      </c>
      <c r="C233" s="69"/>
      <c r="D233" s="16">
        <v>0.2</v>
      </c>
      <c r="E233" s="17" t="s">
        <v>309</v>
      </c>
      <c r="F233" s="24">
        <f t="shared" si="345"/>
        <v>172068</v>
      </c>
      <c r="G233" s="24">
        <f t="shared" si="346"/>
        <v>34413.599999999999</v>
      </c>
      <c r="H233" s="29"/>
      <c r="I233" s="87">
        <f t="shared" ref="I233" si="350">TRUNC(H233*$D233,0)</f>
        <v>0</v>
      </c>
      <c r="J233" s="29">
        <f>노임!$D$4</f>
        <v>172068</v>
      </c>
      <c r="K233" s="87">
        <f t="shared" ref="K233" si="351">TRUNC(J233*$D233,0)</f>
        <v>34413</v>
      </c>
      <c r="L233" s="29"/>
      <c r="M233" s="87">
        <f t="shared" ref="M233" si="352">TRUNC(L233*$D233,0)</f>
        <v>0</v>
      </c>
      <c r="N233" s="52"/>
    </row>
    <row r="234" spans="1:14" ht="16.5" customHeight="1">
      <c r="A234" s="58"/>
      <c r="B234" s="18" t="s">
        <v>307</v>
      </c>
      <c r="C234" s="19"/>
      <c r="D234" s="20"/>
      <c r="E234" s="20"/>
      <c r="F234" s="25"/>
      <c r="G234" s="25">
        <f>SUM(G232:G233)</f>
        <v>142071.4</v>
      </c>
      <c r="H234" s="30"/>
      <c r="I234" s="88">
        <f>SUM(I232:I233)</f>
        <v>0</v>
      </c>
      <c r="J234" s="30"/>
      <c r="K234" s="88">
        <f>SUM(K232:K233)</f>
        <v>142070</v>
      </c>
      <c r="L234" s="30"/>
      <c r="M234" s="88">
        <f>SUM(M232:M233)</f>
        <v>0</v>
      </c>
      <c r="N234" s="53"/>
    </row>
    <row r="235" spans="1:14" ht="16.5" customHeight="1">
      <c r="A235" s="59"/>
      <c r="B235" s="70"/>
      <c r="C235" s="70"/>
      <c r="D235" s="71"/>
      <c r="E235" s="71"/>
      <c r="F235" s="26"/>
      <c r="G235" s="26"/>
      <c r="H235" s="31"/>
      <c r="I235" s="89"/>
      <c r="J235" s="31"/>
      <c r="K235" s="89"/>
      <c r="L235" s="31"/>
      <c r="M235" s="89"/>
      <c r="N235" s="54"/>
    </row>
    <row r="236" spans="1:14" ht="16.5" customHeight="1">
      <c r="A236" s="107">
        <f>A231+1</f>
        <v>35</v>
      </c>
      <c r="B236" s="72" t="s">
        <v>372</v>
      </c>
      <c r="C236" s="66">
        <v>1650</v>
      </c>
      <c r="D236" s="67">
        <v>1</v>
      </c>
      <c r="E236" s="13" t="s">
        <v>16</v>
      </c>
      <c r="F236" s="22"/>
      <c r="G236" s="22"/>
      <c r="H236" s="83"/>
      <c r="I236" s="83"/>
      <c r="J236" s="83"/>
      <c r="K236" s="83"/>
      <c r="L236" s="83"/>
      <c r="M236" s="83"/>
      <c r="N236" s="55" t="s">
        <v>17</v>
      </c>
    </row>
    <row r="237" spans="1:14" ht="16.5" customHeight="1">
      <c r="A237" s="57"/>
      <c r="B237" s="73" t="s">
        <v>122</v>
      </c>
      <c r="C237" s="69"/>
      <c r="D237" s="16">
        <v>1</v>
      </c>
      <c r="E237" s="17" t="s">
        <v>309</v>
      </c>
      <c r="F237" s="24">
        <f t="shared" ref="F237" si="353">H237+J237+L237</f>
        <v>335379</v>
      </c>
      <c r="G237" s="24">
        <f t="shared" ref="G237" si="354">F237*D237</f>
        <v>335379</v>
      </c>
      <c r="H237" s="29"/>
      <c r="I237" s="87">
        <f t="shared" ref="I237" si="355">TRUNC(H237*$D237,0)</f>
        <v>0</v>
      </c>
      <c r="J237" s="29">
        <f>노임!$D$12</f>
        <v>335379</v>
      </c>
      <c r="K237" s="87">
        <f t="shared" ref="K237" si="356">TRUNC(J237*$D237,0)</f>
        <v>335379</v>
      </c>
      <c r="L237" s="29"/>
      <c r="M237" s="87">
        <f t="shared" ref="M237" si="357">TRUNC(L237*$D237,0)</f>
        <v>0</v>
      </c>
      <c r="N237" s="52"/>
    </row>
    <row r="238" spans="1:14" ht="16.5" customHeight="1">
      <c r="A238" s="58"/>
      <c r="B238" s="18" t="s">
        <v>307</v>
      </c>
      <c r="C238" s="19"/>
      <c r="D238" s="20"/>
      <c r="E238" s="20"/>
      <c r="F238" s="25"/>
      <c r="G238" s="25">
        <f>SUM(G237)</f>
        <v>335379</v>
      </c>
      <c r="H238" s="30"/>
      <c r="I238" s="88">
        <f>SUM(I237:I237)</f>
        <v>0</v>
      </c>
      <c r="J238" s="30"/>
      <c r="K238" s="88">
        <f>SUM(K237:K237)</f>
        <v>335379</v>
      </c>
      <c r="L238" s="30"/>
      <c r="M238" s="88">
        <f>SUM(M237:M237)</f>
        <v>0</v>
      </c>
      <c r="N238" s="53"/>
    </row>
    <row r="239" spans="1:14" ht="16.5" customHeight="1">
      <c r="A239" s="59"/>
      <c r="B239" s="70"/>
      <c r="C239" s="70"/>
      <c r="D239" s="71"/>
      <c r="E239" s="71"/>
      <c r="F239" s="26"/>
      <c r="G239" s="26"/>
      <c r="H239" s="31"/>
      <c r="I239" s="89"/>
      <c r="J239" s="31"/>
      <c r="K239" s="89"/>
      <c r="L239" s="31"/>
      <c r="M239" s="89"/>
      <c r="N239" s="54"/>
    </row>
    <row r="240" spans="1:14" ht="16.5" customHeight="1">
      <c r="A240" s="107">
        <f>A236+1</f>
        <v>36</v>
      </c>
      <c r="B240" s="72" t="s">
        <v>373</v>
      </c>
      <c r="C240" s="66">
        <v>1650</v>
      </c>
      <c r="D240" s="67">
        <v>1</v>
      </c>
      <c r="E240" s="13" t="s">
        <v>16</v>
      </c>
      <c r="F240" s="22"/>
      <c r="G240" s="22"/>
      <c r="H240" s="83"/>
      <c r="I240" s="83"/>
      <c r="J240" s="83"/>
      <c r="K240" s="83"/>
      <c r="L240" s="83"/>
      <c r="M240" s="83"/>
      <c r="N240" s="55" t="s">
        <v>17</v>
      </c>
    </row>
    <row r="241" spans="1:14" ht="16.5" customHeight="1">
      <c r="A241" s="57"/>
      <c r="B241" s="73" t="s">
        <v>374</v>
      </c>
      <c r="C241" s="69"/>
      <c r="D241" s="16">
        <v>1</v>
      </c>
      <c r="E241" s="17" t="s">
        <v>375</v>
      </c>
      <c r="F241" s="24">
        <f t="shared" ref="F241" si="358">H241+J241+L241</f>
        <v>5500000</v>
      </c>
      <c r="G241" s="24">
        <f t="shared" ref="G241" si="359">F241*D241</f>
        <v>5500000</v>
      </c>
      <c r="H241" s="29"/>
      <c r="I241" s="87">
        <f t="shared" ref="I241" si="360">TRUNC(H241*$D241,0)</f>
        <v>0</v>
      </c>
      <c r="J241" s="29"/>
      <c r="K241" s="87">
        <f t="shared" ref="K241" si="361">TRUNC(J241*$D241,0)</f>
        <v>0</v>
      </c>
      <c r="L241" s="108">
        <f>경비!$F$11</f>
        <v>5500000</v>
      </c>
      <c r="M241" s="87">
        <f t="shared" ref="M241" si="362">TRUNC(L241*$D241,0)</f>
        <v>5500000</v>
      </c>
      <c r="N241" s="52"/>
    </row>
    <row r="242" spans="1:14" ht="16.5" customHeight="1">
      <c r="A242" s="58"/>
      <c r="B242" s="18" t="s">
        <v>304</v>
      </c>
      <c r="C242" s="19"/>
      <c r="D242" s="20"/>
      <c r="E242" s="20"/>
      <c r="F242" s="25"/>
      <c r="G242" s="25">
        <f>SUM(G241)</f>
        <v>5500000</v>
      </c>
      <c r="H242" s="30"/>
      <c r="I242" s="88">
        <f>SUM(I241:I241)</f>
        <v>0</v>
      </c>
      <c r="J242" s="30"/>
      <c r="K242" s="88">
        <f>SUM(K241:K241)</f>
        <v>0</v>
      </c>
      <c r="L242" s="30"/>
      <c r="M242" s="88">
        <f>SUM(M241:M241)</f>
        <v>5500000</v>
      </c>
      <c r="N242" s="53"/>
    </row>
    <row r="243" spans="1:14" ht="16.5" customHeight="1">
      <c r="A243" s="59"/>
      <c r="B243" s="70"/>
      <c r="C243" s="70"/>
      <c r="D243" s="71"/>
      <c r="E243" s="71"/>
      <c r="F243" s="26"/>
      <c r="G243" s="26"/>
      <c r="H243" s="31"/>
      <c r="I243" s="89"/>
      <c r="J243" s="31"/>
      <c r="K243" s="89"/>
      <c r="L243" s="31"/>
      <c r="M243" s="89"/>
      <c r="N243" s="54"/>
    </row>
    <row r="244" spans="1:14" ht="16.5" customHeight="1">
      <c r="A244" s="107">
        <f>A240+1</f>
        <v>37</v>
      </c>
      <c r="B244" s="72" t="s">
        <v>376</v>
      </c>
      <c r="C244" s="78">
        <v>1200</v>
      </c>
      <c r="D244" s="67">
        <v>1</v>
      </c>
      <c r="E244" s="13" t="s">
        <v>16</v>
      </c>
      <c r="F244" s="22"/>
      <c r="G244" s="22"/>
      <c r="H244" s="83"/>
      <c r="I244" s="83"/>
      <c r="J244" s="83"/>
      <c r="K244" s="83"/>
      <c r="L244" s="83"/>
      <c r="M244" s="83"/>
      <c r="N244" s="55" t="s">
        <v>17</v>
      </c>
    </row>
    <row r="245" spans="1:14" ht="16.5" customHeight="1">
      <c r="A245" s="57"/>
      <c r="B245" s="73" t="s">
        <v>377</v>
      </c>
      <c r="C245" s="69" t="s">
        <v>70</v>
      </c>
      <c r="D245" s="16">
        <v>8</v>
      </c>
      <c r="E245" s="17" t="s">
        <v>378</v>
      </c>
      <c r="F245" s="24">
        <f t="shared" ref="F245" si="363">H245+J245+L245</f>
        <v>97562</v>
      </c>
      <c r="G245" s="24">
        <f t="shared" ref="G245" si="364">F245*D245</f>
        <v>780496</v>
      </c>
      <c r="H245" s="29">
        <f>I250</f>
        <v>0</v>
      </c>
      <c r="I245" s="87">
        <f t="shared" ref="I245" si="365">TRUNC(H245*$D245,0)</f>
        <v>0</v>
      </c>
      <c r="J245" s="29">
        <f>K250</f>
        <v>97562</v>
      </c>
      <c r="K245" s="87">
        <f t="shared" ref="K245" si="366">TRUNC(J245*$D245,0)</f>
        <v>780496</v>
      </c>
      <c r="L245" s="29">
        <f>M250</f>
        <v>0</v>
      </c>
      <c r="M245" s="87">
        <f t="shared" ref="M245" si="367">TRUNC(L245*$D245,0)</f>
        <v>0</v>
      </c>
      <c r="N245" s="52">
        <f>A248</f>
        <v>38</v>
      </c>
    </row>
    <row r="246" spans="1:14" ht="16.5" customHeight="1">
      <c r="A246" s="58"/>
      <c r="B246" s="18" t="s">
        <v>307</v>
      </c>
      <c r="C246" s="19"/>
      <c r="D246" s="20"/>
      <c r="E246" s="20"/>
      <c r="F246" s="25"/>
      <c r="G246" s="25">
        <f>SUM(G245)</f>
        <v>780496</v>
      </c>
      <c r="H246" s="30"/>
      <c r="I246" s="88">
        <f>SUM(I245:I245)</f>
        <v>0</v>
      </c>
      <c r="J246" s="30"/>
      <c r="K246" s="88">
        <f>SUM(K245:K245)</f>
        <v>780496</v>
      </c>
      <c r="L246" s="30"/>
      <c r="M246" s="88">
        <f>SUM(M245:M245)</f>
        <v>0</v>
      </c>
      <c r="N246" s="53"/>
    </row>
    <row r="247" spans="1:14" ht="16.5" customHeight="1">
      <c r="A247" s="59"/>
      <c r="B247" s="70"/>
      <c r="C247" s="70"/>
      <c r="D247" s="71"/>
      <c r="E247" s="71"/>
      <c r="F247" s="26"/>
      <c r="G247" s="26"/>
      <c r="H247" s="31"/>
      <c r="I247" s="89"/>
      <c r="J247" s="31"/>
      <c r="K247" s="89"/>
      <c r="L247" s="31"/>
      <c r="M247" s="89"/>
      <c r="N247" s="54"/>
    </row>
    <row r="248" spans="1:14" ht="16.5" customHeight="1">
      <c r="A248" s="107">
        <f>A244+1</f>
        <v>38</v>
      </c>
      <c r="B248" s="72" t="s">
        <v>377</v>
      </c>
      <c r="C248" s="78">
        <v>1200</v>
      </c>
      <c r="D248" s="67">
        <v>1</v>
      </c>
      <c r="E248" s="13" t="s">
        <v>378</v>
      </c>
      <c r="F248" s="22"/>
      <c r="G248" s="22"/>
      <c r="H248" s="83"/>
      <c r="I248" s="83"/>
      <c r="J248" s="83"/>
      <c r="K248" s="83"/>
      <c r="L248" s="83"/>
      <c r="M248" s="83"/>
      <c r="N248" s="55" t="s">
        <v>17</v>
      </c>
    </row>
    <row r="249" spans="1:14" ht="16.5" customHeight="1">
      <c r="A249" s="57"/>
      <c r="B249" s="73" t="s">
        <v>70</v>
      </c>
      <c r="C249" s="69"/>
      <c r="D249" s="16">
        <v>0.56699999999999995</v>
      </c>
      <c r="E249" s="17" t="s">
        <v>309</v>
      </c>
      <c r="F249" s="24">
        <f t="shared" ref="F249" si="368">H249+J249+L249</f>
        <v>172068</v>
      </c>
      <c r="G249" s="24">
        <f t="shared" ref="G249" si="369">F249*D249</f>
        <v>97562.555999999997</v>
      </c>
      <c r="H249" s="29"/>
      <c r="I249" s="87">
        <f t="shared" ref="I249" si="370">TRUNC(H249*$D249,0)</f>
        <v>0</v>
      </c>
      <c r="J249" s="29">
        <f>노임!$D$4</f>
        <v>172068</v>
      </c>
      <c r="K249" s="87">
        <f t="shared" ref="K249" si="371">TRUNC(J249*$D249,0)</f>
        <v>97562</v>
      </c>
      <c r="L249" s="29"/>
      <c r="M249" s="87">
        <f t="shared" ref="M249" si="372">TRUNC(L249*$D249,0)</f>
        <v>0</v>
      </c>
      <c r="N249" s="52"/>
    </row>
    <row r="250" spans="1:14" ht="16.5" customHeight="1">
      <c r="A250" s="58"/>
      <c r="B250" s="18" t="s">
        <v>307</v>
      </c>
      <c r="C250" s="19"/>
      <c r="D250" s="20"/>
      <c r="E250" s="20"/>
      <c r="F250" s="25"/>
      <c r="G250" s="25">
        <f>SUM(G249)</f>
        <v>97562.555999999997</v>
      </c>
      <c r="H250" s="30"/>
      <c r="I250" s="88">
        <f>SUM(I249:I249)</f>
        <v>0</v>
      </c>
      <c r="J250" s="30"/>
      <c r="K250" s="88">
        <f>SUM(K249:K249)</f>
        <v>97562</v>
      </c>
      <c r="L250" s="30"/>
      <c r="M250" s="88">
        <f>SUM(M249:M249)</f>
        <v>0</v>
      </c>
      <c r="N250" s="53"/>
    </row>
    <row r="251" spans="1:14" ht="16.5" customHeight="1">
      <c r="A251" s="58"/>
      <c r="B251" s="18"/>
      <c r="C251" s="19"/>
      <c r="D251" s="20"/>
      <c r="E251" s="20"/>
      <c r="F251" s="25"/>
      <c r="G251" s="25"/>
      <c r="H251" s="30"/>
      <c r="I251" s="23"/>
      <c r="J251" s="30"/>
      <c r="K251" s="23"/>
      <c r="L251" s="30"/>
      <c r="M251" s="23"/>
      <c r="N251" s="53"/>
    </row>
    <row r="252" spans="1:14" ht="16.5" customHeight="1"/>
    <row r="253" spans="1:14" ht="16.5" customHeight="1">
      <c r="A253" s="107">
        <f>A248+1</f>
        <v>39</v>
      </c>
      <c r="B253" s="112" t="s">
        <v>445</v>
      </c>
      <c r="C253" s="101">
        <v>900</v>
      </c>
      <c r="D253" s="102">
        <v>1</v>
      </c>
      <c r="E253" s="103" t="s">
        <v>16</v>
      </c>
      <c r="F253" s="22"/>
      <c r="G253" s="22"/>
      <c r="H253" s="83"/>
      <c r="I253" s="83"/>
      <c r="J253" s="83"/>
      <c r="K253" s="83"/>
      <c r="L253" s="83"/>
      <c r="M253" s="83"/>
      <c r="N253" s="56" t="s">
        <v>17</v>
      </c>
    </row>
    <row r="254" spans="1:14" ht="16.5" customHeight="1">
      <c r="A254" s="57"/>
      <c r="B254" s="15" t="s">
        <v>68</v>
      </c>
      <c r="C254" s="68"/>
      <c r="D254" s="16">
        <v>1</v>
      </c>
      <c r="E254" s="17" t="s">
        <v>446</v>
      </c>
      <c r="F254" s="24">
        <f t="shared" ref="F254:F255" si="373">H254+J254+L254</f>
        <v>82248</v>
      </c>
      <c r="G254" s="24">
        <f t="shared" ref="G254:G255" si="374">F254*D254</f>
        <v>82248</v>
      </c>
      <c r="H254" s="29">
        <f>I260</f>
        <v>0</v>
      </c>
      <c r="I254" s="87">
        <f>TRUNC(H254*$D254,0)</f>
        <v>0</v>
      </c>
      <c r="J254" s="29">
        <f>K260</f>
        <v>82248</v>
      </c>
      <c r="K254" s="87">
        <f>TRUNC(J254*$D254,0)</f>
        <v>82248</v>
      </c>
      <c r="L254" s="29">
        <f>M260</f>
        <v>0</v>
      </c>
      <c r="M254" s="87">
        <f>TRUNC(L254*$D254,0)</f>
        <v>0</v>
      </c>
      <c r="N254" s="52">
        <f>A258</f>
        <v>40</v>
      </c>
    </row>
    <row r="255" spans="1:14" ht="16.5" customHeight="1">
      <c r="A255" s="57"/>
      <c r="B255" s="15" t="s">
        <v>69</v>
      </c>
      <c r="C255" s="69" t="s">
        <v>447</v>
      </c>
      <c r="D255" s="16">
        <v>1</v>
      </c>
      <c r="E255" s="17" t="s">
        <v>448</v>
      </c>
      <c r="F255" s="24">
        <f t="shared" si="373"/>
        <v>19913</v>
      </c>
      <c r="G255" s="24">
        <f t="shared" si="374"/>
        <v>19913</v>
      </c>
      <c r="H255" s="29">
        <f>I266</f>
        <v>408</v>
      </c>
      <c r="I255" s="87">
        <f>TRUNC(H255*$D255,0)</f>
        <v>408</v>
      </c>
      <c r="J255" s="29">
        <f>K266</f>
        <v>18937</v>
      </c>
      <c r="K255" s="87">
        <f>TRUNC(J255*$D255,0)</f>
        <v>18937</v>
      </c>
      <c r="L255" s="29">
        <f>M266</f>
        <v>568</v>
      </c>
      <c r="M255" s="87">
        <f>TRUNC(L255*$D255,0)</f>
        <v>568</v>
      </c>
      <c r="N255" s="52">
        <f>A262</f>
        <v>41</v>
      </c>
    </row>
    <row r="256" spans="1:14" ht="16.5" customHeight="1">
      <c r="A256" s="58"/>
      <c r="B256" s="18" t="s">
        <v>449</v>
      </c>
      <c r="C256" s="19"/>
      <c r="D256" s="20"/>
      <c r="E256" s="20"/>
      <c r="F256" s="25"/>
      <c r="G256" s="25">
        <f>SUM(G254:G255)</f>
        <v>102161</v>
      </c>
      <c r="H256" s="30"/>
      <c r="I256" s="88">
        <f>SUM(I254:I255)</f>
        <v>408</v>
      </c>
      <c r="J256" s="30"/>
      <c r="K256" s="88">
        <f>SUM(K254:K255)</f>
        <v>101185</v>
      </c>
      <c r="L256" s="30"/>
      <c r="M256" s="88">
        <f>SUM(M254:M255)</f>
        <v>568</v>
      </c>
      <c r="N256" s="53"/>
    </row>
    <row r="257" spans="1:14" ht="16.5" customHeight="1">
      <c r="A257" s="59"/>
      <c r="B257" s="70"/>
      <c r="C257" s="70"/>
      <c r="D257" s="71"/>
      <c r="E257" s="71"/>
      <c r="F257" s="26"/>
      <c r="G257" s="26"/>
      <c r="H257" s="31"/>
      <c r="I257" s="89"/>
      <c r="J257" s="31"/>
      <c r="K257" s="89"/>
      <c r="L257" s="31"/>
      <c r="M257" s="89"/>
      <c r="N257" s="54"/>
    </row>
    <row r="258" spans="1:14" ht="16.5" customHeight="1">
      <c r="A258" s="107">
        <f>A253+1</f>
        <v>40</v>
      </c>
      <c r="B258" s="113" t="s">
        <v>450</v>
      </c>
      <c r="C258" s="101">
        <v>900</v>
      </c>
      <c r="D258" s="102">
        <v>1</v>
      </c>
      <c r="E258" s="103" t="s">
        <v>16</v>
      </c>
      <c r="F258" s="22"/>
      <c r="G258" s="22"/>
      <c r="H258" s="83"/>
      <c r="I258" s="83"/>
      <c r="J258" s="83"/>
      <c r="K258" s="83"/>
      <c r="L258" s="83"/>
      <c r="M258" s="83"/>
      <c r="N258" s="55" t="s">
        <v>17</v>
      </c>
    </row>
    <row r="259" spans="1:14" ht="16.5" customHeight="1">
      <c r="A259" s="57"/>
      <c r="B259" s="73" t="s">
        <v>70</v>
      </c>
      <c r="C259" s="68"/>
      <c r="D259" s="16">
        <v>0.47799999999999998</v>
      </c>
      <c r="E259" s="17" t="s">
        <v>451</v>
      </c>
      <c r="F259" s="24">
        <f t="shared" ref="F259" si="375">H259+J259+L259</f>
        <v>172068</v>
      </c>
      <c r="G259" s="24">
        <f t="shared" ref="G259" si="376">F259*D259</f>
        <v>82248.504000000001</v>
      </c>
      <c r="H259" s="29"/>
      <c r="I259" s="87">
        <f>TRUNC(H259*$D259,0)</f>
        <v>0</v>
      </c>
      <c r="J259" s="29">
        <f>노임!$D$4</f>
        <v>172068</v>
      </c>
      <c r="K259" s="87">
        <f>TRUNC(J259*$D259,0)</f>
        <v>82248</v>
      </c>
      <c r="L259" s="29"/>
      <c r="M259" s="87">
        <f>TRUNC(L259*$D259,0)</f>
        <v>0</v>
      </c>
      <c r="N259" s="52"/>
    </row>
    <row r="260" spans="1:14" ht="16.5" customHeight="1">
      <c r="A260" s="58"/>
      <c r="B260" s="18" t="s">
        <v>304</v>
      </c>
      <c r="C260" s="19"/>
      <c r="D260" s="20"/>
      <c r="E260" s="20"/>
      <c r="F260" s="25"/>
      <c r="G260" s="25">
        <f>SUM(G259)</f>
        <v>82248.504000000001</v>
      </c>
      <c r="H260" s="30"/>
      <c r="I260" s="88">
        <f>SUM(I259:I259)</f>
        <v>0</v>
      </c>
      <c r="J260" s="30"/>
      <c r="K260" s="88">
        <f>SUM(K259:K259)</f>
        <v>82248</v>
      </c>
      <c r="L260" s="30"/>
      <c r="M260" s="88">
        <f>SUM(M259:M259)</f>
        <v>0</v>
      </c>
      <c r="N260" s="53"/>
    </row>
    <row r="261" spans="1:14" ht="16.5" customHeight="1">
      <c r="A261" s="59"/>
      <c r="B261" s="70"/>
      <c r="C261" s="70"/>
      <c r="D261" s="71"/>
      <c r="E261" s="71"/>
      <c r="F261" s="26"/>
      <c r="G261" s="26"/>
      <c r="H261" s="31"/>
      <c r="I261" s="89"/>
      <c r="J261" s="31"/>
      <c r="K261" s="89"/>
      <c r="L261" s="31"/>
      <c r="M261" s="89"/>
      <c r="N261" s="54"/>
    </row>
    <row r="262" spans="1:14" ht="16.5" customHeight="1">
      <c r="A262" s="107">
        <f>A258+1</f>
        <v>41</v>
      </c>
      <c r="B262" s="113" t="s">
        <v>308</v>
      </c>
      <c r="C262" s="101">
        <v>900</v>
      </c>
      <c r="D262" s="102">
        <v>1</v>
      </c>
      <c r="E262" s="103" t="s">
        <v>16</v>
      </c>
      <c r="F262" s="22"/>
      <c r="G262" s="22"/>
      <c r="H262" s="83"/>
      <c r="I262" s="83"/>
      <c r="J262" s="83"/>
      <c r="K262" s="83"/>
      <c r="L262" s="83"/>
      <c r="M262" s="83"/>
      <c r="N262" s="55" t="s">
        <v>17</v>
      </c>
    </row>
    <row r="263" spans="1:14" ht="16.5" customHeight="1">
      <c r="A263" s="57"/>
      <c r="B263" s="73" t="s">
        <v>71</v>
      </c>
      <c r="C263" s="68"/>
      <c r="D263" s="16">
        <v>7.1999999999999995E-2</v>
      </c>
      <c r="E263" s="17" t="s">
        <v>306</v>
      </c>
      <c r="F263" s="24">
        <f t="shared" ref="F263:F265" si="377">H263+J263+L263</f>
        <v>263017</v>
      </c>
      <c r="G263" s="24">
        <f t="shared" ref="G263:G265" si="378">F263*D263</f>
        <v>18937.223999999998</v>
      </c>
      <c r="H263" s="29"/>
      <c r="I263" s="87">
        <f t="shared" ref="I263:I264" si="379">TRUNC(H263*$D263,0)</f>
        <v>0</v>
      </c>
      <c r="J263" s="29">
        <f>노임!$D$6</f>
        <v>263017</v>
      </c>
      <c r="K263" s="87">
        <f t="shared" ref="K263:K264" si="380">TRUNC(J263*$D263,0)</f>
        <v>18937</v>
      </c>
      <c r="L263" s="29"/>
      <c r="M263" s="87">
        <f t="shared" ref="M263:M264" si="381">TRUNC(L263*$D263,0)</f>
        <v>0</v>
      </c>
      <c r="N263" s="52"/>
    </row>
    <row r="264" spans="1:14" ht="16.5" customHeight="1">
      <c r="A264" s="57"/>
      <c r="B264" s="73" t="s">
        <v>72</v>
      </c>
      <c r="C264" s="69" t="s">
        <v>303</v>
      </c>
      <c r="D264" s="16">
        <v>1.2</v>
      </c>
      <c r="E264" s="17" t="s">
        <v>311</v>
      </c>
      <c r="F264" s="24">
        <f t="shared" si="377"/>
        <v>340</v>
      </c>
      <c r="G264" s="24">
        <f t="shared" si="378"/>
        <v>408</v>
      </c>
      <c r="H264" s="29">
        <f>자재!$D$4</f>
        <v>340</v>
      </c>
      <c r="I264" s="87">
        <f t="shared" si="379"/>
        <v>408</v>
      </c>
      <c r="J264" s="29"/>
      <c r="K264" s="87">
        <f t="shared" si="380"/>
        <v>0</v>
      </c>
      <c r="L264" s="29"/>
      <c r="M264" s="87">
        <f t="shared" si="381"/>
        <v>0</v>
      </c>
      <c r="N264" s="52"/>
    </row>
    <row r="265" spans="1:14" ht="16.5" customHeight="1">
      <c r="A265" s="57"/>
      <c r="B265" s="73" t="s">
        <v>73</v>
      </c>
      <c r="C265" s="69" t="s">
        <v>312</v>
      </c>
      <c r="D265" s="21">
        <v>0.03</v>
      </c>
      <c r="E265" s="17"/>
      <c r="F265" s="24">
        <f t="shared" si="377"/>
        <v>18937</v>
      </c>
      <c r="G265" s="24">
        <f t="shared" si="378"/>
        <v>568.11</v>
      </c>
      <c r="H265" s="29"/>
      <c r="I265" s="87">
        <f t="shared" ref="I265" si="382">TRUNC(H265*$E265,0)</f>
        <v>0</v>
      </c>
      <c r="J265" s="29"/>
      <c r="K265" s="87">
        <f t="shared" ref="K265" si="383">TRUNC(J265*$E265,0)</f>
        <v>0</v>
      </c>
      <c r="L265" s="29">
        <f>K263</f>
        <v>18937</v>
      </c>
      <c r="M265" s="87">
        <f>TRUNC(L265*$D265,0)</f>
        <v>568</v>
      </c>
      <c r="N265" s="52"/>
    </row>
    <row r="266" spans="1:14" ht="16.5" customHeight="1">
      <c r="A266" s="58"/>
      <c r="B266" s="18" t="s">
        <v>304</v>
      </c>
      <c r="C266" s="19"/>
      <c r="D266" s="20"/>
      <c r="E266" s="20"/>
      <c r="F266" s="25"/>
      <c r="G266" s="25">
        <f>SUM(G263:G265)</f>
        <v>19913.333999999999</v>
      </c>
      <c r="H266" s="30"/>
      <c r="I266" s="88">
        <f>SUM(I263:I265)</f>
        <v>408</v>
      </c>
      <c r="J266" s="30"/>
      <c r="K266" s="88">
        <f>SUM(K263:K265)</f>
        <v>18937</v>
      </c>
      <c r="L266" s="30"/>
      <c r="M266" s="88">
        <f>SUM(M263:M265)</f>
        <v>568</v>
      </c>
      <c r="N266" s="53"/>
    </row>
    <row r="267" spans="1:14" ht="16.5" customHeight="1">
      <c r="A267" s="59"/>
      <c r="B267" s="70"/>
      <c r="C267" s="70"/>
      <c r="D267" s="71"/>
      <c r="E267" s="71"/>
      <c r="F267" s="26"/>
      <c r="G267" s="26"/>
      <c r="H267" s="31"/>
      <c r="I267" s="89"/>
      <c r="J267" s="31"/>
      <c r="K267" s="89"/>
      <c r="L267" s="31"/>
      <c r="M267" s="89"/>
      <c r="N267" s="54"/>
    </row>
    <row r="268" spans="1:14" ht="16.5" customHeight="1">
      <c r="A268" s="107">
        <f>A262+1</f>
        <v>42</v>
      </c>
      <c r="B268" s="113" t="s">
        <v>452</v>
      </c>
      <c r="C268" s="101">
        <v>900</v>
      </c>
      <c r="D268" s="102">
        <v>1</v>
      </c>
      <c r="E268" s="103" t="s">
        <v>16</v>
      </c>
      <c r="F268" s="22"/>
      <c r="G268" s="22"/>
      <c r="H268" s="83"/>
      <c r="I268" s="83"/>
      <c r="J268" s="83"/>
      <c r="K268" s="83"/>
      <c r="L268" s="83"/>
      <c r="M268" s="83"/>
      <c r="N268" s="55" t="s">
        <v>17</v>
      </c>
    </row>
    <row r="269" spans="1:14" ht="16.5" customHeight="1">
      <c r="A269" s="57"/>
      <c r="B269" s="15" t="s">
        <v>74</v>
      </c>
      <c r="C269" s="74">
        <v>900</v>
      </c>
      <c r="D269" s="16">
        <v>1</v>
      </c>
      <c r="E269" s="17" t="s">
        <v>271</v>
      </c>
      <c r="F269" s="24">
        <f t="shared" ref="F269:F272" si="384">H269+J269+L269</f>
        <v>580776</v>
      </c>
      <c r="G269" s="24">
        <f t="shared" ref="G269:G272" si="385">F269*D269</f>
        <v>580776</v>
      </c>
      <c r="H269" s="29">
        <f>I279</f>
        <v>0</v>
      </c>
      <c r="I269" s="87">
        <f t="shared" ref="I269:I272" si="386">TRUNC(H269*$D269,0)</f>
        <v>0</v>
      </c>
      <c r="J269" s="29">
        <f>K279</f>
        <v>482090</v>
      </c>
      <c r="K269" s="87">
        <f t="shared" ref="K269:K272" si="387">TRUNC(J269*$D269,0)</f>
        <v>482090</v>
      </c>
      <c r="L269" s="29">
        <f>M279</f>
        <v>98686</v>
      </c>
      <c r="M269" s="87">
        <f t="shared" ref="M269:M272" si="388">TRUNC(L269*$D269,0)</f>
        <v>98686</v>
      </c>
      <c r="N269" s="52">
        <f>A275</f>
        <v>43</v>
      </c>
    </row>
    <row r="270" spans="1:14" ht="16.5" customHeight="1">
      <c r="A270" s="57"/>
      <c r="B270" s="15" t="s">
        <v>75</v>
      </c>
      <c r="C270" s="74">
        <v>900</v>
      </c>
      <c r="D270" s="16">
        <v>1</v>
      </c>
      <c r="E270" s="17" t="s">
        <v>453</v>
      </c>
      <c r="F270" s="24">
        <f t="shared" si="384"/>
        <v>2091283</v>
      </c>
      <c r="G270" s="24">
        <f t="shared" si="385"/>
        <v>2091283</v>
      </c>
      <c r="H270" s="29">
        <f>I286</f>
        <v>35280</v>
      </c>
      <c r="I270" s="87">
        <f t="shared" si="386"/>
        <v>35280</v>
      </c>
      <c r="J270" s="29">
        <f>K286</f>
        <v>1525694</v>
      </c>
      <c r="K270" s="87">
        <f t="shared" si="387"/>
        <v>1525694</v>
      </c>
      <c r="L270" s="29">
        <f>M286</f>
        <v>530309</v>
      </c>
      <c r="M270" s="87">
        <f t="shared" si="388"/>
        <v>530309</v>
      </c>
      <c r="N270" s="52">
        <f>A281</f>
        <v>44</v>
      </c>
    </row>
    <row r="271" spans="1:14" ht="16.5" customHeight="1">
      <c r="A271" s="57"/>
      <c r="B271" s="75" t="s">
        <v>76</v>
      </c>
      <c r="C271" s="74">
        <v>900</v>
      </c>
      <c r="D271" s="16">
        <v>1</v>
      </c>
      <c r="E271" s="17" t="s">
        <v>271</v>
      </c>
      <c r="F271" s="24">
        <f t="shared" si="384"/>
        <v>282408</v>
      </c>
      <c r="G271" s="24">
        <f t="shared" si="385"/>
        <v>282408</v>
      </c>
      <c r="H271" s="29">
        <f>I295</f>
        <v>37779</v>
      </c>
      <c r="I271" s="87">
        <f t="shared" si="386"/>
        <v>37779</v>
      </c>
      <c r="J271" s="29">
        <f>K295</f>
        <v>244629</v>
      </c>
      <c r="K271" s="87">
        <f t="shared" si="387"/>
        <v>244629</v>
      </c>
      <c r="L271" s="29">
        <f>M295</f>
        <v>0</v>
      </c>
      <c r="M271" s="87">
        <f t="shared" si="388"/>
        <v>0</v>
      </c>
      <c r="N271" s="52">
        <f>A288</f>
        <v>45</v>
      </c>
    </row>
    <row r="272" spans="1:14" ht="16.5" customHeight="1">
      <c r="A272" s="57"/>
      <c r="B272" s="73" t="s">
        <v>454</v>
      </c>
      <c r="C272" s="74">
        <v>900</v>
      </c>
      <c r="D272" s="16">
        <v>1</v>
      </c>
      <c r="E272" s="17" t="s">
        <v>271</v>
      </c>
      <c r="F272" s="24">
        <f t="shared" si="384"/>
        <v>8200000</v>
      </c>
      <c r="G272" s="24">
        <f t="shared" si="385"/>
        <v>8200000</v>
      </c>
      <c r="H272" s="29">
        <f>자재견적서!$U$25</f>
        <v>8200000</v>
      </c>
      <c r="I272" s="87">
        <f t="shared" si="386"/>
        <v>8200000</v>
      </c>
      <c r="J272" s="29"/>
      <c r="K272" s="87">
        <f t="shared" si="387"/>
        <v>0</v>
      </c>
      <c r="L272" s="29"/>
      <c r="M272" s="87">
        <f t="shared" si="388"/>
        <v>0</v>
      </c>
      <c r="N272" s="52"/>
    </row>
    <row r="273" spans="1:14" ht="16.5" customHeight="1">
      <c r="A273" s="58"/>
      <c r="B273" s="18" t="s">
        <v>304</v>
      </c>
      <c r="C273" s="19"/>
      <c r="D273" s="20"/>
      <c r="E273" s="20"/>
      <c r="F273" s="25"/>
      <c r="G273" s="25">
        <f>SUM(G269:G272)</f>
        <v>11154467</v>
      </c>
      <c r="H273" s="30"/>
      <c r="I273" s="88">
        <f>SUM(I269:I272)</f>
        <v>8273059</v>
      </c>
      <c r="J273" s="30"/>
      <c r="K273" s="88">
        <f>SUM(K269:K272)</f>
        <v>2252413</v>
      </c>
      <c r="L273" s="30"/>
      <c r="M273" s="88">
        <f>SUM(M269:M272)</f>
        <v>628995</v>
      </c>
      <c r="N273" s="53"/>
    </row>
    <row r="274" spans="1:14" ht="16.5" customHeight="1">
      <c r="A274" s="59"/>
      <c r="B274" s="70"/>
      <c r="C274" s="70"/>
      <c r="D274" s="71"/>
      <c r="E274" s="71"/>
      <c r="F274" s="26"/>
      <c r="G274" s="26"/>
      <c r="H274" s="31"/>
      <c r="I274" s="89"/>
      <c r="J274" s="31"/>
      <c r="K274" s="89"/>
      <c r="L274" s="31"/>
      <c r="M274" s="89"/>
      <c r="N274" s="54"/>
    </row>
    <row r="275" spans="1:14" ht="16.5" customHeight="1">
      <c r="A275" s="107">
        <f>A268+1</f>
        <v>43</v>
      </c>
      <c r="B275" s="113" t="s">
        <v>455</v>
      </c>
      <c r="C275" s="101">
        <v>900</v>
      </c>
      <c r="D275" s="102">
        <v>1</v>
      </c>
      <c r="E275" s="103" t="s">
        <v>16</v>
      </c>
      <c r="F275" s="22"/>
      <c r="G275" s="22"/>
      <c r="H275" s="83"/>
      <c r="I275" s="83"/>
      <c r="J275" s="83"/>
      <c r="K275" s="83"/>
      <c r="L275" s="83"/>
      <c r="M275" s="83"/>
      <c r="N275" s="55" t="s">
        <v>17</v>
      </c>
    </row>
    <row r="276" spans="1:14" ht="16.5" customHeight="1">
      <c r="A276" s="57"/>
      <c r="B276" s="73" t="s">
        <v>77</v>
      </c>
      <c r="C276" s="69"/>
      <c r="D276" s="16">
        <v>1.22</v>
      </c>
      <c r="E276" s="17" t="s">
        <v>306</v>
      </c>
      <c r="F276" s="24">
        <f t="shared" ref="F276:F278" si="389">H276+J276+L276</f>
        <v>262580</v>
      </c>
      <c r="G276" s="24">
        <f t="shared" ref="G276:G278" si="390">F276*D276</f>
        <v>320347.59999999998</v>
      </c>
      <c r="H276" s="29"/>
      <c r="I276" s="87">
        <f t="shared" ref="I276:I278" si="391">TRUNC(H276*$D276,0)</f>
        <v>0</v>
      </c>
      <c r="J276" s="29">
        <f>노임!$D$8</f>
        <v>262580</v>
      </c>
      <c r="K276" s="87">
        <f t="shared" ref="K276:K278" si="392">TRUNC(J276*$D276,0)</f>
        <v>320347</v>
      </c>
      <c r="L276" s="29"/>
      <c r="M276" s="87">
        <f t="shared" ref="M276:M278" si="393">TRUNC(L276*$D276,0)</f>
        <v>0</v>
      </c>
      <c r="N276" s="52"/>
    </row>
    <row r="277" spans="1:14" ht="16.5" customHeight="1">
      <c r="A277" s="57"/>
      <c r="B277" s="73" t="s">
        <v>70</v>
      </c>
      <c r="C277" s="69"/>
      <c r="D277" s="16">
        <v>0.94</v>
      </c>
      <c r="E277" s="17" t="s">
        <v>306</v>
      </c>
      <c r="F277" s="24">
        <f t="shared" si="389"/>
        <v>172068</v>
      </c>
      <c r="G277" s="24">
        <f t="shared" si="390"/>
        <v>161743.91999999998</v>
      </c>
      <c r="H277" s="29"/>
      <c r="I277" s="87">
        <f t="shared" si="391"/>
        <v>0</v>
      </c>
      <c r="J277" s="29">
        <f>노임!$D$4</f>
        <v>172068</v>
      </c>
      <c r="K277" s="87">
        <f t="shared" si="392"/>
        <v>161743</v>
      </c>
      <c r="L277" s="29"/>
      <c r="M277" s="87">
        <f t="shared" si="393"/>
        <v>0</v>
      </c>
      <c r="N277" s="52"/>
    </row>
    <row r="278" spans="1:14" ht="16.5" customHeight="1">
      <c r="A278" s="57"/>
      <c r="B278" s="73" t="s">
        <v>318</v>
      </c>
      <c r="C278" s="76">
        <v>10</v>
      </c>
      <c r="D278" s="16">
        <v>1.0900000000000001</v>
      </c>
      <c r="E278" s="17" t="s">
        <v>319</v>
      </c>
      <c r="F278" s="24">
        <f t="shared" si="389"/>
        <v>90538</v>
      </c>
      <c r="G278" s="24">
        <f t="shared" si="390"/>
        <v>98686.420000000013</v>
      </c>
      <c r="H278" s="29"/>
      <c r="I278" s="87">
        <f t="shared" si="391"/>
        <v>0</v>
      </c>
      <c r="J278" s="29"/>
      <c r="K278" s="87">
        <f t="shared" si="392"/>
        <v>0</v>
      </c>
      <c r="L278" s="29">
        <f>경비!$G$4</f>
        <v>90538</v>
      </c>
      <c r="M278" s="87">
        <f t="shared" si="393"/>
        <v>98686</v>
      </c>
      <c r="N278" s="52"/>
    </row>
    <row r="279" spans="1:14" ht="16.5" customHeight="1">
      <c r="A279" s="58"/>
      <c r="B279" s="18" t="s">
        <v>304</v>
      </c>
      <c r="C279" s="19"/>
      <c r="D279" s="20"/>
      <c r="E279" s="20"/>
      <c r="F279" s="25"/>
      <c r="G279" s="25">
        <f>SUM(G276:G278)</f>
        <v>580777.93999999994</v>
      </c>
      <c r="H279" s="30"/>
      <c r="I279" s="88">
        <f>SUM(I276:I278)</f>
        <v>0</v>
      </c>
      <c r="J279" s="30"/>
      <c r="K279" s="88">
        <f>SUM(K276:K278)</f>
        <v>482090</v>
      </c>
      <c r="L279" s="30"/>
      <c r="M279" s="88">
        <f>SUM(M276:M278)</f>
        <v>98686</v>
      </c>
      <c r="N279" s="53"/>
    </row>
    <row r="280" spans="1:14" ht="16.5" customHeight="1">
      <c r="A280" s="59"/>
      <c r="B280" s="70"/>
      <c r="C280" s="70"/>
      <c r="D280" s="71"/>
      <c r="E280" s="71"/>
      <c r="F280" s="26"/>
      <c r="G280" s="26"/>
      <c r="H280" s="31"/>
      <c r="I280" s="89"/>
      <c r="J280" s="31"/>
      <c r="K280" s="89"/>
      <c r="L280" s="31"/>
      <c r="M280" s="89"/>
      <c r="N280" s="54"/>
    </row>
    <row r="281" spans="1:14" ht="16.5" customHeight="1">
      <c r="A281" s="107">
        <f>A275+1</f>
        <v>44</v>
      </c>
      <c r="B281" s="113" t="s">
        <v>320</v>
      </c>
      <c r="C281" s="101">
        <v>900</v>
      </c>
      <c r="D281" s="102">
        <v>1</v>
      </c>
      <c r="E281" s="103" t="s">
        <v>16</v>
      </c>
      <c r="F281" s="22"/>
      <c r="G281" s="22"/>
      <c r="H281" s="83"/>
      <c r="I281" s="83"/>
      <c r="J281" s="83"/>
      <c r="K281" s="83"/>
      <c r="L281" s="83"/>
      <c r="M281" s="83"/>
      <c r="N281" s="55" t="s">
        <v>17</v>
      </c>
    </row>
    <row r="282" spans="1:14" ht="16.5" customHeight="1">
      <c r="A282" s="57"/>
      <c r="B282" s="73" t="s">
        <v>78</v>
      </c>
      <c r="C282" s="69"/>
      <c r="D282" s="16">
        <v>5.4</v>
      </c>
      <c r="E282" s="17" t="s">
        <v>456</v>
      </c>
      <c r="F282" s="24">
        <f t="shared" ref="F282:F285" si="394">H282+J282+L282</f>
        <v>282536</v>
      </c>
      <c r="G282" s="24">
        <f t="shared" ref="G282:G285" si="395">F282*D282</f>
        <v>1525694.4000000001</v>
      </c>
      <c r="H282" s="29"/>
      <c r="I282" s="87">
        <f t="shared" ref="I282:I285" si="396">TRUNC(H282*$D282,0)</f>
        <v>0</v>
      </c>
      <c r="J282" s="29">
        <f>노임!$D$5</f>
        <v>282536</v>
      </c>
      <c r="K282" s="87">
        <f t="shared" ref="K282:K285" si="397">TRUNC(J282*$D282,0)</f>
        <v>1525694</v>
      </c>
      <c r="L282" s="29"/>
      <c r="M282" s="87">
        <f t="shared" ref="M282:M285" si="398">TRUNC(L282*$D282,0)</f>
        <v>0</v>
      </c>
      <c r="N282" s="52"/>
    </row>
    <row r="283" spans="1:14" ht="16.5" customHeight="1">
      <c r="A283" s="57"/>
      <c r="B283" s="73" t="s">
        <v>79</v>
      </c>
      <c r="C283" s="69"/>
      <c r="D283" s="16">
        <v>9.48</v>
      </c>
      <c r="E283" s="17" t="s">
        <v>457</v>
      </c>
      <c r="F283" s="24">
        <f t="shared" si="394"/>
        <v>55756</v>
      </c>
      <c r="G283" s="24">
        <f t="shared" si="395"/>
        <v>528566.88</v>
      </c>
      <c r="H283" s="29"/>
      <c r="I283" s="87">
        <f t="shared" si="396"/>
        <v>0</v>
      </c>
      <c r="J283" s="29"/>
      <c r="K283" s="87">
        <f t="shared" si="397"/>
        <v>0</v>
      </c>
      <c r="L283" s="29">
        <f>경비!$G$8</f>
        <v>55756</v>
      </c>
      <c r="M283" s="87">
        <f t="shared" si="398"/>
        <v>528566</v>
      </c>
      <c r="N283" s="52"/>
    </row>
    <row r="284" spans="1:14" ht="16.5" customHeight="1">
      <c r="A284" s="57"/>
      <c r="B284" s="73" t="s">
        <v>80</v>
      </c>
      <c r="C284" s="76"/>
      <c r="D284" s="16">
        <v>18.95</v>
      </c>
      <c r="E284" s="17" t="s">
        <v>458</v>
      </c>
      <c r="F284" s="24">
        <f t="shared" si="394"/>
        <v>92</v>
      </c>
      <c r="G284" s="24">
        <f t="shared" si="395"/>
        <v>1743.3999999999999</v>
      </c>
      <c r="H284" s="29"/>
      <c r="I284" s="87">
        <f t="shared" si="396"/>
        <v>0</v>
      </c>
      <c r="J284" s="29"/>
      <c r="K284" s="87">
        <f t="shared" si="397"/>
        <v>0</v>
      </c>
      <c r="L284" s="29">
        <f>경비!$G$9</f>
        <v>92</v>
      </c>
      <c r="M284" s="87">
        <f t="shared" si="398"/>
        <v>1743</v>
      </c>
      <c r="N284" s="52"/>
    </row>
    <row r="285" spans="1:14" ht="16.5" customHeight="1">
      <c r="A285" s="57"/>
      <c r="B285" s="73" t="s">
        <v>81</v>
      </c>
      <c r="C285" s="76"/>
      <c r="D285" s="16">
        <v>7.2</v>
      </c>
      <c r="E285" s="17" t="s">
        <v>459</v>
      </c>
      <c r="F285" s="24">
        <f t="shared" si="394"/>
        <v>4900</v>
      </c>
      <c r="G285" s="24">
        <f t="shared" si="395"/>
        <v>35280</v>
      </c>
      <c r="H285" s="29">
        <f>자재!$D$3</f>
        <v>4900</v>
      </c>
      <c r="I285" s="87">
        <f t="shared" si="396"/>
        <v>35280</v>
      </c>
      <c r="J285" s="29"/>
      <c r="K285" s="87">
        <f t="shared" si="397"/>
        <v>0</v>
      </c>
      <c r="L285" s="29"/>
      <c r="M285" s="87">
        <f t="shared" si="398"/>
        <v>0</v>
      </c>
      <c r="N285" s="52"/>
    </row>
    <row r="286" spans="1:14" ht="16.5" customHeight="1">
      <c r="A286" s="58"/>
      <c r="B286" s="18" t="s">
        <v>460</v>
      </c>
      <c r="C286" s="19"/>
      <c r="D286" s="20"/>
      <c r="E286" s="20"/>
      <c r="F286" s="25"/>
      <c r="G286" s="25">
        <f>SUM(G282:G285)</f>
        <v>2091284.6800000002</v>
      </c>
      <c r="H286" s="30"/>
      <c r="I286" s="88">
        <f>SUM(I282:I285)</f>
        <v>35280</v>
      </c>
      <c r="J286" s="30"/>
      <c r="K286" s="88">
        <f>SUM(K282:K285)</f>
        <v>1525694</v>
      </c>
      <c r="L286" s="30"/>
      <c r="M286" s="88">
        <f>SUM(M282:M285)</f>
        <v>530309</v>
      </c>
      <c r="N286" s="53"/>
    </row>
    <row r="287" spans="1:14" ht="16.5" customHeight="1">
      <c r="A287" s="59"/>
      <c r="B287" s="70"/>
      <c r="C287" s="70"/>
      <c r="D287" s="71"/>
      <c r="E287" s="71"/>
      <c r="F287" s="26"/>
      <c r="G287" s="26"/>
      <c r="H287" s="31"/>
      <c r="I287" s="89"/>
      <c r="J287" s="31"/>
      <c r="K287" s="89"/>
      <c r="L287" s="31"/>
      <c r="M287" s="89"/>
      <c r="N287" s="54"/>
    </row>
    <row r="288" spans="1:14" ht="16.5" customHeight="1">
      <c r="A288" s="107">
        <f>A281+1</f>
        <v>45</v>
      </c>
      <c r="B288" s="113" t="s">
        <v>322</v>
      </c>
      <c r="C288" s="101">
        <v>900</v>
      </c>
      <c r="D288" s="102">
        <v>1</v>
      </c>
      <c r="E288" s="103" t="s">
        <v>16</v>
      </c>
      <c r="F288" s="22"/>
      <c r="G288" s="22"/>
      <c r="H288" s="83"/>
      <c r="I288" s="83"/>
      <c r="J288" s="83"/>
      <c r="K288" s="83"/>
      <c r="L288" s="83"/>
      <c r="M288" s="83"/>
      <c r="N288" s="55" t="s">
        <v>17</v>
      </c>
    </row>
    <row r="289" spans="1:14" ht="16.5" customHeight="1">
      <c r="A289" s="57"/>
      <c r="B289" s="73" t="s">
        <v>71</v>
      </c>
      <c r="C289" s="69"/>
      <c r="D289" s="16">
        <v>0.76</v>
      </c>
      <c r="E289" s="17" t="s">
        <v>461</v>
      </c>
      <c r="F289" s="24">
        <f t="shared" ref="F289:F294" si="399">H289+J289+L289</f>
        <v>263017</v>
      </c>
      <c r="G289" s="24">
        <f t="shared" ref="G289:G294" si="400">F289*D289</f>
        <v>199892.92</v>
      </c>
      <c r="H289" s="29"/>
      <c r="I289" s="87">
        <f t="shared" ref="I289:I294" si="401">TRUNC(H289*$D289,0)</f>
        <v>0</v>
      </c>
      <c r="J289" s="29">
        <f>노임!$D$6</f>
        <v>263017</v>
      </c>
      <c r="K289" s="87">
        <f t="shared" ref="K289:K294" si="402">TRUNC(J289*$D289,0)</f>
        <v>199892</v>
      </c>
      <c r="L289" s="29"/>
      <c r="M289" s="87">
        <f t="shared" ref="M289:M294" si="403">TRUNC(L289*$D289,0)</f>
        <v>0</v>
      </c>
      <c r="N289" s="52"/>
    </row>
    <row r="290" spans="1:14" ht="16.5" customHeight="1">
      <c r="A290" s="57"/>
      <c r="B290" s="73" t="s">
        <v>70</v>
      </c>
      <c r="C290" s="69"/>
      <c r="D290" s="16">
        <v>0.26</v>
      </c>
      <c r="E290" s="17" t="s">
        <v>456</v>
      </c>
      <c r="F290" s="24">
        <f t="shared" si="399"/>
        <v>172068</v>
      </c>
      <c r="G290" s="24">
        <f t="shared" si="400"/>
        <v>44737.68</v>
      </c>
      <c r="H290" s="29"/>
      <c r="I290" s="87">
        <f t="shared" si="401"/>
        <v>0</v>
      </c>
      <c r="J290" s="29">
        <f>노임!$D$4</f>
        <v>172068</v>
      </c>
      <c r="K290" s="87">
        <f t="shared" si="402"/>
        <v>44737</v>
      </c>
      <c r="L290" s="29"/>
      <c r="M290" s="87">
        <f t="shared" si="403"/>
        <v>0</v>
      </c>
      <c r="N290" s="52"/>
    </row>
    <row r="291" spans="1:14" ht="16.5" customHeight="1">
      <c r="A291" s="57"/>
      <c r="B291" s="73" t="s">
        <v>82</v>
      </c>
      <c r="C291" s="76" t="s">
        <v>462</v>
      </c>
      <c r="D291" s="16">
        <v>0.57999999999999996</v>
      </c>
      <c r="E291" s="17" t="s">
        <v>463</v>
      </c>
      <c r="F291" s="24">
        <f t="shared" si="399"/>
        <v>20746.666666666668</v>
      </c>
      <c r="G291" s="24">
        <f t="shared" si="400"/>
        <v>12033.066666666666</v>
      </c>
      <c r="H291" s="29">
        <f>자재!$D$5</f>
        <v>20746.666666666668</v>
      </c>
      <c r="I291" s="87">
        <f t="shared" si="401"/>
        <v>12033</v>
      </c>
      <c r="J291" s="29"/>
      <c r="K291" s="87">
        <f t="shared" si="402"/>
        <v>0</v>
      </c>
      <c r="L291" s="29"/>
      <c r="M291" s="87">
        <f t="shared" si="403"/>
        <v>0</v>
      </c>
      <c r="N291" s="52"/>
    </row>
    <row r="292" spans="1:14" ht="16.5" customHeight="1">
      <c r="A292" s="57"/>
      <c r="B292" s="73" t="s">
        <v>83</v>
      </c>
      <c r="C292" s="76" t="s">
        <v>464</v>
      </c>
      <c r="D292" s="16">
        <v>6.32</v>
      </c>
      <c r="E292" s="17" t="s">
        <v>326</v>
      </c>
      <c r="F292" s="24">
        <f t="shared" si="399"/>
        <v>2800</v>
      </c>
      <c r="G292" s="24">
        <f t="shared" si="400"/>
        <v>17696</v>
      </c>
      <c r="H292" s="29">
        <f>자재!$D$6</f>
        <v>2800</v>
      </c>
      <c r="I292" s="87">
        <f t="shared" si="401"/>
        <v>17696</v>
      </c>
      <c r="J292" s="29"/>
      <c r="K292" s="87">
        <f t="shared" si="402"/>
        <v>0</v>
      </c>
      <c r="L292" s="29"/>
      <c r="M292" s="87">
        <f t="shared" si="403"/>
        <v>0</v>
      </c>
      <c r="N292" s="52"/>
    </row>
    <row r="293" spans="1:14" ht="16.5" customHeight="1">
      <c r="A293" s="57"/>
      <c r="B293" s="73" t="s">
        <v>84</v>
      </c>
      <c r="C293" s="76" t="s">
        <v>327</v>
      </c>
      <c r="D293" s="16">
        <v>5.32</v>
      </c>
      <c r="E293" s="17" t="s">
        <v>465</v>
      </c>
      <c r="F293" s="24">
        <f t="shared" si="399"/>
        <v>773.33333333333337</v>
      </c>
      <c r="G293" s="24">
        <f t="shared" si="400"/>
        <v>4114.1333333333341</v>
      </c>
      <c r="H293" s="29">
        <f>자재!$D$7</f>
        <v>773.33333333333337</v>
      </c>
      <c r="I293" s="87">
        <f t="shared" si="401"/>
        <v>4114</v>
      </c>
      <c r="J293" s="29"/>
      <c r="K293" s="87">
        <f t="shared" si="402"/>
        <v>0</v>
      </c>
      <c r="L293" s="29"/>
      <c r="M293" s="87">
        <f t="shared" si="403"/>
        <v>0</v>
      </c>
      <c r="N293" s="52"/>
    </row>
    <row r="294" spans="1:14" ht="16.5" customHeight="1">
      <c r="A294" s="57"/>
      <c r="B294" s="73" t="s">
        <v>85</v>
      </c>
      <c r="C294" s="77" t="s">
        <v>466</v>
      </c>
      <c r="D294" s="16">
        <v>5.32</v>
      </c>
      <c r="E294" s="17" t="s">
        <v>467</v>
      </c>
      <c r="F294" s="24">
        <f t="shared" si="399"/>
        <v>740</v>
      </c>
      <c r="G294" s="24">
        <f t="shared" si="400"/>
        <v>3936.8</v>
      </c>
      <c r="H294" s="29">
        <f>자재!$D$8</f>
        <v>740</v>
      </c>
      <c r="I294" s="87">
        <f t="shared" si="401"/>
        <v>3936</v>
      </c>
      <c r="J294" s="29"/>
      <c r="K294" s="87">
        <f t="shared" si="402"/>
        <v>0</v>
      </c>
      <c r="L294" s="29"/>
      <c r="M294" s="87">
        <f t="shared" si="403"/>
        <v>0</v>
      </c>
      <c r="N294" s="52"/>
    </row>
    <row r="295" spans="1:14" ht="16.5" customHeight="1">
      <c r="A295" s="58"/>
      <c r="B295" s="18" t="s">
        <v>468</v>
      </c>
      <c r="C295" s="19"/>
      <c r="D295" s="20"/>
      <c r="E295" s="20"/>
      <c r="F295" s="25"/>
      <c r="G295" s="25">
        <f>SUM(G289:G294)</f>
        <v>282410.60000000003</v>
      </c>
      <c r="H295" s="30"/>
      <c r="I295" s="88">
        <f>SUM(I289:I294)</f>
        <v>37779</v>
      </c>
      <c r="J295" s="30"/>
      <c r="K295" s="88">
        <f>SUM(K289:K294)</f>
        <v>244629</v>
      </c>
      <c r="L295" s="30"/>
      <c r="M295" s="88">
        <f>SUM(M289:M290)</f>
        <v>0</v>
      </c>
      <c r="N295" s="53"/>
    </row>
    <row r="296" spans="1:14" ht="16.5" customHeight="1">
      <c r="A296" s="59"/>
      <c r="B296" s="70"/>
      <c r="C296" s="70"/>
      <c r="D296" s="71"/>
      <c r="E296" s="71"/>
      <c r="F296" s="26"/>
      <c r="G296" s="26"/>
      <c r="H296" s="31"/>
      <c r="I296" s="89"/>
      <c r="J296" s="31"/>
      <c r="K296" s="89"/>
      <c r="L296" s="31"/>
      <c r="M296" s="89"/>
      <c r="N296" s="54"/>
    </row>
    <row r="297" spans="1:14" ht="16.5" customHeight="1">
      <c r="A297" s="107">
        <f>A288+1</f>
        <v>46</v>
      </c>
      <c r="B297" s="113" t="s">
        <v>469</v>
      </c>
      <c r="C297" s="104">
        <v>600</v>
      </c>
      <c r="D297" s="102">
        <v>1</v>
      </c>
      <c r="E297" s="103" t="s">
        <v>16</v>
      </c>
      <c r="F297" s="22"/>
      <c r="G297" s="22"/>
      <c r="H297" s="83"/>
      <c r="I297" s="83"/>
      <c r="J297" s="83"/>
      <c r="K297" s="83"/>
      <c r="L297" s="83"/>
      <c r="M297" s="83"/>
      <c r="N297" s="55" t="s">
        <v>17</v>
      </c>
    </row>
    <row r="298" spans="1:14" ht="16.5" customHeight="1">
      <c r="A298" s="57"/>
      <c r="B298" s="15" t="s">
        <v>86</v>
      </c>
      <c r="C298" s="114">
        <v>600</v>
      </c>
      <c r="D298" s="16">
        <v>1</v>
      </c>
      <c r="E298" s="17" t="s">
        <v>271</v>
      </c>
      <c r="F298" s="24">
        <f t="shared" ref="F298:F300" si="404">H298+J298+L298</f>
        <v>440598</v>
      </c>
      <c r="G298" s="24">
        <f t="shared" ref="G298:G300" si="405">F298*D298</f>
        <v>440598</v>
      </c>
      <c r="H298" s="29">
        <f>I307</f>
        <v>0</v>
      </c>
      <c r="I298" s="87">
        <f t="shared" ref="I298:I300" si="406">TRUNC(H298*$D298,0)</f>
        <v>0</v>
      </c>
      <c r="J298" s="29">
        <f>K307</f>
        <v>345719</v>
      </c>
      <c r="K298" s="87">
        <f t="shared" ref="K298:K300" si="407">TRUNC(J298*$D298,0)</f>
        <v>345719</v>
      </c>
      <c r="L298" s="29">
        <f>M307</f>
        <v>94879</v>
      </c>
      <c r="M298" s="87">
        <f t="shared" ref="M298:M300" si="408">TRUNC(L298*$D298,0)</f>
        <v>94879</v>
      </c>
      <c r="N298" s="52">
        <f>A303</f>
        <v>47</v>
      </c>
    </row>
    <row r="299" spans="1:14" ht="16.5" customHeight="1">
      <c r="A299" s="57"/>
      <c r="B299" s="15" t="s">
        <v>331</v>
      </c>
      <c r="C299" s="115">
        <v>900</v>
      </c>
      <c r="D299" s="16">
        <v>40.730000000000004</v>
      </c>
      <c r="E299" s="17" t="s">
        <v>319</v>
      </c>
      <c r="F299" s="24">
        <f t="shared" si="404"/>
        <v>13288</v>
      </c>
      <c r="G299" s="24">
        <f t="shared" si="405"/>
        <v>541220.24000000011</v>
      </c>
      <c r="H299" s="29"/>
      <c r="I299" s="87">
        <f t="shared" si="406"/>
        <v>0</v>
      </c>
      <c r="J299" s="29"/>
      <c r="K299" s="87">
        <f t="shared" si="407"/>
        <v>0</v>
      </c>
      <c r="L299" s="29">
        <f>중기사용료목록!H120</f>
        <v>13288</v>
      </c>
      <c r="M299" s="87">
        <f t="shared" si="408"/>
        <v>541220</v>
      </c>
      <c r="N299" s="52"/>
    </row>
    <row r="300" spans="1:14" ht="16.5" customHeight="1">
      <c r="A300" s="57"/>
      <c r="B300" s="73" t="s">
        <v>333</v>
      </c>
      <c r="C300" s="114">
        <v>600</v>
      </c>
      <c r="D300" s="16">
        <v>1</v>
      </c>
      <c r="E300" s="17" t="s">
        <v>453</v>
      </c>
      <c r="F300" s="24">
        <f t="shared" si="404"/>
        <v>48970</v>
      </c>
      <c r="G300" s="24">
        <f t="shared" si="405"/>
        <v>48970</v>
      </c>
      <c r="H300" s="29">
        <f>자재견적서!$U$26</f>
        <v>48970</v>
      </c>
      <c r="I300" s="87">
        <f t="shared" si="406"/>
        <v>48970</v>
      </c>
      <c r="J300" s="29"/>
      <c r="K300" s="87">
        <f t="shared" si="407"/>
        <v>0</v>
      </c>
      <c r="L300" s="29"/>
      <c r="M300" s="87">
        <f t="shared" si="408"/>
        <v>0</v>
      </c>
      <c r="N300" s="52"/>
    </row>
    <row r="301" spans="1:14" ht="16.5" customHeight="1">
      <c r="A301" s="58"/>
      <c r="B301" s="18" t="s">
        <v>304</v>
      </c>
      <c r="C301" s="19"/>
      <c r="D301" s="20"/>
      <c r="E301" s="20"/>
      <c r="F301" s="25"/>
      <c r="G301" s="25">
        <f>SUM(G298:G300)</f>
        <v>1030788.2400000001</v>
      </c>
      <c r="H301" s="30"/>
      <c r="I301" s="88">
        <f>SUM(I298:I300)</f>
        <v>48970</v>
      </c>
      <c r="J301" s="30"/>
      <c r="K301" s="88">
        <f>SUM(K298:K300)</f>
        <v>345719</v>
      </c>
      <c r="L301" s="30"/>
      <c r="M301" s="88">
        <f>SUM(M298:M300)</f>
        <v>636099</v>
      </c>
      <c r="N301" s="53"/>
    </row>
    <row r="302" spans="1:14" ht="16.5" customHeight="1">
      <c r="A302" s="59"/>
      <c r="B302" s="70"/>
      <c r="C302" s="70"/>
      <c r="D302" s="71"/>
      <c r="E302" s="71"/>
      <c r="F302" s="26"/>
      <c r="G302" s="26"/>
      <c r="H302" s="31"/>
      <c r="I302" s="89"/>
      <c r="J302" s="31"/>
      <c r="K302" s="89"/>
      <c r="L302" s="31"/>
      <c r="M302" s="89"/>
      <c r="N302" s="54"/>
    </row>
    <row r="303" spans="1:14" ht="16.5" customHeight="1">
      <c r="A303" s="107">
        <f>A297+1</f>
        <v>47</v>
      </c>
      <c r="B303" s="113" t="s">
        <v>470</v>
      </c>
      <c r="C303" s="104">
        <v>600</v>
      </c>
      <c r="D303" s="102">
        <v>1</v>
      </c>
      <c r="E303" s="103" t="s">
        <v>16</v>
      </c>
      <c r="F303" s="22"/>
      <c r="G303" s="22"/>
      <c r="H303" s="83"/>
      <c r="I303" s="83"/>
      <c r="J303" s="83"/>
      <c r="K303" s="83"/>
      <c r="L303" s="83"/>
      <c r="M303" s="83"/>
      <c r="N303" s="55" t="s">
        <v>17</v>
      </c>
    </row>
    <row r="304" spans="1:14" ht="16.5" customHeight="1">
      <c r="A304" s="57"/>
      <c r="B304" s="73" t="s">
        <v>77</v>
      </c>
      <c r="C304" s="69"/>
      <c r="D304" s="16">
        <v>0.93</v>
      </c>
      <c r="E304" s="17" t="s">
        <v>306</v>
      </c>
      <c r="F304" s="24">
        <f t="shared" ref="F304:F306" si="409">H304+J304+L304</f>
        <v>262580</v>
      </c>
      <c r="G304" s="24">
        <f t="shared" ref="G304:G306" si="410">F304*D304</f>
        <v>244199.40000000002</v>
      </c>
      <c r="H304" s="29"/>
      <c r="I304" s="87">
        <f t="shared" ref="I304:I306" si="411">TRUNC(H304*$D304,0)</f>
        <v>0</v>
      </c>
      <c r="J304" s="29">
        <f>노임!$D$8</f>
        <v>262580</v>
      </c>
      <c r="K304" s="87">
        <f t="shared" ref="K304:K306" si="412">TRUNC(J304*$D304,0)</f>
        <v>244199</v>
      </c>
      <c r="L304" s="29"/>
      <c r="M304" s="87">
        <f t="shared" ref="M304:M306" si="413">TRUNC(L304*$D304,0)</f>
        <v>0</v>
      </c>
      <c r="N304" s="52"/>
    </row>
    <row r="305" spans="1:14" ht="16.5" customHeight="1">
      <c r="A305" s="57"/>
      <c r="B305" s="73" t="s">
        <v>70</v>
      </c>
      <c r="C305" s="69"/>
      <c r="D305" s="16">
        <v>0.59</v>
      </c>
      <c r="E305" s="17" t="s">
        <v>306</v>
      </c>
      <c r="F305" s="24">
        <f t="shared" si="409"/>
        <v>172068</v>
      </c>
      <c r="G305" s="24">
        <f t="shared" si="410"/>
        <v>101520.12</v>
      </c>
      <c r="H305" s="29"/>
      <c r="I305" s="87">
        <f t="shared" si="411"/>
        <v>0</v>
      </c>
      <c r="J305" s="29">
        <f>노임!$D$4</f>
        <v>172068</v>
      </c>
      <c r="K305" s="87">
        <f t="shared" si="412"/>
        <v>101520</v>
      </c>
      <c r="L305" s="29"/>
      <c r="M305" s="87">
        <f t="shared" si="413"/>
        <v>0</v>
      </c>
      <c r="N305" s="52"/>
    </row>
    <row r="306" spans="1:14" ht="16.5" customHeight="1">
      <c r="A306" s="57"/>
      <c r="B306" s="73" t="s">
        <v>471</v>
      </c>
      <c r="C306" s="76">
        <v>5</v>
      </c>
      <c r="D306" s="16">
        <v>1.37</v>
      </c>
      <c r="E306" s="17" t="s">
        <v>457</v>
      </c>
      <c r="F306" s="24">
        <f t="shared" si="409"/>
        <v>69255</v>
      </c>
      <c r="G306" s="24">
        <f t="shared" si="410"/>
        <v>94879.35</v>
      </c>
      <c r="H306" s="29"/>
      <c r="I306" s="87">
        <f t="shared" si="411"/>
        <v>0</v>
      </c>
      <c r="J306" s="29"/>
      <c r="K306" s="87">
        <f t="shared" si="412"/>
        <v>0</v>
      </c>
      <c r="L306" s="29">
        <f>경비!$G$3</f>
        <v>69255</v>
      </c>
      <c r="M306" s="87">
        <f t="shared" si="413"/>
        <v>94879</v>
      </c>
      <c r="N306" s="52"/>
    </row>
    <row r="307" spans="1:14" ht="16.5" customHeight="1">
      <c r="A307" s="58"/>
      <c r="B307" s="18" t="s">
        <v>472</v>
      </c>
      <c r="C307" s="19"/>
      <c r="D307" s="20"/>
      <c r="E307" s="20"/>
      <c r="F307" s="25"/>
      <c r="G307" s="25">
        <f>SUM(G304:G306)</f>
        <v>440598.87</v>
      </c>
      <c r="H307" s="30"/>
      <c r="I307" s="88">
        <f>SUM(I304:I306)</f>
        <v>0</v>
      </c>
      <c r="J307" s="30"/>
      <c r="K307" s="88">
        <f>SUM(K304:K306)</f>
        <v>345719</v>
      </c>
      <c r="L307" s="30"/>
      <c r="M307" s="88">
        <f>SUM(M304:M306)</f>
        <v>94879</v>
      </c>
      <c r="N307" s="53"/>
    </row>
    <row r="308" spans="1:14" ht="16.5" customHeight="1">
      <c r="A308" s="59"/>
      <c r="B308" s="70"/>
      <c r="C308" s="70"/>
      <c r="D308" s="71"/>
      <c r="E308" s="71"/>
      <c r="F308" s="26"/>
      <c r="G308" s="26"/>
      <c r="H308" s="31"/>
      <c r="I308" s="89"/>
      <c r="J308" s="31"/>
      <c r="K308" s="89"/>
      <c r="L308" s="31"/>
      <c r="M308" s="89"/>
      <c r="N308" s="54"/>
    </row>
    <row r="309" spans="1:14" ht="16.5" customHeight="1">
      <c r="A309" s="107">
        <f>A303+1</f>
        <v>48</v>
      </c>
      <c r="B309" s="113" t="s">
        <v>473</v>
      </c>
      <c r="C309" s="104">
        <v>600</v>
      </c>
      <c r="D309" s="102">
        <v>1</v>
      </c>
      <c r="E309" s="103" t="s">
        <v>16</v>
      </c>
      <c r="F309" s="22"/>
      <c r="G309" s="22"/>
      <c r="H309" s="83"/>
      <c r="I309" s="83"/>
      <c r="J309" s="83"/>
      <c r="K309" s="83"/>
      <c r="L309" s="83"/>
      <c r="M309" s="83"/>
      <c r="N309" s="55" t="s">
        <v>17</v>
      </c>
    </row>
    <row r="310" spans="1:14" ht="16.5" customHeight="1">
      <c r="A310" s="57"/>
      <c r="B310" s="15" t="s">
        <v>87</v>
      </c>
      <c r="C310" s="114">
        <v>600</v>
      </c>
      <c r="D310" s="16">
        <v>1</v>
      </c>
      <c r="E310" s="17" t="s">
        <v>271</v>
      </c>
      <c r="F310" s="24">
        <f t="shared" ref="F310:F321" si="414">H310+J310+L310</f>
        <v>950583</v>
      </c>
      <c r="G310" s="24">
        <f t="shared" ref="G310:G321" si="415">F310*D310</f>
        <v>950583</v>
      </c>
      <c r="H310" s="29">
        <f>I329</f>
        <v>0</v>
      </c>
      <c r="I310" s="87">
        <f t="shared" ref="I310:I321" si="416">TRUNC(H310*$D310,0)</f>
        <v>0</v>
      </c>
      <c r="J310" s="29">
        <f>K329</f>
        <v>706113</v>
      </c>
      <c r="K310" s="87">
        <f t="shared" ref="K310:K321" si="417">TRUNC(J310*$D310,0)</f>
        <v>706113</v>
      </c>
      <c r="L310" s="29">
        <f>M329</f>
        <v>244470</v>
      </c>
      <c r="M310" s="87">
        <f t="shared" ref="M310:M321" si="418">TRUNC(L310*$D310,0)</f>
        <v>244470</v>
      </c>
      <c r="N310" s="52">
        <f>A324</f>
        <v>49</v>
      </c>
    </row>
    <row r="311" spans="1:14" ht="16.5" customHeight="1">
      <c r="A311" s="57"/>
      <c r="B311" s="15" t="s">
        <v>474</v>
      </c>
      <c r="C311" s="115">
        <v>900</v>
      </c>
      <c r="D311" s="16">
        <v>40.730000000000004</v>
      </c>
      <c r="E311" s="17" t="s">
        <v>457</v>
      </c>
      <c r="F311" s="24">
        <f t="shared" si="414"/>
        <v>91123</v>
      </c>
      <c r="G311" s="24">
        <f t="shared" si="415"/>
        <v>3711439.7900000005</v>
      </c>
      <c r="H311" s="29"/>
      <c r="I311" s="87">
        <f t="shared" si="416"/>
        <v>0</v>
      </c>
      <c r="J311" s="29"/>
      <c r="K311" s="87">
        <f t="shared" si="417"/>
        <v>0</v>
      </c>
      <c r="L311" s="29">
        <f>중기사용료목록!H16</f>
        <v>91123</v>
      </c>
      <c r="M311" s="87">
        <f t="shared" si="418"/>
        <v>3711439</v>
      </c>
      <c r="N311" s="52"/>
    </row>
    <row r="312" spans="1:14" ht="16.5" customHeight="1">
      <c r="A312" s="57"/>
      <c r="B312" s="15" t="s">
        <v>88</v>
      </c>
      <c r="C312" s="114">
        <v>600</v>
      </c>
      <c r="D312" s="16">
        <v>1.86</v>
      </c>
      <c r="E312" s="17" t="s">
        <v>457</v>
      </c>
      <c r="F312" s="24">
        <f t="shared" si="414"/>
        <v>9766</v>
      </c>
      <c r="G312" s="24">
        <f t="shared" si="415"/>
        <v>18164.760000000002</v>
      </c>
      <c r="H312" s="29">
        <f>I334</f>
        <v>9766</v>
      </c>
      <c r="I312" s="87">
        <f t="shared" si="416"/>
        <v>18164</v>
      </c>
      <c r="J312" s="29">
        <f>K334</f>
        <v>0</v>
      </c>
      <c r="K312" s="87">
        <f t="shared" si="417"/>
        <v>0</v>
      </c>
      <c r="L312" s="29">
        <f>M334</f>
        <v>0</v>
      </c>
      <c r="M312" s="87">
        <f t="shared" si="418"/>
        <v>0</v>
      </c>
      <c r="N312" s="52">
        <f>A331</f>
        <v>50</v>
      </c>
    </row>
    <row r="313" spans="1:14" ht="16.5" customHeight="1">
      <c r="A313" s="57"/>
      <c r="B313" s="15" t="s">
        <v>89</v>
      </c>
      <c r="C313" s="115">
        <v>900</v>
      </c>
      <c r="D313" s="16">
        <v>1</v>
      </c>
      <c r="E313" s="17" t="s">
        <v>475</v>
      </c>
      <c r="F313" s="24">
        <f t="shared" si="414"/>
        <v>95237</v>
      </c>
      <c r="G313" s="24">
        <f t="shared" si="415"/>
        <v>95237</v>
      </c>
      <c r="H313" s="29">
        <f>I340</f>
        <v>2773</v>
      </c>
      <c r="I313" s="87">
        <f t="shared" si="416"/>
        <v>2773</v>
      </c>
      <c r="J313" s="29">
        <f>K340</f>
        <v>92464</v>
      </c>
      <c r="K313" s="87">
        <f t="shared" si="417"/>
        <v>92464</v>
      </c>
      <c r="L313" s="29">
        <f>M340</f>
        <v>0</v>
      </c>
      <c r="M313" s="87">
        <f t="shared" si="418"/>
        <v>0</v>
      </c>
      <c r="N313" s="52">
        <f>A336</f>
        <v>51</v>
      </c>
    </row>
    <row r="314" spans="1:14" ht="16.5" customHeight="1">
      <c r="A314" s="57"/>
      <c r="B314" s="15" t="s">
        <v>90</v>
      </c>
      <c r="C314" s="114">
        <v>600</v>
      </c>
      <c r="D314" s="16">
        <v>1</v>
      </c>
      <c r="E314" s="17" t="s">
        <v>453</v>
      </c>
      <c r="F314" s="24">
        <f t="shared" si="414"/>
        <v>284710</v>
      </c>
      <c r="G314" s="24">
        <f t="shared" si="415"/>
        <v>284710</v>
      </c>
      <c r="H314" s="29">
        <f>I347</f>
        <v>0</v>
      </c>
      <c r="I314" s="87">
        <f t="shared" si="416"/>
        <v>0</v>
      </c>
      <c r="J314" s="29">
        <f>K347</f>
        <v>211300</v>
      </c>
      <c r="K314" s="87">
        <f t="shared" si="417"/>
        <v>211300</v>
      </c>
      <c r="L314" s="29">
        <f>M347</f>
        <v>73410</v>
      </c>
      <c r="M314" s="87">
        <f t="shared" si="418"/>
        <v>73410</v>
      </c>
      <c r="N314" s="52">
        <f>A342</f>
        <v>52</v>
      </c>
    </row>
    <row r="315" spans="1:14" ht="16.5" customHeight="1">
      <c r="A315" s="57"/>
      <c r="B315" s="15" t="s">
        <v>338</v>
      </c>
      <c r="C315" s="115">
        <v>900</v>
      </c>
      <c r="D315" s="16">
        <v>40.730000000000004</v>
      </c>
      <c r="E315" s="17" t="s">
        <v>319</v>
      </c>
      <c r="F315" s="24">
        <f t="shared" si="414"/>
        <v>2904</v>
      </c>
      <c r="G315" s="24">
        <f t="shared" si="415"/>
        <v>118279.92000000001</v>
      </c>
      <c r="H315" s="29"/>
      <c r="I315" s="87">
        <f t="shared" si="416"/>
        <v>0</v>
      </c>
      <c r="J315" s="29"/>
      <c r="K315" s="87">
        <f t="shared" si="417"/>
        <v>0</v>
      </c>
      <c r="L315" s="29">
        <f>중기사용료목록!H42</f>
        <v>2904</v>
      </c>
      <c r="M315" s="87">
        <f t="shared" si="418"/>
        <v>118279</v>
      </c>
      <c r="N315" s="52"/>
    </row>
    <row r="316" spans="1:14" ht="16.5" customHeight="1">
      <c r="A316" s="57"/>
      <c r="B316" s="15" t="s">
        <v>91</v>
      </c>
      <c r="C316" s="114">
        <v>600</v>
      </c>
      <c r="D316" s="16">
        <v>0.56000000000000005</v>
      </c>
      <c r="E316" s="17" t="s">
        <v>476</v>
      </c>
      <c r="F316" s="24">
        <f t="shared" si="414"/>
        <v>9766</v>
      </c>
      <c r="G316" s="24">
        <f t="shared" si="415"/>
        <v>5468.9600000000009</v>
      </c>
      <c r="H316" s="29">
        <f>I352</f>
        <v>9766</v>
      </c>
      <c r="I316" s="87">
        <f t="shared" si="416"/>
        <v>5468</v>
      </c>
      <c r="J316" s="29">
        <f>K352</f>
        <v>0</v>
      </c>
      <c r="K316" s="87">
        <f t="shared" si="417"/>
        <v>0</v>
      </c>
      <c r="L316" s="29">
        <f>M352</f>
        <v>0</v>
      </c>
      <c r="M316" s="87">
        <f t="shared" si="418"/>
        <v>0</v>
      </c>
      <c r="N316" s="52">
        <f>A349</f>
        <v>53</v>
      </c>
    </row>
    <row r="317" spans="1:14" ht="16.5" customHeight="1">
      <c r="A317" s="57"/>
      <c r="B317" s="15" t="s">
        <v>92</v>
      </c>
      <c r="C317" s="114">
        <v>600</v>
      </c>
      <c r="D317" s="16">
        <v>1</v>
      </c>
      <c r="E317" s="17" t="s">
        <v>446</v>
      </c>
      <c r="F317" s="24">
        <f t="shared" si="414"/>
        <v>378532</v>
      </c>
      <c r="G317" s="24">
        <f t="shared" si="415"/>
        <v>378532</v>
      </c>
      <c r="H317" s="29">
        <f>I359</f>
        <v>0</v>
      </c>
      <c r="I317" s="87">
        <f t="shared" si="416"/>
        <v>0</v>
      </c>
      <c r="J317" s="29">
        <f>K359</f>
        <v>280883</v>
      </c>
      <c r="K317" s="87">
        <f t="shared" si="417"/>
        <v>280883</v>
      </c>
      <c r="L317" s="29">
        <f>M359</f>
        <v>97649</v>
      </c>
      <c r="M317" s="87">
        <f t="shared" si="418"/>
        <v>97649</v>
      </c>
      <c r="N317" s="52">
        <f>A354</f>
        <v>54</v>
      </c>
    </row>
    <row r="318" spans="1:14" ht="16.5" customHeight="1">
      <c r="A318" s="57"/>
      <c r="B318" s="15" t="s">
        <v>93</v>
      </c>
      <c r="C318" s="114">
        <v>600</v>
      </c>
      <c r="D318" s="16">
        <v>1</v>
      </c>
      <c r="E318" s="17" t="s">
        <v>271</v>
      </c>
      <c r="F318" s="24">
        <f t="shared" si="414"/>
        <v>115168</v>
      </c>
      <c r="G318" s="24">
        <f t="shared" si="415"/>
        <v>115168</v>
      </c>
      <c r="H318" s="29">
        <f>I366</f>
        <v>0</v>
      </c>
      <c r="I318" s="87">
        <f t="shared" si="416"/>
        <v>0</v>
      </c>
      <c r="J318" s="29">
        <f>K366</f>
        <v>86081</v>
      </c>
      <c r="K318" s="87">
        <f t="shared" si="417"/>
        <v>86081</v>
      </c>
      <c r="L318" s="29">
        <f>M366</f>
        <v>29087</v>
      </c>
      <c r="M318" s="87">
        <f t="shared" si="418"/>
        <v>29087</v>
      </c>
      <c r="N318" s="52">
        <f>A361</f>
        <v>55</v>
      </c>
    </row>
    <row r="319" spans="1:14" ht="16.5" customHeight="1">
      <c r="A319" s="57"/>
      <c r="B319" s="73" t="s">
        <v>94</v>
      </c>
      <c r="C319" s="114">
        <v>600</v>
      </c>
      <c r="D319" s="16">
        <v>1</v>
      </c>
      <c r="E319" s="17" t="s">
        <v>271</v>
      </c>
      <c r="F319" s="24">
        <f t="shared" si="414"/>
        <v>1680000</v>
      </c>
      <c r="G319" s="24">
        <f t="shared" si="415"/>
        <v>1680000</v>
      </c>
      <c r="H319" s="29">
        <f>자재견적서!$U$27</f>
        <v>1680000</v>
      </c>
      <c r="I319" s="87">
        <f t="shared" si="416"/>
        <v>1680000</v>
      </c>
      <c r="J319" s="29"/>
      <c r="K319" s="87">
        <f t="shared" si="417"/>
        <v>0</v>
      </c>
      <c r="L319" s="29"/>
      <c r="M319" s="87">
        <f t="shared" si="418"/>
        <v>0</v>
      </c>
      <c r="N319" s="52"/>
    </row>
    <row r="320" spans="1:14" ht="16.5" customHeight="1">
      <c r="A320" s="57"/>
      <c r="B320" s="73" t="s">
        <v>95</v>
      </c>
      <c r="C320" s="114">
        <v>600</v>
      </c>
      <c r="D320" s="16">
        <v>1</v>
      </c>
      <c r="E320" s="17" t="s">
        <v>271</v>
      </c>
      <c r="F320" s="24">
        <f t="shared" si="414"/>
        <v>384000</v>
      </c>
      <c r="G320" s="24">
        <f t="shared" si="415"/>
        <v>384000</v>
      </c>
      <c r="H320" s="29">
        <f>자재견적서!$U$28</f>
        <v>384000</v>
      </c>
      <c r="I320" s="87">
        <f t="shared" si="416"/>
        <v>384000</v>
      </c>
      <c r="J320" s="29"/>
      <c r="K320" s="87">
        <f t="shared" si="417"/>
        <v>0</v>
      </c>
      <c r="L320" s="29"/>
      <c r="M320" s="87">
        <f t="shared" si="418"/>
        <v>0</v>
      </c>
      <c r="N320" s="52"/>
    </row>
    <row r="321" spans="1:14" ht="16.5" customHeight="1">
      <c r="A321" s="57"/>
      <c r="B321" s="73" t="s">
        <v>96</v>
      </c>
      <c r="C321" s="114">
        <v>600</v>
      </c>
      <c r="D321" s="16">
        <v>2</v>
      </c>
      <c r="E321" s="17" t="s">
        <v>271</v>
      </c>
      <c r="F321" s="24">
        <f t="shared" si="414"/>
        <v>48970</v>
      </c>
      <c r="G321" s="24">
        <f t="shared" si="415"/>
        <v>97940</v>
      </c>
      <c r="H321" s="29">
        <f>자재견적서!$U$26</f>
        <v>48970</v>
      </c>
      <c r="I321" s="87">
        <f t="shared" si="416"/>
        <v>97940</v>
      </c>
      <c r="J321" s="29"/>
      <c r="K321" s="87">
        <f t="shared" si="417"/>
        <v>0</v>
      </c>
      <c r="L321" s="29"/>
      <c r="M321" s="87">
        <f t="shared" si="418"/>
        <v>0</v>
      </c>
      <c r="N321" s="52"/>
    </row>
    <row r="322" spans="1:14" ht="16.5" customHeight="1">
      <c r="A322" s="58"/>
      <c r="B322" s="18" t="s">
        <v>468</v>
      </c>
      <c r="C322" s="19"/>
      <c r="D322" s="20"/>
      <c r="E322" s="20"/>
      <c r="F322" s="25"/>
      <c r="G322" s="25">
        <f>SUM(G310:G321)</f>
        <v>7839523.4300000006</v>
      </c>
      <c r="H322" s="30"/>
      <c r="I322" s="88">
        <f>SUM(I310:I321)</f>
        <v>2188345</v>
      </c>
      <c r="J322" s="30"/>
      <c r="K322" s="88">
        <f>SUM(K310:K321)</f>
        <v>1376841</v>
      </c>
      <c r="L322" s="30"/>
      <c r="M322" s="88">
        <f>SUM(M310:M321)</f>
        <v>4274334</v>
      </c>
      <c r="N322" s="53"/>
    </row>
    <row r="323" spans="1:14" ht="16.5" customHeight="1">
      <c r="A323" s="59"/>
      <c r="B323" s="70"/>
      <c r="C323" s="70"/>
      <c r="D323" s="71"/>
      <c r="E323" s="71"/>
      <c r="F323" s="26"/>
      <c r="G323" s="26"/>
      <c r="H323" s="31"/>
      <c r="I323" s="89"/>
      <c r="J323" s="31"/>
      <c r="K323" s="89"/>
      <c r="L323" s="31"/>
      <c r="M323" s="89"/>
      <c r="N323" s="54"/>
    </row>
    <row r="324" spans="1:14" ht="16.5" customHeight="1">
      <c r="A324" s="107">
        <f>A309+1</f>
        <v>49</v>
      </c>
      <c r="B324" s="113" t="s">
        <v>477</v>
      </c>
      <c r="C324" s="104">
        <v>600</v>
      </c>
      <c r="D324" s="102">
        <v>1</v>
      </c>
      <c r="E324" s="103" t="s">
        <v>16</v>
      </c>
      <c r="F324" s="22"/>
      <c r="G324" s="22"/>
      <c r="H324" s="83"/>
      <c r="I324" s="83"/>
      <c r="J324" s="83"/>
      <c r="K324" s="83"/>
      <c r="L324" s="83"/>
      <c r="M324" s="83"/>
      <c r="N324" s="55" t="s">
        <v>17</v>
      </c>
    </row>
    <row r="325" spans="1:14" ht="16.5" customHeight="1">
      <c r="A325" s="57"/>
      <c r="B325" s="73" t="s">
        <v>97</v>
      </c>
      <c r="C325" s="69"/>
      <c r="D325" s="16">
        <v>0.23</v>
      </c>
      <c r="E325" s="17" t="s">
        <v>461</v>
      </c>
      <c r="F325" s="24">
        <f t="shared" ref="F325:F328" si="419">H325+J325+L325</f>
        <v>173995</v>
      </c>
      <c r="G325" s="24">
        <f t="shared" ref="G325:G328" si="420">F325*D325</f>
        <v>40018.85</v>
      </c>
      <c r="H325" s="29"/>
      <c r="I325" s="87">
        <f t="shared" ref="I325:I328" si="421">TRUNC(H325*$D325,0)</f>
        <v>0</v>
      </c>
      <c r="J325" s="29">
        <f>노임!$D$7</f>
        <v>173995</v>
      </c>
      <c r="K325" s="87">
        <f t="shared" ref="K325:K328" si="422">TRUNC(J325*$D325,0)</f>
        <v>40018</v>
      </c>
      <c r="L325" s="29"/>
      <c r="M325" s="87">
        <f t="shared" ref="M325:M328" si="423">TRUNC(L325*$D325,0)</f>
        <v>0</v>
      </c>
      <c r="N325" s="52"/>
    </row>
    <row r="326" spans="1:14" ht="16.5" customHeight="1">
      <c r="A326" s="57"/>
      <c r="B326" s="73" t="s">
        <v>77</v>
      </c>
      <c r="C326" s="69"/>
      <c r="D326" s="16">
        <v>1.58</v>
      </c>
      <c r="E326" s="17" t="s">
        <v>461</v>
      </c>
      <c r="F326" s="24">
        <f t="shared" si="419"/>
        <v>262580</v>
      </c>
      <c r="G326" s="24">
        <f t="shared" si="420"/>
        <v>414876.4</v>
      </c>
      <c r="H326" s="29"/>
      <c r="I326" s="87">
        <f t="shared" si="421"/>
        <v>0</v>
      </c>
      <c r="J326" s="29">
        <f>노임!$D$8</f>
        <v>262580</v>
      </c>
      <c r="K326" s="87">
        <f t="shared" si="422"/>
        <v>414876</v>
      </c>
      <c r="L326" s="29"/>
      <c r="M326" s="87">
        <f t="shared" si="423"/>
        <v>0</v>
      </c>
      <c r="N326" s="52"/>
    </row>
    <row r="327" spans="1:14" ht="16.5" customHeight="1">
      <c r="A327" s="57"/>
      <c r="B327" s="73" t="s">
        <v>70</v>
      </c>
      <c r="C327" s="69"/>
      <c r="D327" s="16">
        <v>1.46</v>
      </c>
      <c r="E327" s="17" t="s">
        <v>461</v>
      </c>
      <c r="F327" s="24">
        <f t="shared" si="419"/>
        <v>172068</v>
      </c>
      <c r="G327" s="24">
        <f t="shared" si="420"/>
        <v>251219.28</v>
      </c>
      <c r="H327" s="29"/>
      <c r="I327" s="87">
        <f t="shared" si="421"/>
        <v>0</v>
      </c>
      <c r="J327" s="29">
        <f>노임!$D$4</f>
        <v>172068</v>
      </c>
      <c r="K327" s="87">
        <f t="shared" si="422"/>
        <v>251219</v>
      </c>
      <c r="L327" s="29"/>
      <c r="M327" s="87">
        <f t="shared" si="423"/>
        <v>0</v>
      </c>
      <c r="N327" s="52"/>
    </row>
    <row r="328" spans="1:14" ht="16.5" customHeight="1">
      <c r="A328" s="57"/>
      <c r="B328" s="73" t="s">
        <v>471</v>
      </c>
      <c r="C328" s="76">
        <v>5</v>
      </c>
      <c r="D328" s="16">
        <v>3.53</v>
      </c>
      <c r="E328" s="17" t="s">
        <v>319</v>
      </c>
      <c r="F328" s="24">
        <f t="shared" si="419"/>
        <v>69255</v>
      </c>
      <c r="G328" s="24">
        <f t="shared" si="420"/>
        <v>244470.15</v>
      </c>
      <c r="H328" s="29"/>
      <c r="I328" s="87">
        <f t="shared" si="421"/>
        <v>0</v>
      </c>
      <c r="J328" s="29"/>
      <c r="K328" s="87">
        <f t="shared" si="422"/>
        <v>0</v>
      </c>
      <c r="L328" s="29">
        <f>경비!$G$3</f>
        <v>69255</v>
      </c>
      <c r="M328" s="87">
        <f t="shared" si="423"/>
        <v>244470</v>
      </c>
      <c r="N328" s="52"/>
    </row>
    <row r="329" spans="1:14" ht="16.5" customHeight="1">
      <c r="A329" s="58"/>
      <c r="B329" s="18" t="s">
        <v>468</v>
      </c>
      <c r="C329" s="19"/>
      <c r="D329" s="20"/>
      <c r="E329" s="20"/>
      <c r="F329" s="25"/>
      <c r="G329" s="25">
        <f>SUM(G325:G328)</f>
        <v>950584.68</v>
      </c>
      <c r="H329" s="30"/>
      <c r="I329" s="88">
        <f>SUM(I325:I328)</f>
        <v>0</v>
      </c>
      <c r="J329" s="30"/>
      <c r="K329" s="88">
        <f>SUM(K325:K328)</f>
        <v>706113</v>
      </c>
      <c r="L329" s="30"/>
      <c r="M329" s="88">
        <f>SUM(M325:M328)</f>
        <v>244470</v>
      </c>
      <c r="N329" s="53"/>
    </row>
    <row r="330" spans="1:14" ht="16.5" customHeight="1">
      <c r="A330" s="59"/>
      <c r="B330" s="70"/>
      <c r="C330" s="70"/>
      <c r="D330" s="71"/>
      <c r="E330" s="71"/>
      <c r="F330" s="26"/>
      <c r="G330" s="26"/>
      <c r="H330" s="31"/>
      <c r="I330" s="89"/>
      <c r="J330" s="31"/>
      <c r="K330" s="89"/>
      <c r="L330" s="31"/>
      <c r="M330" s="89"/>
      <c r="N330" s="54"/>
    </row>
    <row r="331" spans="1:14" ht="16.5" customHeight="1">
      <c r="A331" s="107">
        <f>A324+1</f>
        <v>50</v>
      </c>
      <c r="B331" s="113" t="s">
        <v>478</v>
      </c>
      <c r="C331" s="104">
        <v>600</v>
      </c>
      <c r="D331" s="102">
        <v>1</v>
      </c>
      <c r="E331" s="103" t="s">
        <v>319</v>
      </c>
      <c r="F331" s="22"/>
      <c r="G331" s="22"/>
      <c r="H331" s="83"/>
      <c r="I331" s="83"/>
      <c r="J331" s="83"/>
      <c r="K331" s="83"/>
      <c r="L331" s="83"/>
      <c r="M331" s="83"/>
      <c r="N331" s="55" t="s">
        <v>17</v>
      </c>
    </row>
    <row r="332" spans="1:14" ht="16.5" customHeight="1">
      <c r="A332" s="57"/>
      <c r="B332" s="73" t="s">
        <v>98</v>
      </c>
      <c r="C332" s="114" t="s">
        <v>341</v>
      </c>
      <c r="D332" s="16">
        <v>5.0999999999999996</v>
      </c>
      <c r="E332" s="17" t="s">
        <v>342</v>
      </c>
      <c r="F332" s="24">
        <f t="shared" ref="F332:F333" si="424">H332+J332+L332</f>
        <v>1596</v>
      </c>
      <c r="G332" s="24">
        <f t="shared" ref="G332:G333" si="425">F332*D332</f>
        <v>8139.5999999999995</v>
      </c>
      <c r="H332" s="29">
        <f>자재!$D$9</f>
        <v>1596</v>
      </c>
      <c r="I332" s="87">
        <f t="shared" ref="I332:I333" si="426">TRUNC(H332*$D332,0)</f>
        <v>8139</v>
      </c>
      <c r="J332" s="29"/>
      <c r="K332" s="87">
        <f t="shared" ref="K332:K333" si="427">TRUNC(J332*$D332,0)</f>
        <v>0</v>
      </c>
      <c r="L332" s="29"/>
      <c r="M332" s="87">
        <f t="shared" ref="M332:M333" si="428">TRUNC(L332*$D332,0)</f>
        <v>0</v>
      </c>
      <c r="N332" s="52"/>
    </row>
    <row r="333" spans="1:14" ht="16.5" customHeight="1">
      <c r="A333" s="57"/>
      <c r="B333" s="73" t="s">
        <v>99</v>
      </c>
      <c r="C333" s="69" t="s">
        <v>479</v>
      </c>
      <c r="D333" s="21">
        <v>0.2</v>
      </c>
      <c r="E333" s="17"/>
      <c r="F333" s="24">
        <f t="shared" si="424"/>
        <v>8139</v>
      </c>
      <c r="G333" s="24">
        <f t="shared" si="425"/>
        <v>1627.8000000000002</v>
      </c>
      <c r="H333" s="29">
        <f>I332</f>
        <v>8139</v>
      </c>
      <c r="I333" s="87">
        <f t="shared" si="426"/>
        <v>1627</v>
      </c>
      <c r="J333" s="29"/>
      <c r="K333" s="87">
        <f t="shared" si="427"/>
        <v>0</v>
      </c>
      <c r="L333" s="29"/>
      <c r="M333" s="87">
        <f t="shared" si="428"/>
        <v>0</v>
      </c>
      <c r="N333" s="52"/>
    </row>
    <row r="334" spans="1:14" ht="16.5" customHeight="1">
      <c r="A334" s="58"/>
      <c r="B334" s="18" t="s">
        <v>468</v>
      </c>
      <c r="C334" s="19"/>
      <c r="D334" s="20"/>
      <c r="E334" s="20"/>
      <c r="F334" s="25"/>
      <c r="G334" s="25">
        <f>SUM(G332:G333)</f>
        <v>9767.4</v>
      </c>
      <c r="H334" s="30"/>
      <c r="I334" s="88">
        <f>SUM(I332:I333)</f>
        <v>9766</v>
      </c>
      <c r="J334" s="30"/>
      <c r="K334" s="88">
        <f>SUM(K332:K333)</f>
        <v>0</v>
      </c>
      <c r="L334" s="30"/>
      <c r="M334" s="88">
        <f>SUM(M332:M333)</f>
        <v>0</v>
      </c>
      <c r="N334" s="53"/>
    </row>
    <row r="335" spans="1:14" ht="16.5" customHeight="1">
      <c r="A335" s="59"/>
      <c r="B335" s="70"/>
      <c r="C335" s="70"/>
      <c r="D335" s="71"/>
      <c r="E335" s="71"/>
      <c r="F335" s="26"/>
      <c r="G335" s="26"/>
      <c r="H335" s="31"/>
      <c r="I335" s="89"/>
      <c r="J335" s="31"/>
      <c r="K335" s="89"/>
      <c r="L335" s="31"/>
      <c r="M335" s="89"/>
      <c r="N335" s="54"/>
    </row>
    <row r="336" spans="1:14" ht="16.5" customHeight="1">
      <c r="A336" s="107">
        <f>A331+1</f>
        <v>51</v>
      </c>
      <c r="B336" s="113" t="s">
        <v>480</v>
      </c>
      <c r="C336" s="101">
        <v>900</v>
      </c>
      <c r="D336" s="102">
        <v>1</v>
      </c>
      <c r="E336" s="103" t="s">
        <v>319</v>
      </c>
      <c r="F336" s="22"/>
      <c r="G336" s="22"/>
      <c r="H336" s="83"/>
      <c r="I336" s="83"/>
      <c r="J336" s="83"/>
      <c r="K336" s="83"/>
      <c r="L336" s="83"/>
      <c r="M336" s="83"/>
      <c r="N336" s="55" t="s">
        <v>17</v>
      </c>
    </row>
    <row r="337" spans="1:14" ht="16.5" customHeight="1">
      <c r="A337" s="57"/>
      <c r="B337" s="73" t="s">
        <v>100</v>
      </c>
      <c r="C337" s="114"/>
      <c r="D337" s="16">
        <v>0.25</v>
      </c>
      <c r="E337" s="17" t="s">
        <v>306</v>
      </c>
      <c r="F337" s="24">
        <f t="shared" ref="F337:F339" si="429">H337+J337+L337</f>
        <v>197788</v>
      </c>
      <c r="G337" s="24">
        <f t="shared" ref="G337:G339" si="430">F337*D337</f>
        <v>49447</v>
      </c>
      <c r="H337" s="29"/>
      <c r="I337" s="87">
        <f t="shared" ref="I337:I339" si="431">TRUNC(H337*$D337,0)</f>
        <v>0</v>
      </c>
      <c r="J337" s="29">
        <f>노임!$D$13</f>
        <v>197788</v>
      </c>
      <c r="K337" s="87">
        <f t="shared" ref="K337:K339" si="432">TRUNC(J337*$D337,0)</f>
        <v>49447</v>
      </c>
      <c r="L337" s="29"/>
      <c r="M337" s="87">
        <f t="shared" ref="M337:M339" si="433">TRUNC(L337*$D337,0)</f>
        <v>0</v>
      </c>
      <c r="N337" s="52"/>
    </row>
    <row r="338" spans="1:14" ht="16.5" customHeight="1">
      <c r="A338" s="57"/>
      <c r="B338" s="73" t="s">
        <v>70</v>
      </c>
      <c r="C338" s="69"/>
      <c r="D338" s="16">
        <v>0.25</v>
      </c>
      <c r="E338" s="17" t="s">
        <v>461</v>
      </c>
      <c r="F338" s="24">
        <f t="shared" si="429"/>
        <v>172068</v>
      </c>
      <c r="G338" s="24">
        <f t="shared" si="430"/>
        <v>43017</v>
      </c>
      <c r="H338" s="29"/>
      <c r="I338" s="87">
        <f t="shared" si="431"/>
        <v>0</v>
      </c>
      <c r="J338" s="29">
        <f>노임!$D$4</f>
        <v>172068</v>
      </c>
      <c r="K338" s="87">
        <f t="shared" si="432"/>
        <v>43017</v>
      </c>
      <c r="L338" s="29"/>
      <c r="M338" s="87">
        <f t="shared" si="433"/>
        <v>0</v>
      </c>
      <c r="N338" s="52"/>
    </row>
    <row r="339" spans="1:14" ht="16.5" customHeight="1">
      <c r="A339" s="57"/>
      <c r="B339" s="73" t="s">
        <v>481</v>
      </c>
      <c r="C339" s="69" t="s">
        <v>482</v>
      </c>
      <c r="D339" s="21">
        <v>0.03</v>
      </c>
      <c r="E339" s="17"/>
      <c r="F339" s="24">
        <f t="shared" si="429"/>
        <v>92464</v>
      </c>
      <c r="G339" s="24">
        <f t="shared" si="430"/>
        <v>2773.92</v>
      </c>
      <c r="H339" s="29">
        <f>K340</f>
        <v>92464</v>
      </c>
      <c r="I339" s="87">
        <f t="shared" si="431"/>
        <v>2773</v>
      </c>
      <c r="J339" s="29"/>
      <c r="K339" s="87">
        <f t="shared" si="432"/>
        <v>0</v>
      </c>
      <c r="L339" s="29"/>
      <c r="M339" s="87">
        <f t="shared" si="433"/>
        <v>0</v>
      </c>
      <c r="N339" s="52"/>
    </row>
    <row r="340" spans="1:14" ht="16.5" customHeight="1">
      <c r="A340" s="58"/>
      <c r="B340" s="18" t="s">
        <v>468</v>
      </c>
      <c r="C340" s="19"/>
      <c r="D340" s="20"/>
      <c r="E340" s="20"/>
      <c r="F340" s="25"/>
      <c r="G340" s="25">
        <f>SUM(G337:G339)</f>
        <v>95237.92</v>
      </c>
      <c r="H340" s="30"/>
      <c r="I340" s="88">
        <f>SUM(I337:I339)</f>
        <v>2773</v>
      </c>
      <c r="J340" s="30"/>
      <c r="K340" s="88">
        <f>SUM(K337:K339)</f>
        <v>92464</v>
      </c>
      <c r="L340" s="30"/>
      <c r="M340" s="88">
        <f>SUM(M337:M339)</f>
        <v>0</v>
      </c>
      <c r="N340" s="53"/>
    </row>
    <row r="341" spans="1:14" ht="16.5" customHeight="1">
      <c r="A341" s="59"/>
      <c r="B341" s="70"/>
      <c r="C341" s="70"/>
      <c r="D341" s="71"/>
      <c r="E341" s="71"/>
      <c r="F341" s="26"/>
      <c r="G341" s="26"/>
      <c r="H341" s="31"/>
      <c r="I341" s="89"/>
      <c r="J341" s="31"/>
      <c r="K341" s="89"/>
      <c r="L341" s="31"/>
      <c r="M341" s="89"/>
      <c r="N341" s="54"/>
    </row>
    <row r="342" spans="1:14" ht="16.5" customHeight="1">
      <c r="A342" s="107">
        <f>A336+1</f>
        <v>52</v>
      </c>
      <c r="B342" s="113" t="s">
        <v>483</v>
      </c>
      <c r="C342" s="104">
        <v>600</v>
      </c>
      <c r="D342" s="102">
        <v>1</v>
      </c>
      <c r="E342" s="103" t="s">
        <v>16</v>
      </c>
      <c r="F342" s="22"/>
      <c r="G342" s="22"/>
      <c r="H342" s="83"/>
      <c r="I342" s="83"/>
      <c r="J342" s="83"/>
      <c r="K342" s="83"/>
      <c r="L342" s="83"/>
      <c r="M342" s="83"/>
      <c r="N342" s="55" t="s">
        <v>17</v>
      </c>
    </row>
    <row r="343" spans="1:14" ht="16.5" customHeight="1">
      <c r="A343" s="57"/>
      <c r="B343" s="73" t="s">
        <v>97</v>
      </c>
      <c r="C343" s="69"/>
      <c r="D343" s="16">
        <v>7.0000000000000007E-2</v>
      </c>
      <c r="E343" s="17" t="s">
        <v>456</v>
      </c>
      <c r="F343" s="24">
        <f t="shared" ref="F343:F346" si="434">H343+J343+L343</f>
        <v>173995</v>
      </c>
      <c r="G343" s="24">
        <f t="shared" ref="G343:G346" si="435">F343*D343</f>
        <v>12179.650000000001</v>
      </c>
      <c r="H343" s="29"/>
      <c r="I343" s="87">
        <f t="shared" ref="I343:I346" si="436">TRUNC(H343*$D343,0)</f>
        <v>0</v>
      </c>
      <c r="J343" s="29">
        <f>노임!$D$7</f>
        <v>173995</v>
      </c>
      <c r="K343" s="87">
        <f t="shared" ref="K343:K346" si="437">TRUNC(J343*$D343,0)</f>
        <v>12179</v>
      </c>
      <c r="L343" s="29"/>
      <c r="M343" s="87">
        <f t="shared" ref="M343:M346" si="438">TRUNC(L343*$D343,0)</f>
        <v>0</v>
      </c>
      <c r="N343" s="52"/>
    </row>
    <row r="344" spans="1:14" ht="16.5" customHeight="1">
      <c r="A344" s="57"/>
      <c r="B344" s="73" t="s">
        <v>77</v>
      </c>
      <c r="C344" s="69"/>
      <c r="D344" s="16">
        <v>0.47</v>
      </c>
      <c r="E344" s="17" t="s">
        <v>306</v>
      </c>
      <c r="F344" s="24">
        <f t="shared" si="434"/>
        <v>262580</v>
      </c>
      <c r="G344" s="24">
        <f t="shared" si="435"/>
        <v>123412.59999999999</v>
      </c>
      <c r="H344" s="29"/>
      <c r="I344" s="87">
        <f t="shared" si="436"/>
        <v>0</v>
      </c>
      <c r="J344" s="29">
        <f>노임!$D$8</f>
        <v>262580</v>
      </c>
      <c r="K344" s="87">
        <f t="shared" si="437"/>
        <v>123412</v>
      </c>
      <c r="L344" s="29"/>
      <c r="M344" s="87">
        <f t="shared" si="438"/>
        <v>0</v>
      </c>
      <c r="N344" s="52"/>
    </row>
    <row r="345" spans="1:14" ht="16.5" customHeight="1">
      <c r="A345" s="57"/>
      <c r="B345" s="73" t="s">
        <v>70</v>
      </c>
      <c r="C345" s="69"/>
      <c r="D345" s="16">
        <v>0.44</v>
      </c>
      <c r="E345" s="17" t="s">
        <v>461</v>
      </c>
      <c r="F345" s="24">
        <f t="shared" si="434"/>
        <v>172068</v>
      </c>
      <c r="G345" s="24">
        <f t="shared" si="435"/>
        <v>75709.919999999998</v>
      </c>
      <c r="H345" s="29"/>
      <c r="I345" s="87">
        <f t="shared" si="436"/>
        <v>0</v>
      </c>
      <c r="J345" s="29">
        <f>노임!$D$4</f>
        <v>172068</v>
      </c>
      <c r="K345" s="87">
        <f t="shared" si="437"/>
        <v>75709</v>
      </c>
      <c r="L345" s="29"/>
      <c r="M345" s="87">
        <f t="shared" si="438"/>
        <v>0</v>
      </c>
      <c r="N345" s="52"/>
    </row>
    <row r="346" spans="1:14" ht="16.5" customHeight="1">
      <c r="A346" s="57"/>
      <c r="B346" s="73" t="s">
        <v>101</v>
      </c>
      <c r="C346" s="76">
        <v>5</v>
      </c>
      <c r="D346" s="16">
        <v>1.06</v>
      </c>
      <c r="E346" s="17" t="s">
        <v>484</v>
      </c>
      <c r="F346" s="24">
        <f t="shared" si="434"/>
        <v>69255</v>
      </c>
      <c r="G346" s="24">
        <f t="shared" si="435"/>
        <v>73410.3</v>
      </c>
      <c r="H346" s="29"/>
      <c r="I346" s="87">
        <f t="shared" si="436"/>
        <v>0</v>
      </c>
      <c r="J346" s="29"/>
      <c r="K346" s="87">
        <f t="shared" si="437"/>
        <v>0</v>
      </c>
      <c r="L346" s="29">
        <f>경비!$G$3</f>
        <v>69255</v>
      </c>
      <c r="M346" s="87">
        <f t="shared" si="438"/>
        <v>73410</v>
      </c>
      <c r="N346" s="52"/>
    </row>
    <row r="347" spans="1:14" ht="16.5" customHeight="1">
      <c r="A347" s="58"/>
      <c r="B347" s="18" t="s">
        <v>468</v>
      </c>
      <c r="C347" s="19"/>
      <c r="D347" s="20"/>
      <c r="E347" s="20"/>
      <c r="F347" s="25"/>
      <c r="G347" s="25">
        <f>SUM(G343:G346)</f>
        <v>284712.46999999997</v>
      </c>
      <c r="H347" s="30"/>
      <c r="I347" s="88">
        <f>SUM(I343:I346)</f>
        <v>0</v>
      </c>
      <c r="J347" s="30"/>
      <c r="K347" s="88">
        <f>SUM(K343:K346)</f>
        <v>211300</v>
      </c>
      <c r="L347" s="30"/>
      <c r="M347" s="88">
        <f>SUM(M343:M346)</f>
        <v>73410</v>
      </c>
      <c r="N347" s="53"/>
    </row>
    <row r="348" spans="1:14" ht="16.5" customHeight="1">
      <c r="A348" s="59"/>
      <c r="B348" s="70"/>
      <c r="C348" s="70"/>
      <c r="D348" s="71"/>
      <c r="E348" s="71"/>
      <c r="F348" s="26"/>
      <c r="G348" s="26"/>
      <c r="H348" s="31"/>
      <c r="I348" s="89"/>
      <c r="J348" s="31"/>
      <c r="K348" s="89"/>
      <c r="L348" s="31"/>
      <c r="M348" s="89"/>
      <c r="N348" s="54"/>
    </row>
    <row r="349" spans="1:14" ht="16.5" customHeight="1">
      <c r="A349" s="107">
        <f>A342+1</f>
        <v>53</v>
      </c>
      <c r="B349" s="113" t="s">
        <v>485</v>
      </c>
      <c r="C349" s="104">
        <v>600</v>
      </c>
      <c r="D349" s="102">
        <v>1</v>
      </c>
      <c r="E349" s="103" t="s">
        <v>457</v>
      </c>
      <c r="F349" s="22"/>
      <c r="G349" s="22"/>
      <c r="H349" s="83"/>
      <c r="I349" s="83"/>
      <c r="J349" s="83"/>
      <c r="K349" s="83"/>
      <c r="L349" s="83"/>
      <c r="M349" s="83"/>
      <c r="N349" s="55" t="s">
        <v>17</v>
      </c>
    </row>
    <row r="350" spans="1:14" ht="16.5" customHeight="1">
      <c r="A350" s="57"/>
      <c r="B350" s="73" t="s">
        <v>98</v>
      </c>
      <c r="C350" s="114" t="s">
        <v>486</v>
      </c>
      <c r="D350" s="16">
        <v>5.0999999999999996</v>
      </c>
      <c r="E350" s="17" t="s">
        <v>487</v>
      </c>
      <c r="F350" s="24">
        <f t="shared" ref="F350:F351" si="439">H350+J350+L350</f>
        <v>1596</v>
      </c>
      <c r="G350" s="24">
        <f t="shared" ref="G350:G351" si="440">F350*D350</f>
        <v>8139.5999999999995</v>
      </c>
      <c r="H350" s="29">
        <f>자재!$D$9</f>
        <v>1596</v>
      </c>
      <c r="I350" s="87">
        <f t="shared" ref="I350:I351" si="441">TRUNC(H350*$D350,0)</f>
        <v>8139</v>
      </c>
      <c r="J350" s="29"/>
      <c r="K350" s="87">
        <f t="shared" ref="K350:K351" si="442">TRUNC(J350*$D350,0)</f>
        <v>0</v>
      </c>
      <c r="L350" s="29"/>
      <c r="M350" s="87">
        <f t="shared" ref="M350:M351" si="443">TRUNC(L350*$D350,0)</f>
        <v>0</v>
      </c>
      <c r="N350" s="52"/>
    </row>
    <row r="351" spans="1:14" ht="16.5" customHeight="1">
      <c r="A351" s="57"/>
      <c r="B351" s="73" t="s">
        <v>99</v>
      </c>
      <c r="C351" s="69" t="s">
        <v>488</v>
      </c>
      <c r="D351" s="21">
        <v>0.2</v>
      </c>
      <c r="E351" s="17"/>
      <c r="F351" s="24">
        <f t="shared" si="439"/>
        <v>8139</v>
      </c>
      <c r="G351" s="24">
        <f t="shared" si="440"/>
        <v>1627.8000000000002</v>
      </c>
      <c r="H351" s="29">
        <f>I350</f>
        <v>8139</v>
      </c>
      <c r="I351" s="87">
        <f t="shared" si="441"/>
        <v>1627</v>
      </c>
      <c r="J351" s="29"/>
      <c r="K351" s="87">
        <f t="shared" si="442"/>
        <v>0</v>
      </c>
      <c r="L351" s="29"/>
      <c r="M351" s="87">
        <f t="shared" si="443"/>
        <v>0</v>
      </c>
      <c r="N351" s="52"/>
    </row>
    <row r="352" spans="1:14" ht="16.5" customHeight="1">
      <c r="A352" s="58"/>
      <c r="B352" s="18" t="s">
        <v>468</v>
      </c>
      <c r="C352" s="19"/>
      <c r="D352" s="20"/>
      <c r="E352" s="20"/>
      <c r="F352" s="25"/>
      <c r="G352" s="25">
        <f>SUM(G350:G351)</f>
        <v>9767.4</v>
      </c>
      <c r="H352" s="30"/>
      <c r="I352" s="88">
        <f>SUM(I350:I351)</f>
        <v>9766</v>
      </c>
      <c r="J352" s="30"/>
      <c r="K352" s="88">
        <f>SUM(K350:K351)</f>
        <v>0</v>
      </c>
      <c r="L352" s="30"/>
      <c r="M352" s="88">
        <f>SUM(M350:M351)</f>
        <v>0</v>
      </c>
      <c r="N352" s="53"/>
    </row>
    <row r="353" spans="1:14" ht="16.5" customHeight="1">
      <c r="A353" s="59"/>
      <c r="B353" s="70"/>
      <c r="C353" s="70"/>
      <c r="D353" s="71"/>
      <c r="E353" s="71"/>
      <c r="F353" s="26"/>
      <c r="G353" s="26"/>
      <c r="H353" s="31"/>
      <c r="I353" s="89"/>
      <c r="J353" s="31"/>
      <c r="K353" s="89"/>
      <c r="L353" s="31"/>
      <c r="M353" s="89"/>
      <c r="N353" s="54"/>
    </row>
    <row r="354" spans="1:14" ht="16.5" customHeight="1">
      <c r="A354" s="107">
        <f>A349+1</f>
        <v>54</v>
      </c>
      <c r="B354" s="113" t="s">
        <v>489</v>
      </c>
      <c r="C354" s="104">
        <v>600</v>
      </c>
      <c r="D354" s="102">
        <v>1</v>
      </c>
      <c r="E354" s="103" t="s">
        <v>16</v>
      </c>
      <c r="F354" s="22"/>
      <c r="G354" s="22"/>
      <c r="H354" s="83"/>
      <c r="I354" s="83"/>
      <c r="J354" s="83"/>
      <c r="K354" s="83"/>
      <c r="L354" s="83"/>
      <c r="M354" s="83"/>
      <c r="N354" s="55" t="s">
        <v>17</v>
      </c>
    </row>
    <row r="355" spans="1:14" ht="16.5" customHeight="1">
      <c r="A355" s="57"/>
      <c r="B355" s="73" t="s">
        <v>97</v>
      </c>
      <c r="C355" s="69"/>
      <c r="D355" s="16">
        <v>0.09</v>
      </c>
      <c r="E355" s="17" t="s">
        <v>461</v>
      </c>
      <c r="F355" s="24">
        <f t="shared" ref="F355:F358" si="444">H355+J355+L355</f>
        <v>173995</v>
      </c>
      <c r="G355" s="24">
        <f t="shared" ref="G355:G358" si="445">F355*D355</f>
        <v>15659.55</v>
      </c>
      <c r="H355" s="29"/>
      <c r="I355" s="87">
        <f t="shared" ref="I355:I358" si="446">TRUNC(H355*$D355,0)</f>
        <v>0</v>
      </c>
      <c r="J355" s="29">
        <f>노임!$D$7</f>
        <v>173995</v>
      </c>
      <c r="K355" s="87">
        <f t="shared" ref="K355:K358" si="447">TRUNC(J355*$D355,0)</f>
        <v>15659</v>
      </c>
      <c r="L355" s="29"/>
      <c r="M355" s="87">
        <f t="shared" ref="M355:M358" si="448">TRUNC(L355*$D355,0)</f>
        <v>0</v>
      </c>
      <c r="N355" s="52"/>
    </row>
    <row r="356" spans="1:14" ht="16.5" customHeight="1">
      <c r="A356" s="57"/>
      <c r="B356" s="73" t="s">
        <v>77</v>
      </c>
      <c r="C356" s="69"/>
      <c r="D356" s="16">
        <v>0.63</v>
      </c>
      <c r="E356" s="17" t="s">
        <v>456</v>
      </c>
      <c r="F356" s="24">
        <f t="shared" si="444"/>
        <v>262580</v>
      </c>
      <c r="G356" s="24">
        <f t="shared" si="445"/>
        <v>165425.4</v>
      </c>
      <c r="H356" s="29"/>
      <c r="I356" s="87">
        <f t="shared" si="446"/>
        <v>0</v>
      </c>
      <c r="J356" s="29">
        <f>노임!$D$8</f>
        <v>262580</v>
      </c>
      <c r="K356" s="87">
        <f t="shared" si="447"/>
        <v>165425</v>
      </c>
      <c r="L356" s="29"/>
      <c r="M356" s="87">
        <f t="shared" si="448"/>
        <v>0</v>
      </c>
      <c r="N356" s="52"/>
    </row>
    <row r="357" spans="1:14" ht="16.5" customHeight="1">
      <c r="A357" s="57"/>
      <c r="B357" s="73" t="s">
        <v>70</v>
      </c>
      <c r="C357" s="69"/>
      <c r="D357" s="16">
        <v>0.57999999999999996</v>
      </c>
      <c r="E357" s="17" t="s">
        <v>456</v>
      </c>
      <c r="F357" s="24">
        <f t="shared" si="444"/>
        <v>172068</v>
      </c>
      <c r="G357" s="24">
        <f t="shared" si="445"/>
        <v>99799.439999999988</v>
      </c>
      <c r="H357" s="29"/>
      <c r="I357" s="87">
        <f t="shared" si="446"/>
        <v>0</v>
      </c>
      <c r="J357" s="29">
        <f>노임!$D$4</f>
        <v>172068</v>
      </c>
      <c r="K357" s="87">
        <f t="shared" si="447"/>
        <v>99799</v>
      </c>
      <c r="L357" s="29"/>
      <c r="M357" s="87">
        <f t="shared" si="448"/>
        <v>0</v>
      </c>
      <c r="N357" s="52"/>
    </row>
    <row r="358" spans="1:14" ht="16.5" customHeight="1">
      <c r="A358" s="57"/>
      <c r="B358" s="73" t="s">
        <v>318</v>
      </c>
      <c r="C358" s="76">
        <v>5</v>
      </c>
      <c r="D358" s="16">
        <v>1.41</v>
      </c>
      <c r="E358" s="17" t="s">
        <v>319</v>
      </c>
      <c r="F358" s="24">
        <f t="shared" si="444"/>
        <v>69255</v>
      </c>
      <c r="G358" s="24">
        <f t="shared" si="445"/>
        <v>97649.549999999988</v>
      </c>
      <c r="H358" s="29"/>
      <c r="I358" s="87">
        <f t="shared" si="446"/>
        <v>0</v>
      </c>
      <c r="J358" s="29"/>
      <c r="K358" s="87">
        <f t="shared" si="447"/>
        <v>0</v>
      </c>
      <c r="L358" s="29">
        <f>경비!$G$3</f>
        <v>69255</v>
      </c>
      <c r="M358" s="87">
        <f t="shared" si="448"/>
        <v>97649</v>
      </c>
      <c r="N358" s="52"/>
    </row>
    <row r="359" spans="1:14" ht="16.5" customHeight="1">
      <c r="A359" s="58"/>
      <c r="B359" s="18" t="s">
        <v>468</v>
      </c>
      <c r="C359" s="19"/>
      <c r="D359" s="20"/>
      <c r="E359" s="20"/>
      <c r="F359" s="25"/>
      <c r="G359" s="25">
        <f>SUM(G355:G358)</f>
        <v>378533.93999999994</v>
      </c>
      <c r="H359" s="30"/>
      <c r="I359" s="88">
        <f>SUM(I355:I358)</f>
        <v>0</v>
      </c>
      <c r="J359" s="30"/>
      <c r="K359" s="88">
        <f>SUM(K355:K358)</f>
        <v>280883</v>
      </c>
      <c r="L359" s="30"/>
      <c r="M359" s="88">
        <f>SUM(M355:M358)</f>
        <v>97649</v>
      </c>
      <c r="N359" s="53"/>
    </row>
    <row r="360" spans="1:14" ht="16.5" customHeight="1">
      <c r="A360" s="59"/>
      <c r="B360" s="70"/>
      <c r="C360" s="70"/>
      <c r="D360" s="71"/>
      <c r="E360" s="71"/>
      <c r="F360" s="26"/>
      <c r="G360" s="26"/>
      <c r="H360" s="31"/>
      <c r="I360" s="89"/>
      <c r="J360" s="31"/>
      <c r="K360" s="89"/>
      <c r="L360" s="31"/>
      <c r="M360" s="89"/>
      <c r="N360" s="54"/>
    </row>
    <row r="361" spans="1:14" ht="16.5" customHeight="1">
      <c r="A361" s="107">
        <f>A354+1</f>
        <v>55</v>
      </c>
      <c r="B361" s="113" t="s">
        <v>490</v>
      </c>
      <c r="C361" s="104">
        <v>600</v>
      </c>
      <c r="D361" s="102">
        <v>1</v>
      </c>
      <c r="E361" s="103" t="s">
        <v>16</v>
      </c>
      <c r="F361" s="22"/>
      <c r="G361" s="22"/>
      <c r="H361" s="83"/>
      <c r="I361" s="83"/>
      <c r="J361" s="83"/>
      <c r="K361" s="83"/>
      <c r="L361" s="83"/>
      <c r="M361" s="83"/>
      <c r="N361" s="55" t="s">
        <v>17</v>
      </c>
    </row>
    <row r="362" spans="1:14" ht="16.5" customHeight="1">
      <c r="A362" s="57"/>
      <c r="B362" s="73" t="s">
        <v>97</v>
      </c>
      <c r="C362" s="69"/>
      <c r="D362" s="16">
        <v>0.03</v>
      </c>
      <c r="E362" s="17" t="s">
        <v>461</v>
      </c>
      <c r="F362" s="24">
        <f t="shared" ref="F362:F365" si="449">H362+J362+L362</f>
        <v>173995</v>
      </c>
      <c r="G362" s="24">
        <f t="shared" ref="G362:G365" si="450">F362*D362</f>
        <v>5219.8499999999995</v>
      </c>
      <c r="H362" s="29"/>
      <c r="I362" s="87">
        <f t="shared" ref="I362:I365" si="451">TRUNC(H362*$D362,0)</f>
        <v>0</v>
      </c>
      <c r="J362" s="29">
        <f>노임!$D$7</f>
        <v>173995</v>
      </c>
      <c r="K362" s="87">
        <f t="shared" ref="K362:K365" si="452">TRUNC(J362*$D362,0)</f>
        <v>5219</v>
      </c>
      <c r="L362" s="29"/>
      <c r="M362" s="87">
        <f t="shared" ref="M362:M365" si="453">TRUNC(L362*$D362,0)</f>
        <v>0</v>
      </c>
      <c r="N362" s="52"/>
    </row>
    <row r="363" spans="1:14" ht="16.5" customHeight="1">
      <c r="A363" s="57"/>
      <c r="B363" s="73" t="s">
        <v>77</v>
      </c>
      <c r="C363" s="69"/>
      <c r="D363" s="16">
        <v>0.19</v>
      </c>
      <c r="E363" s="17" t="s">
        <v>306</v>
      </c>
      <c r="F363" s="24">
        <f t="shared" si="449"/>
        <v>262580</v>
      </c>
      <c r="G363" s="24">
        <f t="shared" si="450"/>
        <v>49890.2</v>
      </c>
      <c r="H363" s="29"/>
      <c r="I363" s="87">
        <f t="shared" si="451"/>
        <v>0</v>
      </c>
      <c r="J363" s="29">
        <f>노임!$D$8</f>
        <v>262580</v>
      </c>
      <c r="K363" s="87">
        <f t="shared" si="452"/>
        <v>49890</v>
      </c>
      <c r="L363" s="29"/>
      <c r="M363" s="87">
        <f t="shared" si="453"/>
        <v>0</v>
      </c>
      <c r="N363" s="52"/>
    </row>
    <row r="364" spans="1:14" ht="16.5" customHeight="1">
      <c r="A364" s="57"/>
      <c r="B364" s="73" t="s">
        <v>70</v>
      </c>
      <c r="C364" s="69"/>
      <c r="D364" s="16">
        <v>0.18</v>
      </c>
      <c r="E364" s="17" t="s">
        <v>306</v>
      </c>
      <c r="F364" s="24">
        <f t="shared" si="449"/>
        <v>172068</v>
      </c>
      <c r="G364" s="24">
        <f t="shared" si="450"/>
        <v>30972.239999999998</v>
      </c>
      <c r="H364" s="29"/>
      <c r="I364" s="87">
        <f t="shared" si="451"/>
        <v>0</v>
      </c>
      <c r="J364" s="29">
        <f>노임!$D$4</f>
        <v>172068</v>
      </c>
      <c r="K364" s="87">
        <f t="shared" si="452"/>
        <v>30972</v>
      </c>
      <c r="L364" s="29"/>
      <c r="M364" s="87">
        <f t="shared" si="453"/>
        <v>0</v>
      </c>
      <c r="N364" s="52"/>
    </row>
    <row r="365" spans="1:14" ht="16.5" customHeight="1">
      <c r="A365" s="57"/>
      <c r="B365" s="73" t="s">
        <v>101</v>
      </c>
      <c r="C365" s="76">
        <v>5</v>
      </c>
      <c r="D365" s="16">
        <v>0.42</v>
      </c>
      <c r="E365" s="17" t="s">
        <v>457</v>
      </c>
      <c r="F365" s="24">
        <f t="shared" si="449"/>
        <v>69255</v>
      </c>
      <c r="G365" s="24">
        <f t="shared" si="450"/>
        <v>29087.1</v>
      </c>
      <c r="H365" s="29"/>
      <c r="I365" s="87">
        <f t="shared" si="451"/>
        <v>0</v>
      </c>
      <c r="J365" s="29"/>
      <c r="K365" s="87">
        <f t="shared" si="452"/>
        <v>0</v>
      </c>
      <c r="L365" s="29">
        <f>경비!$G$3</f>
        <v>69255</v>
      </c>
      <c r="M365" s="87">
        <f t="shared" si="453"/>
        <v>29087</v>
      </c>
      <c r="N365" s="52"/>
    </row>
    <row r="366" spans="1:14" ht="16.5" customHeight="1">
      <c r="A366" s="58"/>
      <c r="B366" s="18" t="s">
        <v>468</v>
      </c>
      <c r="C366" s="19"/>
      <c r="D366" s="20"/>
      <c r="E366" s="20"/>
      <c r="F366" s="25"/>
      <c r="G366" s="25">
        <f>SUM(G362:G365)</f>
        <v>115169.38999999998</v>
      </c>
      <c r="H366" s="30"/>
      <c r="I366" s="88">
        <f>SUM(I362:I365)</f>
        <v>0</v>
      </c>
      <c r="J366" s="30"/>
      <c r="K366" s="88">
        <f>SUM(K362:K365)</f>
        <v>86081</v>
      </c>
      <c r="L366" s="30" t="s">
        <v>525</v>
      </c>
      <c r="M366" s="88">
        <f>SUM(M362:M365)</f>
        <v>29087</v>
      </c>
      <c r="N366" s="53"/>
    </row>
    <row r="367" spans="1:14" ht="16.5" customHeight="1">
      <c r="A367" s="59"/>
      <c r="B367" s="70"/>
      <c r="C367" s="70"/>
      <c r="D367" s="71"/>
      <c r="E367" s="71"/>
      <c r="F367" s="26"/>
      <c r="G367" s="26"/>
      <c r="H367" s="31"/>
      <c r="I367" s="89"/>
      <c r="J367" s="31"/>
      <c r="K367" s="89"/>
      <c r="L367" s="31"/>
      <c r="M367" s="89"/>
      <c r="N367" s="54"/>
    </row>
    <row r="368" spans="1:14" ht="16.5" customHeight="1">
      <c r="A368" s="107">
        <f>A361+1</f>
        <v>56</v>
      </c>
      <c r="B368" s="113" t="s">
        <v>491</v>
      </c>
      <c r="C368" s="105">
        <v>100</v>
      </c>
      <c r="D368" s="102">
        <v>1</v>
      </c>
      <c r="E368" s="103" t="s">
        <v>16</v>
      </c>
      <c r="F368" s="22"/>
      <c r="G368" s="22"/>
      <c r="H368" s="83"/>
      <c r="I368" s="83"/>
      <c r="J368" s="83"/>
      <c r="K368" s="83"/>
      <c r="L368" s="83"/>
      <c r="M368" s="83"/>
      <c r="N368" s="55" t="s">
        <v>17</v>
      </c>
    </row>
    <row r="369" spans="1:14" ht="16.5" customHeight="1">
      <c r="A369" s="57"/>
      <c r="B369" s="15" t="s">
        <v>102</v>
      </c>
      <c r="C369" s="116">
        <v>100</v>
      </c>
      <c r="D369" s="16">
        <v>1</v>
      </c>
      <c r="E369" s="17" t="s">
        <v>492</v>
      </c>
      <c r="F369" s="24">
        <f t="shared" ref="F369:F375" si="454">H369+J369+L369</f>
        <v>210523</v>
      </c>
      <c r="G369" s="24">
        <f t="shared" ref="G369:G375" si="455">F369*D369</f>
        <v>210523</v>
      </c>
      <c r="H369" s="29">
        <f>I384</f>
        <v>0</v>
      </c>
      <c r="I369" s="87">
        <f t="shared" ref="I369:I375" si="456">TRUNC(H369*$D369,0)</f>
        <v>0</v>
      </c>
      <c r="J369" s="29">
        <f>K384</f>
        <v>135281</v>
      </c>
      <c r="K369" s="87">
        <f t="shared" ref="K369:K375" si="457">TRUNC(J369*$D369,0)</f>
        <v>135281</v>
      </c>
      <c r="L369" s="29">
        <f>M384</f>
        <v>75242</v>
      </c>
      <c r="M369" s="87">
        <f t="shared" ref="M369:M375" si="458">TRUNC(L369*$D369,0)</f>
        <v>75242</v>
      </c>
      <c r="N369" s="52">
        <f>A378</f>
        <v>57</v>
      </c>
    </row>
    <row r="370" spans="1:14" ht="16.5" customHeight="1">
      <c r="A370" s="57"/>
      <c r="B370" s="15" t="s">
        <v>103</v>
      </c>
      <c r="C370" s="116">
        <v>100</v>
      </c>
      <c r="D370" s="16">
        <v>1</v>
      </c>
      <c r="E370" s="17" t="s">
        <v>475</v>
      </c>
      <c r="F370" s="24">
        <f t="shared" si="454"/>
        <v>35678</v>
      </c>
      <c r="G370" s="24">
        <f t="shared" si="455"/>
        <v>35678</v>
      </c>
      <c r="H370" s="29">
        <f>I391</f>
        <v>686</v>
      </c>
      <c r="I370" s="87">
        <f t="shared" si="456"/>
        <v>686</v>
      </c>
      <c r="J370" s="29">
        <f>K391</f>
        <v>31078</v>
      </c>
      <c r="K370" s="87">
        <f t="shared" si="457"/>
        <v>31078</v>
      </c>
      <c r="L370" s="29">
        <f>M391</f>
        <v>3914</v>
      </c>
      <c r="M370" s="87">
        <f t="shared" si="458"/>
        <v>3914</v>
      </c>
      <c r="N370" s="52">
        <f>A386</f>
        <v>58</v>
      </c>
    </row>
    <row r="371" spans="1:14" ht="16.5" customHeight="1">
      <c r="A371" s="57"/>
      <c r="B371" s="15" t="s">
        <v>104</v>
      </c>
      <c r="C371" s="116">
        <v>100</v>
      </c>
      <c r="D371" s="16">
        <v>1</v>
      </c>
      <c r="E371" s="17" t="s">
        <v>453</v>
      </c>
      <c r="F371" s="24">
        <f t="shared" si="454"/>
        <v>74701</v>
      </c>
      <c r="G371" s="24">
        <f t="shared" si="455"/>
        <v>74701</v>
      </c>
      <c r="H371" s="29">
        <f>I398</f>
        <v>0</v>
      </c>
      <c r="I371" s="87">
        <f t="shared" si="456"/>
        <v>0</v>
      </c>
      <c r="J371" s="29">
        <f>K398</f>
        <v>69370</v>
      </c>
      <c r="K371" s="87">
        <f t="shared" si="457"/>
        <v>69370</v>
      </c>
      <c r="L371" s="29">
        <f>M398</f>
        <v>5331</v>
      </c>
      <c r="M371" s="87">
        <f t="shared" si="458"/>
        <v>5331</v>
      </c>
      <c r="N371" s="52">
        <f>A393</f>
        <v>59</v>
      </c>
    </row>
    <row r="372" spans="1:14" ht="16.5" customHeight="1">
      <c r="A372" s="57"/>
      <c r="B372" s="73" t="s">
        <v>105</v>
      </c>
      <c r="C372" s="116">
        <v>100</v>
      </c>
      <c r="D372" s="16">
        <v>1</v>
      </c>
      <c r="E372" s="17" t="s">
        <v>453</v>
      </c>
      <c r="F372" s="24">
        <f t="shared" si="454"/>
        <v>150000</v>
      </c>
      <c r="G372" s="24">
        <f t="shared" si="455"/>
        <v>150000</v>
      </c>
      <c r="H372" s="29">
        <f>자재견적서!$U$32</f>
        <v>150000</v>
      </c>
      <c r="I372" s="87">
        <f t="shared" si="456"/>
        <v>150000</v>
      </c>
      <c r="J372" s="29"/>
      <c r="K372" s="87">
        <f t="shared" si="457"/>
        <v>0</v>
      </c>
      <c r="L372" s="29"/>
      <c r="M372" s="87">
        <f t="shared" si="458"/>
        <v>0</v>
      </c>
      <c r="N372" s="52"/>
    </row>
    <row r="373" spans="1:14" ht="16.5" customHeight="1">
      <c r="A373" s="57"/>
      <c r="B373" s="73" t="s">
        <v>106</v>
      </c>
      <c r="C373" s="116">
        <v>100</v>
      </c>
      <c r="D373" s="16">
        <v>1</v>
      </c>
      <c r="E373" s="17" t="s">
        <v>453</v>
      </c>
      <c r="F373" s="24">
        <f t="shared" si="454"/>
        <v>250000</v>
      </c>
      <c r="G373" s="24">
        <f t="shared" si="455"/>
        <v>250000</v>
      </c>
      <c r="H373" s="108">
        <f>자재견적서!$U$33</f>
        <v>250000</v>
      </c>
      <c r="I373" s="87">
        <f t="shared" si="456"/>
        <v>250000</v>
      </c>
      <c r="J373" s="29"/>
      <c r="K373" s="87">
        <f t="shared" si="457"/>
        <v>0</v>
      </c>
      <c r="L373" s="29"/>
      <c r="M373" s="87">
        <f t="shared" si="458"/>
        <v>0</v>
      </c>
      <c r="N373" s="52"/>
    </row>
    <row r="374" spans="1:14" ht="16.5" customHeight="1">
      <c r="A374" s="57"/>
      <c r="B374" s="73" t="s">
        <v>107</v>
      </c>
      <c r="C374" s="116">
        <v>100</v>
      </c>
      <c r="D374" s="16">
        <v>1</v>
      </c>
      <c r="E374" s="17" t="s">
        <v>271</v>
      </c>
      <c r="F374" s="24">
        <f t="shared" si="454"/>
        <v>50000</v>
      </c>
      <c r="G374" s="24">
        <f t="shared" si="455"/>
        <v>50000</v>
      </c>
      <c r="H374" s="29">
        <f>자재견적서!$U$34</f>
        <v>50000</v>
      </c>
      <c r="I374" s="87">
        <f t="shared" si="456"/>
        <v>50000</v>
      </c>
      <c r="J374" s="29"/>
      <c r="K374" s="87">
        <f t="shared" si="457"/>
        <v>0</v>
      </c>
      <c r="L374" s="29"/>
      <c r="M374" s="87">
        <f t="shared" si="458"/>
        <v>0</v>
      </c>
      <c r="N374" s="52"/>
    </row>
    <row r="375" spans="1:14" ht="16.5" customHeight="1">
      <c r="A375" s="57"/>
      <c r="B375" s="73" t="s">
        <v>108</v>
      </c>
      <c r="C375" s="116">
        <v>100</v>
      </c>
      <c r="D375" s="16">
        <v>1</v>
      </c>
      <c r="E375" s="17" t="s">
        <v>453</v>
      </c>
      <c r="F375" s="24">
        <f t="shared" si="454"/>
        <v>30000</v>
      </c>
      <c r="G375" s="24">
        <f t="shared" si="455"/>
        <v>30000</v>
      </c>
      <c r="H375" s="29">
        <f>자재견적서!$AR$35</f>
        <v>30000</v>
      </c>
      <c r="I375" s="87">
        <f t="shared" si="456"/>
        <v>30000</v>
      </c>
      <c r="J375" s="29"/>
      <c r="K375" s="87">
        <f t="shared" si="457"/>
        <v>0</v>
      </c>
      <c r="L375" s="29"/>
      <c r="M375" s="87">
        <f t="shared" si="458"/>
        <v>0</v>
      </c>
      <c r="N375" s="52"/>
    </row>
    <row r="376" spans="1:14" ht="16.5" customHeight="1">
      <c r="A376" s="58"/>
      <c r="B376" s="18" t="s">
        <v>468</v>
      </c>
      <c r="C376" s="19"/>
      <c r="D376" s="20"/>
      <c r="E376" s="20"/>
      <c r="F376" s="25"/>
      <c r="G376" s="25">
        <f>SUM(G369:G375)</f>
        <v>800902</v>
      </c>
      <c r="H376" s="30"/>
      <c r="I376" s="88">
        <f>SUM(I369:I375)</f>
        <v>480686</v>
      </c>
      <c r="J376" s="30"/>
      <c r="K376" s="88">
        <f>SUM(K369:K375)</f>
        <v>235729</v>
      </c>
      <c r="L376" s="30"/>
      <c r="M376" s="88">
        <f>SUM(M369:M375)</f>
        <v>84487</v>
      </c>
      <c r="N376" s="53"/>
    </row>
    <row r="377" spans="1:14" ht="16.5" customHeight="1">
      <c r="A377" s="59"/>
      <c r="B377" s="70"/>
      <c r="C377" s="70"/>
      <c r="D377" s="71"/>
      <c r="E377" s="71"/>
      <c r="F377" s="26"/>
      <c r="G377" s="26"/>
      <c r="H377" s="31"/>
      <c r="I377" s="89"/>
      <c r="J377" s="31"/>
      <c r="K377" s="89"/>
      <c r="L377" s="31"/>
      <c r="M377" s="89"/>
      <c r="N377" s="54"/>
    </row>
    <row r="378" spans="1:14" ht="16.5" customHeight="1">
      <c r="A378" s="107">
        <f>A368+1</f>
        <v>57</v>
      </c>
      <c r="B378" s="113" t="s">
        <v>493</v>
      </c>
      <c r="C378" s="105">
        <v>100</v>
      </c>
      <c r="D378" s="67">
        <v>1</v>
      </c>
      <c r="E378" s="103" t="s">
        <v>16</v>
      </c>
      <c r="F378" s="22"/>
      <c r="G378" s="22"/>
      <c r="H378" s="83"/>
      <c r="I378" s="83"/>
      <c r="J378" s="83"/>
      <c r="K378" s="83"/>
      <c r="L378" s="83"/>
      <c r="M378" s="83"/>
      <c r="N378" s="55" t="s">
        <v>17</v>
      </c>
    </row>
    <row r="379" spans="1:14" ht="16.5" customHeight="1">
      <c r="A379" s="57"/>
      <c r="B379" s="73" t="s">
        <v>97</v>
      </c>
      <c r="C379" s="69"/>
      <c r="D379" s="16">
        <v>0.09</v>
      </c>
      <c r="E379" s="17" t="s">
        <v>456</v>
      </c>
      <c r="F379" s="24">
        <f t="shared" ref="F379:F383" si="459">H379+J379+L379</f>
        <v>173995</v>
      </c>
      <c r="G379" s="24">
        <f t="shared" ref="G379:G383" si="460">F379*D379</f>
        <v>15659.55</v>
      </c>
      <c r="H379" s="29"/>
      <c r="I379" s="87">
        <f t="shared" ref="I379:I383" si="461">TRUNC(H379*$D379,0)</f>
        <v>0</v>
      </c>
      <c r="J379" s="29">
        <f>노임!$D$7</f>
        <v>173995</v>
      </c>
      <c r="K379" s="87">
        <f t="shared" ref="K379:K383" si="462">TRUNC(J379*$D379,0)</f>
        <v>15659</v>
      </c>
      <c r="L379" s="29"/>
      <c r="M379" s="87">
        <f t="shared" ref="M379:M383" si="463">TRUNC(L379*$D379,0)</f>
        <v>0</v>
      </c>
      <c r="N379" s="52"/>
    </row>
    <row r="380" spans="1:14" ht="16.5" customHeight="1">
      <c r="A380" s="57"/>
      <c r="B380" s="73" t="s">
        <v>77</v>
      </c>
      <c r="C380" s="69"/>
      <c r="D380" s="16">
        <v>0.2</v>
      </c>
      <c r="E380" s="17" t="s">
        <v>461</v>
      </c>
      <c r="F380" s="24">
        <f t="shared" si="459"/>
        <v>262580</v>
      </c>
      <c r="G380" s="24">
        <f t="shared" si="460"/>
        <v>52516</v>
      </c>
      <c r="H380" s="29"/>
      <c r="I380" s="87">
        <f t="shared" si="461"/>
        <v>0</v>
      </c>
      <c r="J380" s="29">
        <f>노임!$D$8</f>
        <v>262580</v>
      </c>
      <c r="K380" s="87">
        <f t="shared" si="462"/>
        <v>52516</v>
      </c>
      <c r="L380" s="29"/>
      <c r="M380" s="87">
        <f t="shared" si="463"/>
        <v>0</v>
      </c>
      <c r="N380" s="52"/>
    </row>
    <row r="381" spans="1:14" ht="16.5" customHeight="1">
      <c r="A381" s="57"/>
      <c r="B381" s="73" t="s">
        <v>70</v>
      </c>
      <c r="C381" s="69"/>
      <c r="D381" s="16">
        <v>0.39</v>
      </c>
      <c r="E381" s="17" t="s">
        <v>461</v>
      </c>
      <c r="F381" s="24">
        <f t="shared" si="459"/>
        <v>172068</v>
      </c>
      <c r="G381" s="24">
        <f t="shared" si="460"/>
        <v>67106.52</v>
      </c>
      <c r="H381" s="29"/>
      <c r="I381" s="87">
        <f t="shared" si="461"/>
        <v>0</v>
      </c>
      <c r="J381" s="29">
        <f>노임!$D$4</f>
        <v>172068</v>
      </c>
      <c r="K381" s="87">
        <f t="shared" si="462"/>
        <v>67106</v>
      </c>
      <c r="L381" s="29"/>
      <c r="M381" s="87">
        <f t="shared" si="463"/>
        <v>0</v>
      </c>
      <c r="N381" s="52"/>
    </row>
    <row r="382" spans="1:14" ht="16.5" customHeight="1">
      <c r="A382" s="57"/>
      <c r="B382" s="73" t="s">
        <v>109</v>
      </c>
      <c r="C382" s="76"/>
      <c r="D382" s="16">
        <v>0.75</v>
      </c>
      <c r="E382" s="17" t="s">
        <v>319</v>
      </c>
      <c r="F382" s="24">
        <f t="shared" si="459"/>
        <v>597</v>
      </c>
      <c r="G382" s="24">
        <f t="shared" si="460"/>
        <v>447.75</v>
      </c>
      <c r="H382" s="29"/>
      <c r="I382" s="87">
        <f t="shared" si="461"/>
        <v>0</v>
      </c>
      <c r="J382" s="29"/>
      <c r="K382" s="87">
        <f t="shared" si="462"/>
        <v>0</v>
      </c>
      <c r="L382" s="29">
        <f>경비!$G$10</f>
        <v>597</v>
      </c>
      <c r="M382" s="87">
        <f t="shared" si="463"/>
        <v>447</v>
      </c>
      <c r="N382" s="52"/>
    </row>
    <row r="383" spans="1:14" ht="16.5" customHeight="1">
      <c r="A383" s="57"/>
      <c r="B383" s="73" t="s">
        <v>101</v>
      </c>
      <c r="C383" s="76">
        <v>5</v>
      </c>
      <c r="D383" s="16">
        <v>1.08</v>
      </c>
      <c r="E383" s="17" t="s">
        <v>319</v>
      </c>
      <c r="F383" s="24">
        <f t="shared" si="459"/>
        <v>69255</v>
      </c>
      <c r="G383" s="24">
        <f t="shared" si="460"/>
        <v>74795.400000000009</v>
      </c>
      <c r="H383" s="29"/>
      <c r="I383" s="87">
        <f t="shared" si="461"/>
        <v>0</v>
      </c>
      <c r="J383" s="29"/>
      <c r="K383" s="87">
        <f t="shared" si="462"/>
        <v>0</v>
      </c>
      <c r="L383" s="29">
        <f>경비!$G$3</f>
        <v>69255</v>
      </c>
      <c r="M383" s="87">
        <f t="shared" si="463"/>
        <v>74795</v>
      </c>
      <c r="N383" s="52"/>
    </row>
    <row r="384" spans="1:14" ht="16.5" customHeight="1">
      <c r="A384" s="58"/>
      <c r="B384" s="18" t="s">
        <v>468</v>
      </c>
      <c r="C384" s="19"/>
      <c r="D384" s="20"/>
      <c r="E384" s="20"/>
      <c r="F384" s="25"/>
      <c r="G384" s="25">
        <f>SUM(G379:G383)</f>
        <v>210525.22000000003</v>
      </c>
      <c r="H384" s="30"/>
      <c r="I384" s="88">
        <f>SUM(I379:I383)</f>
        <v>0</v>
      </c>
      <c r="J384" s="30"/>
      <c r="K384" s="88">
        <f>SUM(K379:K383)</f>
        <v>135281</v>
      </c>
      <c r="L384" s="30"/>
      <c r="M384" s="88">
        <f>SUM(M379:M383)</f>
        <v>75242</v>
      </c>
      <c r="N384" s="53"/>
    </row>
    <row r="385" spans="1:14" ht="16.5" customHeight="1">
      <c r="A385" s="59"/>
      <c r="B385" s="70"/>
      <c r="C385" s="70"/>
      <c r="D385" s="71"/>
      <c r="E385" s="71"/>
      <c r="F385" s="26"/>
      <c r="G385" s="26"/>
      <c r="H385" s="31"/>
      <c r="I385" s="89"/>
      <c r="J385" s="31"/>
      <c r="K385" s="89"/>
      <c r="L385" s="31"/>
      <c r="M385" s="89"/>
      <c r="N385" s="54"/>
    </row>
    <row r="386" spans="1:14" ht="16.5" customHeight="1">
      <c r="A386" s="107">
        <f>A378+1</f>
        <v>58</v>
      </c>
      <c r="B386" s="113" t="s">
        <v>494</v>
      </c>
      <c r="C386" s="105">
        <v>100</v>
      </c>
      <c r="D386" s="67">
        <v>1</v>
      </c>
      <c r="E386" s="103" t="s">
        <v>16</v>
      </c>
      <c r="F386" s="22"/>
      <c r="G386" s="22"/>
      <c r="H386" s="83"/>
      <c r="I386" s="83"/>
      <c r="J386" s="83"/>
      <c r="K386" s="83"/>
      <c r="L386" s="83"/>
      <c r="M386" s="83"/>
      <c r="N386" s="55" t="s">
        <v>17</v>
      </c>
    </row>
    <row r="387" spans="1:14" ht="16.5" customHeight="1">
      <c r="A387" s="57"/>
      <c r="B387" s="73" t="s">
        <v>78</v>
      </c>
      <c r="C387" s="69"/>
      <c r="D387" s="16">
        <v>0.11</v>
      </c>
      <c r="E387" s="17" t="s">
        <v>306</v>
      </c>
      <c r="F387" s="24">
        <f t="shared" ref="F387:F390" si="464">H387+J387+L387</f>
        <v>282536</v>
      </c>
      <c r="G387" s="24">
        <f t="shared" ref="G387:G390" si="465">F387*D387</f>
        <v>31078.959999999999</v>
      </c>
      <c r="H387" s="29"/>
      <c r="I387" s="87">
        <f t="shared" ref="I387:I390" si="466">TRUNC(H387*$D387,0)</f>
        <v>0</v>
      </c>
      <c r="J387" s="29">
        <f>노임!$D$5</f>
        <v>282536</v>
      </c>
      <c r="K387" s="87">
        <f t="shared" ref="K387:K390" si="467">TRUNC(J387*$D387,0)</f>
        <v>31078</v>
      </c>
      <c r="L387" s="29"/>
      <c r="M387" s="87">
        <f t="shared" ref="M387:M390" si="468">TRUNC(L387*$D387,0)</f>
        <v>0</v>
      </c>
      <c r="N387" s="52"/>
    </row>
    <row r="388" spans="1:14" ht="16.5" customHeight="1">
      <c r="A388" s="57"/>
      <c r="B388" s="73" t="s">
        <v>79</v>
      </c>
      <c r="C388" s="69"/>
      <c r="D388" s="16">
        <v>7.0000000000000007E-2</v>
      </c>
      <c r="E388" s="17" t="s">
        <v>457</v>
      </c>
      <c r="F388" s="24">
        <f t="shared" si="464"/>
        <v>55756</v>
      </c>
      <c r="G388" s="24">
        <f t="shared" si="465"/>
        <v>3902.9200000000005</v>
      </c>
      <c r="H388" s="29"/>
      <c r="I388" s="87">
        <f t="shared" si="466"/>
        <v>0</v>
      </c>
      <c r="J388" s="29"/>
      <c r="K388" s="87">
        <f t="shared" si="467"/>
        <v>0</v>
      </c>
      <c r="L388" s="29">
        <f>경비!$G$8</f>
        <v>55756</v>
      </c>
      <c r="M388" s="87">
        <f t="shared" si="468"/>
        <v>3902</v>
      </c>
      <c r="N388" s="52"/>
    </row>
    <row r="389" spans="1:14" ht="16.5" customHeight="1">
      <c r="A389" s="57"/>
      <c r="B389" s="73" t="s">
        <v>80</v>
      </c>
      <c r="C389" s="76"/>
      <c r="D389" s="16">
        <v>0.14000000000000001</v>
      </c>
      <c r="E389" s="17" t="s">
        <v>457</v>
      </c>
      <c r="F389" s="24">
        <f t="shared" si="464"/>
        <v>92</v>
      </c>
      <c r="G389" s="24">
        <f t="shared" si="465"/>
        <v>12.88</v>
      </c>
      <c r="H389" s="29"/>
      <c r="I389" s="87">
        <f t="shared" si="466"/>
        <v>0</v>
      </c>
      <c r="J389" s="29"/>
      <c r="K389" s="87">
        <f t="shared" si="467"/>
        <v>0</v>
      </c>
      <c r="L389" s="29">
        <f>경비!$G$9</f>
        <v>92</v>
      </c>
      <c r="M389" s="87">
        <f t="shared" si="468"/>
        <v>12</v>
      </c>
      <c r="N389" s="52"/>
    </row>
    <row r="390" spans="1:14" ht="16.5" customHeight="1">
      <c r="A390" s="57"/>
      <c r="B390" s="73" t="s">
        <v>81</v>
      </c>
      <c r="C390" s="76"/>
      <c r="D390" s="16">
        <v>0.14000000000000001</v>
      </c>
      <c r="E390" s="17" t="s">
        <v>459</v>
      </c>
      <c r="F390" s="24">
        <f t="shared" si="464"/>
        <v>4900</v>
      </c>
      <c r="G390" s="24">
        <f t="shared" si="465"/>
        <v>686.00000000000011</v>
      </c>
      <c r="H390" s="29">
        <f>자재!$D$3</f>
        <v>4900</v>
      </c>
      <c r="I390" s="87">
        <f t="shared" si="466"/>
        <v>686</v>
      </c>
      <c r="J390" s="29"/>
      <c r="K390" s="87">
        <f t="shared" si="467"/>
        <v>0</v>
      </c>
      <c r="L390" s="29"/>
      <c r="M390" s="87">
        <f t="shared" si="468"/>
        <v>0</v>
      </c>
      <c r="N390" s="52"/>
    </row>
    <row r="391" spans="1:14" ht="16.5" customHeight="1">
      <c r="A391" s="58"/>
      <c r="B391" s="18" t="s">
        <v>468</v>
      </c>
      <c r="C391" s="19"/>
      <c r="D391" s="20"/>
      <c r="E391" s="20"/>
      <c r="F391" s="25"/>
      <c r="G391" s="25">
        <f>SUM(G387:G390)</f>
        <v>35680.759999999995</v>
      </c>
      <c r="H391" s="30"/>
      <c r="I391" s="88">
        <f>SUM(I387:I390)</f>
        <v>686</v>
      </c>
      <c r="J391" s="30"/>
      <c r="K391" s="88">
        <f>SUM(K387:K390)</f>
        <v>31078</v>
      </c>
      <c r="L391" s="30"/>
      <c r="M391" s="88">
        <f>SUM(M387:M390)</f>
        <v>3914</v>
      </c>
      <c r="N391" s="53"/>
    </row>
    <row r="392" spans="1:14" ht="16.5" customHeight="1">
      <c r="A392" s="59"/>
      <c r="B392" s="70"/>
      <c r="C392" s="70"/>
      <c r="D392" s="71"/>
      <c r="E392" s="71"/>
      <c r="F392" s="26"/>
      <c r="G392" s="26"/>
      <c r="H392" s="31"/>
      <c r="I392" s="89"/>
      <c r="J392" s="31"/>
      <c r="K392" s="89"/>
      <c r="L392" s="31"/>
      <c r="M392" s="89"/>
      <c r="N392" s="54"/>
    </row>
    <row r="393" spans="1:14" ht="16.5" customHeight="1">
      <c r="A393" s="107">
        <f>A386+1</f>
        <v>59</v>
      </c>
      <c r="B393" s="113" t="s">
        <v>495</v>
      </c>
      <c r="C393" s="105">
        <v>100</v>
      </c>
      <c r="D393" s="67">
        <v>1</v>
      </c>
      <c r="E393" s="103" t="s">
        <v>16</v>
      </c>
      <c r="F393" s="22"/>
      <c r="G393" s="22"/>
      <c r="H393" s="83"/>
      <c r="I393" s="83"/>
      <c r="J393" s="83"/>
      <c r="K393" s="83"/>
      <c r="L393" s="83"/>
      <c r="M393" s="83"/>
      <c r="N393" s="55" t="s">
        <v>17</v>
      </c>
    </row>
    <row r="394" spans="1:14" ht="16.5" customHeight="1">
      <c r="A394" s="57"/>
      <c r="B394" s="73" t="s">
        <v>97</v>
      </c>
      <c r="C394" s="69"/>
      <c r="D394" s="16">
        <v>0.05</v>
      </c>
      <c r="E394" s="17" t="s">
        <v>461</v>
      </c>
      <c r="F394" s="24">
        <f t="shared" ref="F394:F397" si="469">H394+J394+L394</f>
        <v>173995</v>
      </c>
      <c r="G394" s="24">
        <f t="shared" ref="G394:G397" si="470">F394*D394</f>
        <v>8699.75</v>
      </c>
      <c r="H394" s="29"/>
      <c r="I394" s="87">
        <f t="shared" ref="I394:I397" si="471">TRUNC(H394*$D394,0)</f>
        <v>0</v>
      </c>
      <c r="J394" s="29">
        <f>노임!$D$7</f>
        <v>173995</v>
      </c>
      <c r="K394" s="87">
        <f t="shared" ref="K394:K397" si="472">TRUNC(J394*$D394,0)</f>
        <v>8699</v>
      </c>
      <c r="L394" s="29"/>
      <c r="M394" s="87">
        <f t="shared" ref="M394:M397" si="473">TRUNC(L394*$D394,0)</f>
        <v>0</v>
      </c>
      <c r="N394" s="52"/>
    </row>
    <row r="395" spans="1:14" ht="16.5" customHeight="1">
      <c r="A395" s="57"/>
      <c r="B395" s="73" t="s">
        <v>77</v>
      </c>
      <c r="C395" s="69"/>
      <c r="D395" s="16">
        <v>0.1</v>
      </c>
      <c r="E395" s="17" t="s">
        <v>461</v>
      </c>
      <c r="F395" s="24">
        <f t="shared" si="469"/>
        <v>262580</v>
      </c>
      <c r="G395" s="24">
        <f t="shared" si="470"/>
        <v>26258</v>
      </c>
      <c r="H395" s="29"/>
      <c r="I395" s="87">
        <f t="shared" si="471"/>
        <v>0</v>
      </c>
      <c r="J395" s="29">
        <f>노임!$D$8</f>
        <v>262580</v>
      </c>
      <c r="K395" s="87">
        <f t="shared" si="472"/>
        <v>26258</v>
      </c>
      <c r="L395" s="29"/>
      <c r="M395" s="87">
        <f t="shared" si="473"/>
        <v>0</v>
      </c>
      <c r="N395" s="52"/>
    </row>
    <row r="396" spans="1:14" ht="16.5" customHeight="1">
      <c r="A396" s="57"/>
      <c r="B396" s="73" t="s">
        <v>70</v>
      </c>
      <c r="C396" s="69"/>
      <c r="D396" s="16">
        <v>0.2</v>
      </c>
      <c r="E396" s="17" t="s">
        <v>461</v>
      </c>
      <c r="F396" s="24">
        <f t="shared" si="469"/>
        <v>172068</v>
      </c>
      <c r="G396" s="24">
        <f t="shared" si="470"/>
        <v>34413.599999999999</v>
      </c>
      <c r="H396" s="29"/>
      <c r="I396" s="87">
        <f t="shared" si="471"/>
        <v>0</v>
      </c>
      <c r="J396" s="29">
        <f>노임!$D$4</f>
        <v>172068</v>
      </c>
      <c r="K396" s="87">
        <f t="shared" si="472"/>
        <v>34413</v>
      </c>
      <c r="L396" s="29"/>
      <c r="M396" s="87">
        <f t="shared" si="473"/>
        <v>0</v>
      </c>
      <c r="N396" s="52"/>
    </row>
    <row r="397" spans="1:14" ht="16.5" customHeight="1">
      <c r="A397" s="57"/>
      <c r="B397" s="73" t="s">
        <v>526</v>
      </c>
      <c r="C397" s="116">
        <v>100</v>
      </c>
      <c r="D397" s="16">
        <v>0.38</v>
      </c>
      <c r="E397" s="17" t="s">
        <v>476</v>
      </c>
      <c r="F397" s="24">
        <f t="shared" si="469"/>
        <v>14030</v>
      </c>
      <c r="G397" s="24">
        <f t="shared" si="470"/>
        <v>5331.4</v>
      </c>
      <c r="H397" s="29"/>
      <c r="I397" s="87">
        <f t="shared" si="471"/>
        <v>0</v>
      </c>
      <c r="J397" s="29"/>
      <c r="K397" s="87">
        <f t="shared" si="472"/>
        <v>0</v>
      </c>
      <c r="L397" s="29">
        <f>중기사용료목록!H82</f>
        <v>14030</v>
      </c>
      <c r="M397" s="87">
        <f t="shared" si="473"/>
        <v>5331</v>
      </c>
      <c r="N397" s="52"/>
    </row>
    <row r="398" spans="1:14" ht="16.5" customHeight="1">
      <c r="A398" s="58"/>
      <c r="B398" s="18" t="s">
        <v>468</v>
      </c>
      <c r="C398" s="19"/>
      <c r="D398" s="20"/>
      <c r="E398" s="20"/>
      <c r="F398" s="25"/>
      <c r="G398" s="25">
        <f>SUM(G394:G397)</f>
        <v>74702.75</v>
      </c>
      <c r="H398" s="30"/>
      <c r="I398" s="88">
        <f>SUM(I394:I397)</f>
        <v>0</v>
      </c>
      <c r="J398" s="30"/>
      <c r="K398" s="88">
        <f>SUM(K394:K397)</f>
        <v>69370</v>
      </c>
      <c r="L398" s="30"/>
      <c r="M398" s="88">
        <f>SUM(M394:M397)</f>
        <v>5331</v>
      </c>
      <c r="N398" s="53"/>
    </row>
    <row r="399" spans="1:14" ht="16.5" customHeight="1">
      <c r="A399" s="59"/>
      <c r="B399" s="70"/>
      <c r="C399" s="70"/>
      <c r="D399" s="71"/>
      <c r="E399" s="71"/>
      <c r="F399" s="26"/>
      <c r="G399" s="26"/>
      <c r="H399" s="31"/>
      <c r="I399" s="89"/>
      <c r="J399" s="31"/>
      <c r="K399" s="89"/>
      <c r="L399" s="31"/>
      <c r="M399" s="89"/>
      <c r="N399" s="54"/>
    </row>
    <row r="400" spans="1:14" ht="16.5" customHeight="1">
      <c r="A400" s="107">
        <f>A393+1</f>
        <v>60</v>
      </c>
      <c r="B400" s="113" t="s">
        <v>496</v>
      </c>
      <c r="C400" s="101">
        <v>900</v>
      </c>
      <c r="D400" s="102">
        <v>1</v>
      </c>
      <c r="E400" s="103" t="s">
        <v>16</v>
      </c>
      <c r="F400" s="22"/>
      <c r="G400" s="22"/>
      <c r="H400" s="83"/>
      <c r="I400" s="83"/>
      <c r="J400" s="83"/>
      <c r="K400" s="83"/>
      <c r="L400" s="83"/>
      <c r="M400" s="83"/>
      <c r="N400" s="55" t="s">
        <v>17</v>
      </c>
    </row>
    <row r="401" spans="1:14" ht="16.5" customHeight="1">
      <c r="A401" s="57"/>
      <c r="B401" s="15" t="s">
        <v>110</v>
      </c>
      <c r="C401" s="115">
        <v>900</v>
      </c>
      <c r="D401" s="16">
        <v>1</v>
      </c>
      <c r="E401" s="17" t="s">
        <v>475</v>
      </c>
      <c r="F401" s="24">
        <f t="shared" ref="F401:F407" si="474">H401+J401+L401</f>
        <v>2139808</v>
      </c>
      <c r="G401" s="24">
        <f t="shared" ref="G401:G407" si="475">F401*D401</f>
        <v>2139808</v>
      </c>
      <c r="H401" s="29">
        <f>I415</f>
        <v>0</v>
      </c>
      <c r="I401" s="87">
        <f t="shared" ref="I401:I407" si="476">TRUNC(H401*$D401,0)</f>
        <v>0</v>
      </c>
      <c r="J401" s="29">
        <f>K415</f>
        <v>1506042</v>
      </c>
      <c r="K401" s="87">
        <f t="shared" ref="K401:K407" si="477">TRUNC(J401*$D401,0)</f>
        <v>1506042</v>
      </c>
      <c r="L401" s="29">
        <f>M415</f>
        <v>633766</v>
      </c>
      <c r="M401" s="87">
        <f t="shared" ref="M401:M407" si="478">TRUNC(L401*$D401,0)</f>
        <v>633766</v>
      </c>
      <c r="N401" s="52">
        <f>A410</f>
        <v>61</v>
      </c>
    </row>
    <row r="402" spans="1:14" ht="16.5" customHeight="1">
      <c r="A402" s="57"/>
      <c r="B402" s="15" t="s">
        <v>497</v>
      </c>
      <c r="C402" s="115">
        <v>900</v>
      </c>
      <c r="D402" s="16">
        <v>40.730000000000004</v>
      </c>
      <c r="E402" s="17" t="s">
        <v>457</v>
      </c>
      <c r="F402" s="24">
        <f t="shared" si="474"/>
        <v>49548</v>
      </c>
      <c r="G402" s="24">
        <f t="shared" si="475"/>
        <v>2018090.0400000003</v>
      </c>
      <c r="H402" s="29"/>
      <c r="I402" s="87">
        <f t="shared" si="476"/>
        <v>0</v>
      </c>
      <c r="J402" s="29"/>
      <c r="K402" s="87">
        <f t="shared" si="477"/>
        <v>0</v>
      </c>
      <c r="L402" s="29">
        <f>중기사용료목록!H68</f>
        <v>49548</v>
      </c>
      <c r="M402" s="87">
        <f t="shared" si="478"/>
        <v>2018090</v>
      </c>
      <c r="N402" s="52"/>
    </row>
    <row r="403" spans="1:14" ht="16.5" customHeight="1">
      <c r="A403" s="57"/>
      <c r="B403" s="15" t="s">
        <v>111</v>
      </c>
      <c r="C403" s="115">
        <v>900</v>
      </c>
      <c r="D403" s="16">
        <v>3.33</v>
      </c>
      <c r="E403" s="17" t="s">
        <v>319</v>
      </c>
      <c r="F403" s="24">
        <f t="shared" si="474"/>
        <v>19725</v>
      </c>
      <c r="G403" s="24">
        <f t="shared" si="475"/>
        <v>65684.25</v>
      </c>
      <c r="H403" s="29">
        <f>I420</f>
        <v>19725</v>
      </c>
      <c r="I403" s="87">
        <f t="shared" si="476"/>
        <v>65684</v>
      </c>
      <c r="J403" s="29">
        <f>K420</f>
        <v>0</v>
      </c>
      <c r="K403" s="87">
        <f t="shared" si="477"/>
        <v>0</v>
      </c>
      <c r="L403" s="29">
        <f>M420</f>
        <v>0</v>
      </c>
      <c r="M403" s="87">
        <f t="shared" si="478"/>
        <v>0</v>
      </c>
      <c r="N403" s="52">
        <f>A417</f>
        <v>62</v>
      </c>
    </row>
    <row r="404" spans="1:14" ht="16.5" customHeight="1">
      <c r="A404" s="57"/>
      <c r="B404" s="15" t="s">
        <v>112</v>
      </c>
      <c r="C404" s="115">
        <v>900</v>
      </c>
      <c r="D404" s="16">
        <v>17.100000000000001</v>
      </c>
      <c r="E404" s="17" t="s">
        <v>476</v>
      </c>
      <c r="F404" s="24">
        <f t="shared" si="474"/>
        <v>43498</v>
      </c>
      <c r="G404" s="24">
        <f t="shared" si="475"/>
        <v>743815.8</v>
      </c>
      <c r="H404" s="29">
        <f>I424</f>
        <v>0</v>
      </c>
      <c r="I404" s="87">
        <f t="shared" si="476"/>
        <v>0</v>
      </c>
      <c r="J404" s="29">
        <f>K424</f>
        <v>43498</v>
      </c>
      <c r="K404" s="87">
        <f t="shared" si="477"/>
        <v>743815</v>
      </c>
      <c r="L404" s="29">
        <f>M424</f>
        <v>0</v>
      </c>
      <c r="M404" s="87">
        <f t="shared" si="478"/>
        <v>0</v>
      </c>
      <c r="N404" s="52">
        <f>A422</f>
        <v>63</v>
      </c>
    </row>
    <row r="405" spans="1:14" ht="16.5" customHeight="1">
      <c r="A405" s="57"/>
      <c r="B405" s="15" t="s">
        <v>113</v>
      </c>
      <c r="C405" s="115">
        <v>900</v>
      </c>
      <c r="D405" s="16">
        <v>1</v>
      </c>
      <c r="E405" s="17" t="s">
        <v>446</v>
      </c>
      <c r="F405" s="24">
        <f t="shared" si="474"/>
        <v>856452</v>
      </c>
      <c r="G405" s="24">
        <f t="shared" si="475"/>
        <v>856452</v>
      </c>
      <c r="H405" s="29">
        <f>I431</f>
        <v>0</v>
      </c>
      <c r="I405" s="87">
        <f t="shared" si="476"/>
        <v>0</v>
      </c>
      <c r="J405" s="29">
        <f>K431</f>
        <v>602946</v>
      </c>
      <c r="K405" s="87">
        <f t="shared" si="477"/>
        <v>602946</v>
      </c>
      <c r="L405" s="29">
        <f>M431</f>
        <v>253506</v>
      </c>
      <c r="M405" s="87">
        <f t="shared" si="478"/>
        <v>253506</v>
      </c>
      <c r="N405" s="52">
        <f>A426</f>
        <v>64</v>
      </c>
    </row>
    <row r="406" spans="1:14" ht="16.5" customHeight="1">
      <c r="A406" s="57"/>
      <c r="B406" s="73" t="s">
        <v>114</v>
      </c>
      <c r="C406" s="115">
        <v>900</v>
      </c>
      <c r="D406" s="16">
        <v>1</v>
      </c>
      <c r="E406" s="17" t="s">
        <v>271</v>
      </c>
      <c r="F406" s="24">
        <f t="shared" si="474"/>
        <v>5650000</v>
      </c>
      <c r="G406" s="24">
        <f t="shared" si="475"/>
        <v>5650000</v>
      </c>
      <c r="H406" s="29">
        <f>자재견적서!$AR$29</f>
        <v>5650000</v>
      </c>
      <c r="I406" s="87">
        <f t="shared" si="476"/>
        <v>5650000</v>
      </c>
      <c r="J406" s="29"/>
      <c r="K406" s="87">
        <f t="shared" si="477"/>
        <v>0</v>
      </c>
      <c r="L406" s="29"/>
      <c r="M406" s="87">
        <f t="shared" si="478"/>
        <v>0</v>
      </c>
      <c r="N406" s="52"/>
    </row>
    <row r="407" spans="1:14" ht="16.5" customHeight="1">
      <c r="A407" s="57"/>
      <c r="B407" s="73" t="s">
        <v>96</v>
      </c>
      <c r="C407" s="115">
        <v>900</v>
      </c>
      <c r="D407" s="16">
        <v>1</v>
      </c>
      <c r="E407" s="17" t="s">
        <v>453</v>
      </c>
      <c r="F407" s="24">
        <f t="shared" si="474"/>
        <v>48970</v>
      </c>
      <c r="G407" s="24">
        <f t="shared" si="475"/>
        <v>48970</v>
      </c>
      <c r="H407" s="29">
        <f>자재견적서!$U$26</f>
        <v>48970</v>
      </c>
      <c r="I407" s="87">
        <f t="shared" si="476"/>
        <v>48970</v>
      </c>
      <c r="J407" s="29"/>
      <c r="K407" s="87">
        <f t="shared" si="477"/>
        <v>0</v>
      </c>
      <c r="L407" s="29"/>
      <c r="M407" s="87">
        <f t="shared" si="478"/>
        <v>0</v>
      </c>
      <c r="N407" s="52"/>
    </row>
    <row r="408" spans="1:14" ht="16.5" customHeight="1">
      <c r="A408" s="58"/>
      <c r="B408" s="18" t="s">
        <v>304</v>
      </c>
      <c r="C408" s="19"/>
      <c r="D408" s="20"/>
      <c r="E408" s="20"/>
      <c r="F408" s="25"/>
      <c r="G408" s="25">
        <f>SUM(G401:G407)</f>
        <v>11522820.09</v>
      </c>
      <c r="H408" s="30"/>
      <c r="I408" s="88">
        <f>SUM(I401:I407)</f>
        <v>5764654</v>
      </c>
      <c r="J408" s="30"/>
      <c r="K408" s="88">
        <f>SUM(K401:K407)</f>
        <v>2852803</v>
      </c>
      <c r="L408" s="30"/>
      <c r="M408" s="88">
        <f>SUM(M401:M407)</f>
        <v>2905362</v>
      </c>
      <c r="N408" s="53"/>
    </row>
    <row r="409" spans="1:14" ht="16.5" customHeight="1">
      <c r="A409" s="59"/>
      <c r="B409" s="70"/>
      <c r="C409" s="70"/>
      <c r="D409" s="71"/>
      <c r="E409" s="71"/>
      <c r="F409" s="26"/>
      <c r="G409" s="26"/>
      <c r="H409" s="31"/>
      <c r="I409" s="89"/>
      <c r="J409" s="31"/>
      <c r="K409" s="89"/>
      <c r="L409" s="31"/>
      <c r="M409" s="89"/>
      <c r="N409" s="54"/>
    </row>
    <row r="410" spans="1:14" ht="16.5" customHeight="1">
      <c r="A410" s="107">
        <f>A400+1</f>
        <v>61</v>
      </c>
      <c r="B410" s="113" t="s">
        <v>498</v>
      </c>
      <c r="C410" s="101">
        <v>900</v>
      </c>
      <c r="D410" s="102">
        <v>1</v>
      </c>
      <c r="E410" s="103" t="s">
        <v>16</v>
      </c>
      <c r="F410" s="22"/>
      <c r="G410" s="22"/>
      <c r="H410" s="83"/>
      <c r="I410" s="83"/>
      <c r="J410" s="83"/>
      <c r="K410" s="83"/>
      <c r="L410" s="83"/>
      <c r="M410" s="83"/>
      <c r="N410" s="55" t="s">
        <v>17</v>
      </c>
    </row>
    <row r="411" spans="1:14" ht="16.5" customHeight="1">
      <c r="A411" s="57"/>
      <c r="B411" s="73" t="s">
        <v>97</v>
      </c>
      <c r="C411" s="69"/>
      <c r="D411" s="16">
        <v>0.42</v>
      </c>
      <c r="E411" s="17" t="s">
        <v>461</v>
      </c>
      <c r="F411" s="24">
        <f t="shared" ref="F411:F414" si="479">H411+J411+L411</f>
        <v>173995</v>
      </c>
      <c r="G411" s="24">
        <f t="shared" ref="G411:G414" si="480">F411*D411</f>
        <v>73077.899999999994</v>
      </c>
      <c r="H411" s="29"/>
      <c r="I411" s="87">
        <f t="shared" ref="I411:I414" si="481">TRUNC(H411*$D411,0)</f>
        <v>0</v>
      </c>
      <c r="J411" s="29">
        <f>노임!$D$7</f>
        <v>173995</v>
      </c>
      <c r="K411" s="87">
        <f t="shared" ref="K411:K414" si="482">TRUNC(J411*$D411,0)</f>
        <v>73077</v>
      </c>
      <c r="L411" s="29"/>
      <c r="M411" s="87">
        <f t="shared" ref="M411:M414" si="483">TRUNC(L411*$D411,0)</f>
        <v>0</v>
      </c>
      <c r="N411" s="52"/>
    </row>
    <row r="412" spans="1:14" ht="16.5" customHeight="1">
      <c r="A412" s="57"/>
      <c r="B412" s="73" t="s">
        <v>77</v>
      </c>
      <c r="C412" s="69"/>
      <c r="D412" s="16">
        <v>3.57</v>
      </c>
      <c r="E412" s="17" t="s">
        <v>306</v>
      </c>
      <c r="F412" s="24">
        <f t="shared" si="479"/>
        <v>262580</v>
      </c>
      <c r="G412" s="24">
        <f t="shared" si="480"/>
        <v>937410.6</v>
      </c>
      <c r="H412" s="29"/>
      <c r="I412" s="87">
        <f t="shared" si="481"/>
        <v>0</v>
      </c>
      <c r="J412" s="29">
        <f>노임!$D$8</f>
        <v>262580</v>
      </c>
      <c r="K412" s="87">
        <f t="shared" si="482"/>
        <v>937410</v>
      </c>
      <c r="L412" s="29"/>
      <c r="M412" s="87">
        <f t="shared" si="483"/>
        <v>0</v>
      </c>
      <c r="N412" s="52"/>
    </row>
    <row r="413" spans="1:14" ht="16.5" customHeight="1">
      <c r="A413" s="57"/>
      <c r="B413" s="73" t="s">
        <v>70</v>
      </c>
      <c r="C413" s="69"/>
      <c r="D413" s="16">
        <v>2.88</v>
      </c>
      <c r="E413" s="17" t="s">
        <v>461</v>
      </c>
      <c r="F413" s="24">
        <f t="shared" si="479"/>
        <v>172068</v>
      </c>
      <c r="G413" s="24">
        <f t="shared" si="480"/>
        <v>495555.83999999997</v>
      </c>
      <c r="H413" s="29"/>
      <c r="I413" s="87">
        <f t="shared" si="481"/>
        <v>0</v>
      </c>
      <c r="J413" s="29">
        <f>노임!$D$4</f>
        <v>172068</v>
      </c>
      <c r="K413" s="87">
        <f t="shared" si="482"/>
        <v>495555</v>
      </c>
      <c r="L413" s="29"/>
      <c r="M413" s="87">
        <f t="shared" si="483"/>
        <v>0</v>
      </c>
      <c r="N413" s="52"/>
    </row>
    <row r="414" spans="1:14" ht="16.5" customHeight="1">
      <c r="A414" s="57"/>
      <c r="B414" s="73" t="s">
        <v>499</v>
      </c>
      <c r="C414" s="76">
        <v>10</v>
      </c>
      <c r="D414" s="16">
        <v>7</v>
      </c>
      <c r="E414" s="17" t="s">
        <v>457</v>
      </c>
      <c r="F414" s="24">
        <f t="shared" si="479"/>
        <v>90538</v>
      </c>
      <c r="G414" s="24">
        <f t="shared" si="480"/>
        <v>633766</v>
      </c>
      <c r="H414" s="29"/>
      <c r="I414" s="87">
        <f t="shared" si="481"/>
        <v>0</v>
      </c>
      <c r="J414" s="29"/>
      <c r="K414" s="87">
        <f t="shared" si="482"/>
        <v>0</v>
      </c>
      <c r="L414" s="29">
        <f>경비!$G$4</f>
        <v>90538</v>
      </c>
      <c r="M414" s="87">
        <f t="shared" si="483"/>
        <v>633766</v>
      </c>
      <c r="N414" s="52"/>
    </row>
    <row r="415" spans="1:14" ht="16.5" customHeight="1">
      <c r="A415" s="58"/>
      <c r="B415" s="18" t="s">
        <v>500</v>
      </c>
      <c r="C415" s="19"/>
      <c r="D415" s="20"/>
      <c r="E415" s="20"/>
      <c r="F415" s="25"/>
      <c r="G415" s="25">
        <f>SUM(G411:G414)</f>
        <v>2139810.34</v>
      </c>
      <c r="H415" s="30"/>
      <c r="I415" s="88">
        <f>SUM(I411:I414)</f>
        <v>0</v>
      </c>
      <c r="J415" s="30"/>
      <c r="K415" s="88">
        <f>SUM(K411:K414)</f>
        <v>1506042</v>
      </c>
      <c r="L415" s="30"/>
      <c r="M415" s="88">
        <f>SUM(M411:M414)</f>
        <v>633766</v>
      </c>
      <c r="N415" s="53"/>
    </row>
    <row r="416" spans="1:14" ht="16.5" customHeight="1">
      <c r="A416" s="59"/>
      <c r="B416" s="70"/>
      <c r="C416" s="70"/>
      <c r="D416" s="71"/>
      <c r="E416" s="71"/>
      <c r="F416" s="26"/>
      <c r="G416" s="26"/>
      <c r="H416" s="31"/>
      <c r="I416" s="89"/>
      <c r="J416" s="31"/>
      <c r="K416" s="89"/>
      <c r="L416" s="31"/>
      <c r="M416" s="89"/>
      <c r="N416" s="54"/>
    </row>
    <row r="417" spans="1:14" ht="16.5" customHeight="1">
      <c r="A417" s="107">
        <f>A410+1</f>
        <v>62</v>
      </c>
      <c r="B417" s="113" t="s">
        <v>501</v>
      </c>
      <c r="C417" s="101">
        <v>900</v>
      </c>
      <c r="D417" s="102">
        <v>1</v>
      </c>
      <c r="E417" s="103" t="s">
        <v>457</v>
      </c>
      <c r="F417" s="22"/>
      <c r="G417" s="22"/>
      <c r="H417" s="83"/>
      <c r="I417" s="83"/>
      <c r="J417" s="83"/>
      <c r="K417" s="83"/>
      <c r="L417" s="83"/>
      <c r="M417" s="83"/>
      <c r="N417" s="55" t="s">
        <v>17</v>
      </c>
    </row>
    <row r="418" spans="1:14" ht="16.5" customHeight="1">
      <c r="A418" s="57"/>
      <c r="B418" s="73" t="s">
        <v>98</v>
      </c>
      <c r="C418" s="114" t="s">
        <v>486</v>
      </c>
      <c r="D418" s="16">
        <v>10.3</v>
      </c>
      <c r="E418" s="17" t="s">
        <v>502</v>
      </c>
      <c r="F418" s="24">
        <f t="shared" ref="F418:F419" si="484">H418+J418+L418</f>
        <v>1596</v>
      </c>
      <c r="G418" s="24">
        <f t="shared" ref="G418:G419" si="485">F418*D418</f>
        <v>16438.800000000003</v>
      </c>
      <c r="H418" s="29">
        <f>자재!$D$9</f>
        <v>1596</v>
      </c>
      <c r="I418" s="87">
        <f t="shared" ref="I418:I419" si="486">TRUNC(H418*$D418,0)</f>
        <v>16438</v>
      </c>
      <c r="J418" s="29"/>
      <c r="K418" s="87">
        <f t="shared" ref="K418:K419" si="487">TRUNC(J418*$D418,0)</f>
        <v>0</v>
      </c>
      <c r="L418" s="29"/>
      <c r="M418" s="87">
        <f t="shared" ref="M418:M419" si="488">TRUNC(L418*$D418,0)</f>
        <v>0</v>
      </c>
      <c r="N418" s="52"/>
    </row>
    <row r="419" spans="1:14" ht="16.5" customHeight="1">
      <c r="A419" s="57"/>
      <c r="B419" s="73" t="s">
        <v>99</v>
      </c>
      <c r="C419" s="69" t="s">
        <v>503</v>
      </c>
      <c r="D419" s="21">
        <v>0.2</v>
      </c>
      <c r="E419" s="17"/>
      <c r="F419" s="24">
        <f t="shared" si="484"/>
        <v>16438</v>
      </c>
      <c r="G419" s="24">
        <f t="shared" si="485"/>
        <v>3287.6000000000004</v>
      </c>
      <c r="H419" s="29">
        <f>I418</f>
        <v>16438</v>
      </c>
      <c r="I419" s="87">
        <f t="shared" si="486"/>
        <v>3287</v>
      </c>
      <c r="J419" s="29"/>
      <c r="K419" s="87">
        <f t="shared" si="487"/>
        <v>0</v>
      </c>
      <c r="L419" s="29"/>
      <c r="M419" s="87">
        <f t="shared" si="488"/>
        <v>0</v>
      </c>
      <c r="N419" s="52"/>
    </row>
    <row r="420" spans="1:14" ht="16.5" customHeight="1">
      <c r="A420" s="58"/>
      <c r="B420" s="18" t="s">
        <v>468</v>
      </c>
      <c r="C420" s="19"/>
      <c r="D420" s="20"/>
      <c r="E420" s="20"/>
      <c r="F420" s="25"/>
      <c r="G420" s="25">
        <f>SUM(G418:G419)</f>
        <v>19726.400000000001</v>
      </c>
      <c r="H420" s="30"/>
      <c r="I420" s="88">
        <f>SUM(I418:I419)</f>
        <v>19725</v>
      </c>
      <c r="J420" s="30"/>
      <c r="K420" s="88">
        <f>SUM(K418:K419)</f>
        <v>0</v>
      </c>
      <c r="L420" s="30"/>
      <c r="M420" s="88">
        <f>SUM(M418:M419)</f>
        <v>0</v>
      </c>
      <c r="N420" s="53"/>
    </row>
    <row r="421" spans="1:14" ht="16.5" customHeight="1">
      <c r="A421" s="59"/>
      <c r="B421" s="70"/>
      <c r="C421" s="70"/>
      <c r="D421" s="71"/>
      <c r="E421" s="71"/>
      <c r="F421" s="26"/>
      <c r="G421" s="26"/>
      <c r="H421" s="31"/>
      <c r="I421" s="89"/>
      <c r="J421" s="31"/>
      <c r="K421" s="89"/>
      <c r="L421" s="31"/>
      <c r="M421" s="89"/>
      <c r="N421" s="54"/>
    </row>
    <row r="422" spans="1:14" ht="16.5" customHeight="1">
      <c r="A422" s="107">
        <f>A417+1</f>
        <v>63</v>
      </c>
      <c r="B422" s="113" t="s">
        <v>504</v>
      </c>
      <c r="C422" s="101">
        <v>900</v>
      </c>
      <c r="D422" s="102">
        <v>1</v>
      </c>
      <c r="E422" s="103" t="s">
        <v>457</v>
      </c>
      <c r="F422" s="22"/>
      <c r="G422" s="22"/>
      <c r="H422" s="83"/>
      <c r="I422" s="83"/>
      <c r="J422" s="83"/>
      <c r="K422" s="83"/>
      <c r="L422" s="83"/>
      <c r="M422" s="83"/>
      <c r="N422" s="55" t="s">
        <v>17</v>
      </c>
    </row>
    <row r="423" spans="1:14" ht="16.5" customHeight="1">
      <c r="A423" s="57"/>
      <c r="B423" s="73" t="s">
        <v>97</v>
      </c>
      <c r="C423" s="69"/>
      <c r="D423" s="16">
        <v>0.25</v>
      </c>
      <c r="E423" s="17" t="s">
        <v>461</v>
      </c>
      <c r="F423" s="24">
        <f t="shared" ref="F423" si="489">H423+J423+L423</f>
        <v>173995</v>
      </c>
      <c r="G423" s="24">
        <f t="shared" ref="G423" si="490">F423*D423</f>
        <v>43498.75</v>
      </c>
      <c r="H423" s="29"/>
      <c r="I423" s="87">
        <f t="shared" ref="I423" si="491">TRUNC(H423*$D423,0)</f>
        <v>0</v>
      </c>
      <c r="J423" s="29">
        <f>노임!$D$7</f>
        <v>173995</v>
      </c>
      <c r="K423" s="87">
        <f t="shared" ref="K423" si="492">TRUNC(J423*$D423,0)</f>
        <v>43498</v>
      </c>
      <c r="L423" s="29"/>
      <c r="M423" s="87">
        <f t="shared" ref="M423" si="493">TRUNC(L423*$D423,0)</f>
        <v>0</v>
      </c>
      <c r="N423" s="52"/>
    </row>
    <row r="424" spans="1:14" ht="16.5" customHeight="1">
      <c r="A424" s="58"/>
      <c r="B424" s="18" t="s">
        <v>304</v>
      </c>
      <c r="C424" s="19"/>
      <c r="D424" s="20"/>
      <c r="E424" s="20"/>
      <c r="F424" s="25"/>
      <c r="G424" s="25">
        <f>SUM(G423)</f>
        <v>43498.75</v>
      </c>
      <c r="H424" s="30"/>
      <c r="I424" s="88">
        <f>SUM(I423:I423)</f>
        <v>0</v>
      </c>
      <c r="J424" s="30"/>
      <c r="K424" s="88">
        <f>SUM(K423:K423)</f>
        <v>43498</v>
      </c>
      <c r="L424" s="30"/>
      <c r="M424" s="88">
        <f>SUM(M423:M423)</f>
        <v>0</v>
      </c>
      <c r="N424" s="53"/>
    </row>
    <row r="425" spans="1:14" ht="16.5" customHeight="1">
      <c r="A425" s="59"/>
      <c r="B425" s="70"/>
      <c r="C425" s="70"/>
      <c r="D425" s="71"/>
      <c r="E425" s="71"/>
      <c r="F425" s="26"/>
      <c r="G425" s="26"/>
      <c r="H425" s="31"/>
      <c r="I425" s="89"/>
      <c r="J425" s="31"/>
      <c r="K425" s="89"/>
      <c r="L425" s="31"/>
      <c r="M425" s="89"/>
      <c r="N425" s="54"/>
    </row>
    <row r="426" spans="1:14" ht="16.5" customHeight="1">
      <c r="A426" s="107">
        <f>A422+1</f>
        <v>64</v>
      </c>
      <c r="B426" s="113" t="s">
        <v>362</v>
      </c>
      <c r="C426" s="101">
        <v>900</v>
      </c>
      <c r="D426" s="102">
        <v>1</v>
      </c>
      <c r="E426" s="103" t="s">
        <v>16</v>
      </c>
      <c r="F426" s="22"/>
      <c r="G426" s="22"/>
      <c r="H426" s="83"/>
      <c r="I426" s="83"/>
      <c r="J426" s="83"/>
      <c r="K426" s="83"/>
      <c r="L426" s="83"/>
      <c r="M426" s="83"/>
      <c r="N426" s="55" t="s">
        <v>17</v>
      </c>
    </row>
    <row r="427" spans="1:14" ht="16.5" customHeight="1">
      <c r="A427" s="57"/>
      <c r="B427" s="73" t="s">
        <v>97</v>
      </c>
      <c r="C427" s="69"/>
      <c r="D427" s="16">
        <v>0.17</v>
      </c>
      <c r="E427" s="17" t="s">
        <v>461</v>
      </c>
      <c r="F427" s="24">
        <f t="shared" ref="F427:F430" si="494">H427+J427+L427</f>
        <v>173995</v>
      </c>
      <c r="G427" s="24">
        <f t="shared" ref="G427:G430" si="495">F427*D427</f>
        <v>29579.15</v>
      </c>
      <c r="H427" s="29"/>
      <c r="I427" s="87">
        <f t="shared" ref="I427:I430" si="496">TRUNC(H427*$D427,0)</f>
        <v>0</v>
      </c>
      <c r="J427" s="29">
        <f>노임!$D$7</f>
        <v>173995</v>
      </c>
      <c r="K427" s="87">
        <f t="shared" ref="K427:K430" si="497">TRUNC(J427*$D427,0)</f>
        <v>29579</v>
      </c>
      <c r="L427" s="29"/>
      <c r="M427" s="87">
        <f t="shared" ref="M427:M430" si="498">TRUNC(L427*$D427,0)</f>
        <v>0</v>
      </c>
      <c r="N427" s="52"/>
    </row>
    <row r="428" spans="1:14" ht="16.5" customHeight="1">
      <c r="A428" s="57"/>
      <c r="B428" s="73" t="s">
        <v>77</v>
      </c>
      <c r="C428" s="69"/>
      <c r="D428" s="16">
        <v>1.43</v>
      </c>
      <c r="E428" s="17" t="s">
        <v>461</v>
      </c>
      <c r="F428" s="24">
        <f t="shared" si="494"/>
        <v>262580</v>
      </c>
      <c r="G428" s="24">
        <f t="shared" si="495"/>
        <v>375489.39999999997</v>
      </c>
      <c r="H428" s="29"/>
      <c r="I428" s="87">
        <f t="shared" si="496"/>
        <v>0</v>
      </c>
      <c r="J428" s="29">
        <f>노임!$D$8</f>
        <v>262580</v>
      </c>
      <c r="K428" s="87">
        <f t="shared" si="497"/>
        <v>375489</v>
      </c>
      <c r="L428" s="29"/>
      <c r="M428" s="87">
        <f t="shared" si="498"/>
        <v>0</v>
      </c>
      <c r="N428" s="52"/>
    </row>
    <row r="429" spans="1:14" ht="16.5" customHeight="1">
      <c r="A429" s="57"/>
      <c r="B429" s="73" t="s">
        <v>70</v>
      </c>
      <c r="C429" s="69"/>
      <c r="D429" s="16">
        <v>1.1499999999999999</v>
      </c>
      <c r="E429" s="17" t="s">
        <v>306</v>
      </c>
      <c r="F429" s="24">
        <f t="shared" si="494"/>
        <v>172068</v>
      </c>
      <c r="G429" s="24">
        <f t="shared" si="495"/>
        <v>197878.19999999998</v>
      </c>
      <c r="H429" s="29"/>
      <c r="I429" s="87">
        <f t="shared" si="496"/>
        <v>0</v>
      </c>
      <c r="J429" s="29">
        <f>노임!$D$4</f>
        <v>172068</v>
      </c>
      <c r="K429" s="87">
        <f t="shared" si="497"/>
        <v>197878</v>
      </c>
      <c r="L429" s="29"/>
      <c r="M429" s="87">
        <f t="shared" si="498"/>
        <v>0</v>
      </c>
      <c r="N429" s="52"/>
    </row>
    <row r="430" spans="1:14" ht="16.5" customHeight="1">
      <c r="A430" s="57"/>
      <c r="B430" s="73" t="s">
        <v>471</v>
      </c>
      <c r="C430" s="76">
        <v>10</v>
      </c>
      <c r="D430" s="16">
        <v>2.8</v>
      </c>
      <c r="E430" s="17" t="s">
        <v>457</v>
      </c>
      <c r="F430" s="24">
        <f t="shared" si="494"/>
        <v>90538</v>
      </c>
      <c r="G430" s="24">
        <f t="shared" si="495"/>
        <v>253506.4</v>
      </c>
      <c r="H430" s="29"/>
      <c r="I430" s="87">
        <f t="shared" si="496"/>
        <v>0</v>
      </c>
      <c r="J430" s="29"/>
      <c r="K430" s="87">
        <f t="shared" si="497"/>
        <v>0</v>
      </c>
      <c r="L430" s="29">
        <f>경비!$G$4</f>
        <v>90538</v>
      </c>
      <c r="M430" s="87">
        <f t="shared" si="498"/>
        <v>253506</v>
      </c>
      <c r="N430" s="52"/>
    </row>
    <row r="431" spans="1:14" ht="16.5" customHeight="1">
      <c r="A431" s="58"/>
      <c r="B431" s="18" t="s">
        <v>468</v>
      </c>
      <c r="C431" s="19"/>
      <c r="D431" s="20"/>
      <c r="E431" s="20"/>
      <c r="F431" s="25"/>
      <c r="G431" s="25">
        <f>SUM(G427:G430)</f>
        <v>856453.15</v>
      </c>
      <c r="H431" s="30"/>
      <c r="I431" s="88">
        <f>SUM(I427:I430)</f>
        <v>0</v>
      </c>
      <c r="J431" s="30"/>
      <c r="K431" s="88">
        <f>SUM(K427:K430)</f>
        <v>602946</v>
      </c>
      <c r="L431" s="30"/>
      <c r="M431" s="88">
        <f>SUM(M427:M430)</f>
        <v>253506</v>
      </c>
      <c r="N431" s="53"/>
    </row>
    <row r="432" spans="1:14" ht="16.5" customHeight="1">
      <c r="A432" s="59"/>
      <c r="B432" s="70"/>
      <c r="C432" s="70"/>
      <c r="D432" s="71"/>
      <c r="E432" s="71"/>
      <c r="F432" s="26"/>
      <c r="G432" s="26"/>
      <c r="H432" s="31"/>
      <c r="I432" s="89"/>
      <c r="J432" s="31"/>
      <c r="K432" s="89"/>
      <c r="L432" s="31"/>
      <c r="M432" s="89"/>
      <c r="N432" s="54"/>
    </row>
    <row r="433" spans="1:14" ht="16.5" customHeight="1">
      <c r="A433" s="107">
        <f>A426+1</f>
        <v>65</v>
      </c>
      <c r="B433" s="113" t="s">
        <v>505</v>
      </c>
      <c r="C433" s="104">
        <v>600</v>
      </c>
      <c r="D433" s="102">
        <v>1</v>
      </c>
      <c r="E433" s="103" t="s">
        <v>16</v>
      </c>
      <c r="F433" s="22"/>
      <c r="G433" s="22"/>
      <c r="H433" s="83"/>
      <c r="I433" s="83"/>
      <c r="J433" s="83"/>
      <c r="K433" s="83"/>
      <c r="L433" s="83"/>
      <c r="M433" s="83"/>
      <c r="N433" s="55" t="s">
        <v>17</v>
      </c>
    </row>
    <row r="434" spans="1:14" ht="16.5" customHeight="1">
      <c r="A434" s="57"/>
      <c r="B434" s="15" t="s">
        <v>115</v>
      </c>
      <c r="C434" s="114">
        <v>600</v>
      </c>
      <c r="D434" s="16">
        <v>1</v>
      </c>
      <c r="E434" s="17" t="s">
        <v>453</v>
      </c>
      <c r="F434" s="24">
        <f t="shared" ref="F434:F439" si="499">H434+J434+L434</f>
        <v>476507</v>
      </c>
      <c r="G434" s="24">
        <f t="shared" ref="G434:G439" si="500">F434*D434</f>
        <v>476507</v>
      </c>
      <c r="H434" s="29">
        <f>I447</f>
        <v>0</v>
      </c>
      <c r="I434" s="87">
        <f t="shared" ref="I434:I439" si="501">TRUNC(H434*$D434,0)</f>
        <v>0</v>
      </c>
      <c r="J434" s="29">
        <f>K447</f>
        <v>353926</v>
      </c>
      <c r="K434" s="87">
        <f t="shared" ref="K434:K439" si="502">TRUNC(J434*$D434,0)</f>
        <v>353926</v>
      </c>
      <c r="L434" s="29">
        <f>M447</f>
        <v>122581</v>
      </c>
      <c r="M434" s="87">
        <f t="shared" ref="M434:M439" si="503">TRUNC(L434*$D434,0)</f>
        <v>122581</v>
      </c>
      <c r="N434" s="52">
        <f>A442</f>
        <v>66</v>
      </c>
    </row>
    <row r="435" spans="1:14" ht="16.5" customHeight="1">
      <c r="A435" s="57"/>
      <c r="B435" s="15" t="s">
        <v>506</v>
      </c>
      <c r="C435" s="115">
        <v>900</v>
      </c>
      <c r="D435" s="16">
        <v>40.730000000000004</v>
      </c>
      <c r="E435" s="17" t="s">
        <v>457</v>
      </c>
      <c r="F435" s="24">
        <f t="shared" si="499"/>
        <v>5695</v>
      </c>
      <c r="G435" s="24">
        <f t="shared" si="500"/>
        <v>231957.35000000003</v>
      </c>
      <c r="H435" s="29"/>
      <c r="I435" s="87">
        <f t="shared" si="501"/>
        <v>0</v>
      </c>
      <c r="J435" s="29"/>
      <c r="K435" s="87">
        <f t="shared" si="502"/>
        <v>0</v>
      </c>
      <c r="L435" s="29">
        <f>중기사용료목록!H94</f>
        <v>5695</v>
      </c>
      <c r="M435" s="87">
        <f t="shared" si="503"/>
        <v>231957</v>
      </c>
      <c r="N435" s="52"/>
    </row>
    <row r="436" spans="1:14" ht="16.5" customHeight="1">
      <c r="A436" s="57"/>
      <c r="B436" s="15" t="s">
        <v>116</v>
      </c>
      <c r="C436" s="115">
        <v>600</v>
      </c>
      <c r="D436" s="16">
        <v>0.93</v>
      </c>
      <c r="E436" s="17" t="s">
        <v>457</v>
      </c>
      <c r="F436" s="24">
        <f t="shared" si="499"/>
        <v>9766</v>
      </c>
      <c r="G436" s="24">
        <f t="shared" si="500"/>
        <v>9082.380000000001</v>
      </c>
      <c r="H436" s="29">
        <f>I452</f>
        <v>9766</v>
      </c>
      <c r="I436" s="87">
        <f t="shared" si="501"/>
        <v>9082</v>
      </c>
      <c r="J436" s="29">
        <f>K452</f>
        <v>0</v>
      </c>
      <c r="K436" s="87">
        <f t="shared" si="502"/>
        <v>0</v>
      </c>
      <c r="L436" s="29">
        <f>M452</f>
        <v>0</v>
      </c>
      <c r="M436" s="87">
        <f t="shared" si="503"/>
        <v>0</v>
      </c>
      <c r="N436" s="52">
        <f>A449</f>
        <v>67</v>
      </c>
    </row>
    <row r="437" spans="1:14" ht="16.5" customHeight="1">
      <c r="A437" s="57"/>
      <c r="B437" s="15" t="s">
        <v>117</v>
      </c>
      <c r="C437" s="115">
        <v>600</v>
      </c>
      <c r="D437" s="16">
        <v>1</v>
      </c>
      <c r="E437" s="17" t="s">
        <v>453</v>
      </c>
      <c r="F437" s="24">
        <f t="shared" si="499"/>
        <v>191794</v>
      </c>
      <c r="G437" s="24">
        <f t="shared" si="500"/>
        <v>191794</v>
      </c>
      <c r="H437" s="29">
        <f>I459</f>
        <v>0</v>
      </c>
      <c r="I437" s="87">
        <f t="shared" si="501"/>
        <v>0</v>
      </c>
      <c r="J437" s="29">
        <f>K459</f>
        <v>142623</v>
      </c>
      <c r="K437" s="87">
        <f t="shared" si="502"/>
        <v>142623</v>
      </c>
      <c r="L437" s="29">
        <f>M459</f>
        <v>49171</v>
      </c>
      <c r="M437" s="87">
        <f t="shared" si="503"/>
        <v>49171</v>
      </c>
      <c r="N437" s="52">
        <f>A454</f>
        <v>68</v>
      </c>
    </row>
    <row r="438" spans="1:14" ht="16.5" customHeight="1">
      <c r="A438" s="57"/>
      <c r="B438" s="73" t="s">
        <v>118</v>
      </c>
      <c r="C438" s="114">
        <v>600</v>
      </c>
      <c r="D438" s="16">
        <v>1</v>
      </c>
      <c r="E438" s="17" t="s">
        <v>453</v>
      </c>
      <c r="F438" s="24">
        <f t="shared" si="499"/>
        <v>2700000</v>
      </c>
      <c r="G438" s="24">
        <f t="shared" si="500"/>
        <v>2700000</v>
      </c>
      <c r="H438" s="29">
        <f>자재견적서!$U$30</f>
        <v>2700000</v>
      </c>
      <c r="I438" s="87">
        <f t="shared" si="501"/>
        <v>2700000</v>
      </c>
      <c r="J438" s="29"/>
      <c r="K438" s="87">
        <f t="shared" si="502"/>
        <v>0</v>
      </c>
      <c r="L438" s="29"/>
      <c r="M438" s="87">
        <f t="shared" si="503"/>
        <v>0</v>
      </c>
      <c r="N438" s="52"/>
    </row>
    <row r="439" spans="1:14" ht="16.5" customHeight="1">
      <c r="A439" s="57"/>
      <c r="B439" s="73" t="s">
        <v>96</v>
      </c>
      <c r="C439" s="114">
        <v>600</v>
      </c>
      <c r="D439" s="16">
        <v>1</v>
      </c>
      <c r="E439" s="17" t="s">
        <v>453</v>
      </c>
      <c r="F439" s="24">
        <f t="shared" si="499"/>
        <v>48970</v>
      </c>
      <c r="G439" s="24">
        <f t="shared" si="500"/>
        <v>48970</v>
      </c>
      <c r="H439" s="29">
        <f>자재견적서!$U$26</f>
        <v>48970</v>
      </c>
      <c r="I439" s="87">
        <f t="shared" si="501"/>
        <v>48970</v>
      </c>
      <c r="J439" s="29"/>
      <c r="K439" s="87">
        <f t="shared" si="502"/>
        <v>0</v>
      </c>
      <c r="L439" s="29"/>
      <c r="M439" s="87">
        <f t="shared" si="503"/>
        <v>0</v>
      </c>
      <c r="N439" s="52"/>
    </row>
    <row r="440" spans="1:14" ht="16.5" customHeight="1">
      <c r="A440" s="58"/>
      <c r="B440" s="18" t="s">
        <v>468</v>
      </c>
      <c r="C440" s="19"/>
      <c r="D440" s="20"/>
      <c r="E440" s="20"/>
      <c r="F440" s="25"/>
      <c r="G440" s="25">
        <f>SUM(G434:G439)</f>
        <v>3658310.73</v>
      </c>
      <c r="H440" s="30"/>
      <c r="I440" s="88">
        <f>SUM(I434:I439)</f>
        <v>2758052</v>
      </c>
      <c r="J440" s="30"/>
      <c r="K440" s="88">
        <f>SUM(K434:K439)</f>
        <v>496549</v>
      </c>
      <c r="L440" s="30"/>
      <c r="M440" s="88">
        <f>SUM(M434:M439)</f>
        <v>403709</v>
      </c>
      <c r="N440" s="53"/>
    </row>
    <row r="441" spans="1:14" ht="16.5" customHeight="1">
      <c r="A441" s="59"/>
      <c r="B441" s="70"/>
      <c r="C441" s="70"/>
      <c r="D441" s="71"/>
      <c r="E441" s="71"/>
      <c r="F441" s="26"/>
      <c r="G441" s="26"/>
      <c r="H441" s="31"/>
      <c r="I441" s="89"/>
      <c r="J441" s="31"/>
      <c r="K441" s="89"/>
      <c r="L441" s="31"/>
      <c r="M441" s="89"/>
      <c r="N441" s="54"/>
    </row>
    <row r="442" spans="1:14" ht="16.5" customHeight="1">
      <c r="A442" s="107">
        <f>A433+1</f>
        <v>66</v>
      </c>
      <c r="B442" s="113" t="s">
        <v>507</v>
      </c>
      <c r="C442" s="104">
        <v>600</v>
      </c>
      <c r="D442" s="102">
        <v>1</v>
      </c>
      <c r="E442" s="103" t="s">
        <v>16</v>
      </c>
      <c r="F442" s="22"/>
      <c r="G442" s="22"/>
      <c r="H442" s="83"/>
      <c r="I442" s="83"/>
      <c r="J442" s="83"/>
      <c r="K442" s="83"/>
      <c r="L442" s="83"/>
      <c r="M442" s="83"/>
      <c r="N442" s="55" t="s">
        <v>17</v>
      </c>
    </row>
    <row r="443" spans="1:14" ht="16.5" customHeight="1">
      <c r="A443" s="57"/>
      <c r="B443" s="73" t="s">
        <v>97</v>
      </c>
      <c r="C443" s="69"/>
      <c r="D443" s="16">
        <v>0.12</v>
      </c>
      <c r="E443" s="17" t="s">
        <v>461</v>
      </c>
      <c r="F443" s="24">
        <f t="shared" ref="F443:F446" si="504">H443+J443+L443</f>
        <v>173995</v>
      </c>
      <c r="G443" s="24">
        <f t="shared" ref="G443:G446" si="505">F443*D443</f>
        <v>20879.399999999998</v>
      </c>
      <c r="H443" s="29"/>
      <c r="I443" s="87">
        <f t="shared" ref="I443:I446" si="506">TRUNC(H443*$D443,0)</f>
        <v>0</v>
      </c>
      <c r="J443" s="29">
        <f>노임!$D$7</f>
        <v>173995</v>
      </c>
      <c r="K443" s="87">
        <f t="shared" ref="K443:K446" si="507">TRUNC(J443*$D443,0)</f>
        <v>20879</v>
      </c>
      <c r="L443" s="29"/>
      <c r="M443" s="87">
        <f t="shared" ref="M443:M446" si="508">TRUNC(L443*$D443,0)</f>
        <v>0</v>
      </c>
      <c r="N443" s="52"/>
    </row>
    <row r="444" spans="1:14" ht="16.5" customHeight="1">
      <c r="A444" s="57"/>
      <c r="B444" s="73" t="s">
        <v>77</v>
      </c>
      <c r="C444" s="69"/>
      <c r="D444" s="16">
        <v>0.79</v>
      </c>
      <c r="E444" s="17" t="s">
        <v>461</v>
      </c>
      <c r="F444" s="24">
        <f t="shared" si="504"/>
        <v>262580</v>
      </c>
      <c r="G444" s="24">
        <f t="shared" si="505"/>
        <v>207438.2</v>
      </c>
      <c r="H444" s="29"/>
      <c r="I444" s="87">
        <f t="shared" si="506"/>
        <v>0</v>
      </c>
      <c r="J444" s="29">
        <f>노임!$D$8</f>
        <v>262580</v>
      </c>
      <c r="K444" s="87">
        <f t="shared" si="507"/>
        <v>207438</v>
      </c>
      <c r="L444" s="29"/>
      <c r="M444" s="87">
        <f t="shared" si="508"/>
        <v>0</v>
      </c>
      <c r="N444" s="52"/>
    </row>
    <row r="445" spans="1:14" ht="16.5" customHeight="1">
      <c r="A445" s="57"/>
      <c r="B445" s="73" t="s">
        <v>70</v>
      </c>
      <c r="C445" s="69"/>
      <c r="D445" s="16">
        <v>0.73</v>
      </c>
      <c r="E445" s="17" t="s">
        <v>461</v>
      </c>
      <c r="F445" s="24">
        <f t="shared" si="504"/>
        <v>172068</v>
      </c>
      <c r="G445" s="24">
        <f t="shared" si="505"/>
        <v>125609.64</v>
      </c>
      <c r="H445" s="29"/>
      <c r="I445" s="87">
        <f t="shared" si="506"/>
        <v>0</v>
      </c>
      <c r="J445" s="29">
        <f>노임!$D$4</f>
        <v>172068</v>
      </c>
      <c r="K445" s="87">
        <f t="shared" si="507"/>
        <v>125609</v>
      </c>
      <c r="L445" s="29"/>
      <c r="M445" s="87">
        <f t="shared" si="508"/>
        <v>0</v>
      </c>
      <c r="N445" s="52"/>
    </row>
    <row r="446" spans="1:14" ht="16.5" customHeight="1">
      <c r="A446" s="57"/>
      <c r="B446" s="73" t="s">
        <v>101</v>
      </c>
      <c r="C446" s="76">
        <v>5</v>
      </c>
      <c r="D446" s="16">
        <v>1.77</v>
      </c>
      <c r="E446" s="17" t="s">
        <v>457</v>
      </c>
      <c r="F446" s="24">
        <f t="shared" si="504"/>
        <v>69255</v>
      </c>
      <c r="G446" s="24">
        <f t="shared" si="505"/>
        <v>122581.35</v>
      </c>
      <c r="H446" s="29"/>
      <c r="I446" s="87">
        <f t="shared" si="506"/>
        <v>0</v>
      </c>
      <c r="J446" s="29"/>
      <c r="K446" s="87">
        <f t="shared" si="507"/>
        <v>0</v>
      </c>
      <c r="L446" s="29">
        <f>경비!$G$3</f>
        <v>69255</v>
      </c>
      <c r="M446" s="87">
        <f t="shared" si="508"/>
        <v>122581</v>
      </c>
      <c r="N446" s="52"/>
    </row>
    <row r="447" spans="1:14" ht="16.5" customHeight="1">
      <c r="A447" s="58"/>
      <c r="B447" s="18" t="s">
        <v>468</v>
      </c>
      <c r="C447" s="19"/>
      <c r="D447" s="20"/>
      <c r="E447" s="20"/>
      <c r="F447" s="25"/>
      <c r="G447" s="25">
        <f>SUM(G443:G446)</f>
        <v>476508.58999999997</v>
      </c>
      <c r="H447" s="30"/>
      <c r="I447" s="88">
        <f>SUM(I443:I446)</f>
        <v>0</v>
      </c>
      <c r="J447" s="30"/>
      <c r="K447" s="88">
        <f>SUM(K443:K446)</f>
        <v>353926</v>
      </c>
      <c r="L447" s="30"/>
      <c r="M447" s="88">
        <f>SUM(M443:M446)</f>
        <v>122581</v>
      </c>
      <c r="N447" s="53"/>
    </row>
    <row r="448" spans="1:14" ht="16.5" customHeight="1">
      <c r="A448" s="59"/>
      <c r="B448" s="70"/>
      <c r="C448" s="70"/>
      <c r="D448" s="71"/>
      <c r="E448" s="71"/>
      <c r="F448" s="26"/>
      <c r="G448" s="26"/>
      <c r="H448" s="31"/>
      <c r="I448" s="89"/>
      <c r="J448" s="31"/>
      <c r="K448" s="89"/>
      <c r="L448" s="31"/>
      <c r="M448" s="89"/>
      <c r="N448" s="54"/>
    </row>
    <row r="449" spans="1:14" ht="16.5" customHeight="1">
      <c r="A449" s="107">
        <f>A442+1</f>
        <v>67</v>
      </c>
      <c r="B449" s="113" t="s">
        <v>508</v>
      </c>
      <c r="C449" s="104">
        <v>600</v>
      </c>
      <c r="D449" s="102">
        <v>1</v>
      </c>
      <c r="E449" s="103" t="s">
        <v>457</v>
      </c>
      <c r="F449" s="22"/>
      <c r="G449" s="22"/>
      <c r="H449" s="83"/>
      <c r="I449" s="83"/>
      <c r="J449" s="83"/>
      <c r="K449" s="83"/>
      <c r="L449" s="83"/>
      <c r="M449" s="83"/>
      <c r="N449" s="55" t="s">
        <v>17</v>
      </c>
    </row>
    <row r="450" spans="1:14" ht="16.5" customHeight="1">
      <c r="A450" s="57"/>
      <c r="B450" s="73" t="s">
        <v>98</v>
      </c>
      <c r="C450" s="114" t="s">
        <v>509</v>
      </c>
      <c r="D450" s="16">
        <v>5.0999999999999996</v>
      </c>
      <c r="E450" s="17" t="s">
        <v>342</v>
      </c>
      <c r="F450" s="24">
        <f t="shared" ref="F450:F451" si="509">H450+J450+L450</f>
        <v>1596</v>
      </c>
      <c r="G450" s="24">
        <f t="shared" ref="G450:G451" si="510">F450*D450</f>
        <v>8139.5999999999995</v>
      </c>
      <c r="H450" s="29">
        <f>자재!$D$9</f>
        <v>1596</v>
      </c>
      <c r="I450" s="87">
        <f t="shared" ref="I450:I451" si="511">TRUNC(H450*$D450,0)</f>
        <v>8139</v>
      </c>
      <c r="J450" s="29"/>
      <c r="K450" s="87">
        <f t="shared" ref="K450:K451" si="512">TRUNC(J450*$D450,0)</f>
        <v>0</v>
      </c>
      <c r="L450" s="29"/>
      <c r="M450" s="87">
        <f t="shared" ref="M450:M451" si="513">TRUNC(L450*$D450,0)</f>
        <v>0</v>
      </c>
      <c r="N450" s="52"/>
    </row>
    <row r="451" spans="1:14" ht="16.5" customHeight="1">
      <c r="A451" s="57"/>
      <c r="B451" s="73" t="s">
        <v>99</v>
      </c>
      <c r="C451" s="69" t="s">
        <v>343</v>
      </c>
      <c r="D451" s="21">
        <v>0.2</v>
      </c>
      <c r="E451" s="17"/>
      <c r="F451" s="24">
        <f t="shared" si="509"/>
        <v>8139</v>
      </c>
      <c r="G451" s="24">
        <f t="shared" si="510"/>
        <v>1627.8000000000002</v>
      </c>
      <c r="H451" s="29">
        <f>I450</f>
        <v>8139</v>
      </c>
      <c r="I451" s="87">
        <f t="shared" si="511"/>
        <v>1627</v>
      </c>
      <c r="J451" s="29"/>
      <c r="K451" s="87">
        <f t="shared" si="512"/>
        <v>0</v>
      </c>
      <c r="L451" s="29"/>
      <c r="M451" s="87">
        <f t="shared" si="513"/>
        <v>0</v>
      </c>
      <c r="N451" s="52"/>
    </row>
    <row r="452" spans="1:14" ht="16.5" customHeight="1">
      <c r="A452" s="58"/>
      <c r="B452" s="18" t="s">
        <v>468</v>
      </c>
      <c r="C452" s="19"/>
      <c r="D452" s="20"/>
      <c r="E452" s="20"/>
      <c r="F452" s="25"/>
      <c r="G452" s="25">
        <f>SUM(G450:G451)</f>
        <v>9767.4</v>
      </c>
      <c r="H452" s="30"/>
      <c r="I452" s="88">
        <f>SUM(I450:I451)</f>
        <v>9766</v>
      </c>
      <c r="J452" s="30"/>
      <c r="K452" s="88">
        <f>SUM(K450:K451)</f>
        <v>0</v>
      </c>
      <c r="L452" s="30"/>
      <c r="M452" s="88">
        <f>SUM(M450:M451)</f>
        <v>0</v>
      </c>
      <c r="N452" s="53"/>
    </row>
    <row r="453" spans="1:14" ht="16.5" customHeight="1">
      <c r="A453" s="59"/>
      <c r="B453" s="70"/>
      <c r="C453" s="70"/>
      <c r="D453" s="71"/>
      <c r="E453" s="71"/>
      <c r="F453" s="26"/>
      <c r="G453" s="26"/>
      <c r="H453" s="31"/>
      <c r="I453" s="89"/>
      <c r="J453" s="31"/>
      <c r="K453" s="89"/>
      <c r="L453" s="31"/>
      <c r="M453" s="89"/>
      <c r="N453" s="54"/>
    </row>
    <row r="454" spans="1:14" ht="16.5" customHeight="1">
      <c r="A454" s="107">
        <f>A449+1</f>
        <v>68</v>
      </c>
      <c r="B454" s="113" t="s">
        <v>510</v>
      </c>
      <c r="C454" s="104">
        <v>600</v>
      </c>
      <c r="D454" s="102">
        <v>1</v>
      </c>
      <c r="E454" s="103" t="s">
        <v>16</v>
      </c>
      <c r="F454" s="22"/>
      <c r="G454" s="22"/>
      <c r="H454" s="83"/>
      <c r="I454" s="83"/>
      <c r="J454" s="83"/>
      <c r="K454" s="83"/>
      <c r="L454" s="83"/>
      <c r="M454" s="83"/>
      <c r="N454" s="55" t="s">
        <v>17</v>
      </c>
    </row>
    <row r="455" spans="1:14" ht="16.5" customHeight="1">
      <c r="A455" s="57"/>
      <c r="B455" s="73" t="s">
        <v>97</v>
      </c>
      <c r="C455" s="69"/>
      <c r="D455" s="16">
        <v>0.05</v>
      </c>
      <c r="E455" s="17" t="s">
        <v>461</v>
      </c>
      <c r="F455" s="24">
        <f t="shared" ref="F455:F458" si="514">H455+J455+L455</f>
        <v>173995</v>
      </c>
      <c r="G455" s="24">
        <f t="shared" ref="G455:G458" si="515">F455*D455</f>
        <v>8699.75</v>
      </c>
      <c r="H455" s="29"/>
      <c r="I455" s="87">
        <f t="shared" ref="I455:I458" si="516">TRUNC(H455*$D455,0)</f>
        <v>0</v>
      </c>
      <c r="J455" s="29">
        <f>노임!$D$7</f>
        <v>173995</v>
      </c>
      <c r="K455" s="87">
        <f t="shared" ref="K455:K458" si="517">TRUNC(J455*$D455,0)</f>
        <v>8699</v>
      </c>
      <c r="L455" s="29"/>
      <c r="M455" s="87">
        <f t="shared" ref="M455:M458" si="518">TRUNC(L455*$D455,0)</f>
        <v>0</v>
      </c>
      <c r="N455" s="52"/>
    </row>
    <row r="456" spans="1:14" ht="16.5" customHeight="1">
      <c r="A456" s="57"/>
      <c r="B456" s="73" t="s">
        <v>77</v>
      </c>
      <c r="C456" s="69"/>
      <c r="D456" s="16">
        <v>0.32</v>
      </c>
      <c r="E456" s="17" t="s">
        <v>461</v>
      </c>
      <c r="F456" s="24">
        <f t="shared" si="514"/>
        <v>262580</v>
      </c>
      <c r="G456" s="24">
        <f t="shared" si="515"/>
        <v>84025.600000000006</v>
      </c>
      <c r="H456" s="29"/>
      <c r="I456" s="87">
        <f t="shared" si="516"/>
        <v>0</v>
      </c>
      <c r="J456" s="29">
        <f>노임!$D$8</f>
        <v>262580</v>
      </c>
      <c r="K456" s="87">
        <f t="shared" si="517"/>
        <v>84025</v>
      </c>
      <c r="L456" s="29"/>
      <c r="M456" s="87">
        <f t="shared" si="518"/>
        <v>0</v>
      </c>
      <c r="N456" s="52"/>
    </row>
    <row r="457" spans="1:14" ht="16.5" customHeight="1">
      <c r="A457" s="57"/>
      <c r="B457" s="73" t="s">
        <v>70</v>
      </c>
      <c r="C457" s="69"/>
      <c r="D457" s="16">
        <v>0.28999999999999998</v>
      </c>
      <c r="E457" s="17" t="s">
        <v>306</v>
      </c>
      <c r="F457" s="24">
        <f t="shared" si="514"/>
        <v>172068</v>
      </c>
      <c r="G457" s="24">
        <f t="shared" si="515"/>
        <v>49899.719999999994</v>
      </c>
      <c r="H457" s="29"/>
      <c r="I457" s="87">
        <f t="shared" si="516"/>
        <v>0</v>
      </c>
      <c r="J457" s="29">
        <f>노임!$D$4</f>
        <v>172068</v>
      </c>
      <c r="K457" s="87">
        <f t="shared" si="517"/>
        <v>49899</v>
      </c>
      <c r="L457" s="29"/>
      <c r="M457" s="87">
        <f t="shared" si="518"/>
        <v>0</v>
      </c>
      <c r="N457" s="52"/>
    </row>
    <row r="458" spans="1:14" ht="16.5" customHeight="1">
      <c r="A458" s="57"/>
      <c r="B458" s="73" t="s">
        <v>101</v>
      </c>
      <c r="C458" s="76">
        <v>5</v>
      </c>
      <c r="D458" s="16">
        <v>0.71</v>
      </c>
      <c r="E458" s="17" t="s">
        <v>457</v>
      </c>
      <c r="F458" s="24">
        <f t="shared" si="514"/>
        <v>69255</v>
      </c>
      <c r="G458" s="24">
        <f t="shared" si="515"/>
        <v>49171.049999999996</v>
      </c>
      <c r="H458" s="29"/>
      <c r="I458" s="87">
        <f t="shared" si="516"/>
        <v>0</v>
      </c>
      <c r="J458" s="29"/>
      <c r="K458" s="87">
        <f t="shared" si="517"/>
        <v>0</v>
      </c>
      <c r="L458" s="29">
        <f>경비!$G$3</f>
        <v>69255</v>
      </c>
      <c r="M458" s="87">
        <f t="shared" si="518"/>
        <v>49171</v>
      </c>
      <c r="N458" s="52"/>
    </row>
    <row r="459" spans="1:14" ht="16.5" customHeight="1">
      <c r="A459" s="58"/>
      <c r="B459" s="18" t="s">
        <v>468</v>
      </c>
      <c r="C459" s="19"/>
      <c r="D459" s="20"/>
      <c r="E459" s="20"/>
      <c r="F459" s="25"/>
      <c r="G459" s="25">
        <f>SUM(G455:G458)</f>
        <v>191796.12</v>
      </c>
      <c r="H459" s="30"/>
      <c r="I459" s="88">
        <f>SUM(I455:I458)</f>
        <v>0</v>
      </c>
      <c r="J459" s="30"/>
      <c r="K459" s="88">
        <f>SUM(K455:K458)</f>
        <v>142623</v>
      </c>
      <c r="L459" s="30"/>
      <c r="M459" s="88">
        <f>SUM(M455:M458)</f>
        <v>49171</v>
      </c>
      <c r="N459" s="53"/>
    </row>
    <row r="460" spans="1:14" ht="16.5" customHeight="1">
      <c r="A460" s="59"/>
      <c r="B460" s="70"/>
      <c r="C460" s="70"/>
      <c r="D460" s="71"/>
      <c r="E460" s="71"/>
      <c r="F460" s="26"/>
      <c r="G460" s="26"/>
      <c r="H460" s="31"/>
      <c r="I460" s="89"/>
      <c r="J460" s="31"/>
      <c r="K460" s="89"/>
      <c r="L460" s="31"/>
      <c r="M460" s="89"/>
      <c r="N460" s="54"/>
    </row>
    <row r="461" spans="1:14" ht="16.5" customHeight="1">
      <c r="A461" s="107">
        <f>A454+1</f>
        <v>69</v>
      </c>
      <c r="B461" s="113" t="s">
        <v>511</v>
      </c>
      <c r="C461" s="104">
        <v>600</v>
      </c>
      <c r="D461" s="102">
        <v>1</v>
      </c>
      <c r="E461" s="103" t="s">
        <v>16</v>
      </c>
      <c r="F461" s="22"/>
      <c r="G461" s="22"/>
      <c r="H461" s="83"/>
      <c r="I461" s="83"/>
      <c r="J461" s="83"/>
      <c r="K461" s="83"/>
      <c r="L461" s="83"/>
      <c r="M461" s="83"/>
      <c r="N461" s="55" t="s">
        <v>17</v>
      </c>
    </row>
    <row r="462" spans="1:14" ht="16.5" customHeight="1">
      <c r="A462" s="57"/>
      <c r="B462" s="73" t="s">
        <v>77</v>
      </c>
      <c r="C462" s="69"/>
      <c r="D462" s="16">
        <v>0.37</v>
      </c>
      <c r="E462" s="17" t="s">
        <v>461</v>
      </c>
      <c r="F462" s="24">
        <f t="shared" ref="F462:F464" si="519">H462+J462+L462</f>
        <v>262580</v>
      </c>
      <c r="G462" s="24">
        <f t="shared" ref="G462:G464" si="520">F462*D462</f>
        <v>97154.6</v>
      </c>
      <c r="H462" s="29"/>
      <c r="I462" s="87">
        <f t="shared" ref="I462:I464" si="521">TRUNC(H462*$D462,0)</f>
        <v>0</v>
      </c>
      <c r="J462" s="29">
        <f>노임!$D$8</f>
        <v>262580</v>
      </c>
      <c r="K462" s="87">
        <f t="shared" ref="K462:K464" si="522">TRUNC(J462*$D462,0)</f>
        <v>97154</v>
      </c>
      <c r="L462" s="29"/>
      <c r="M462" s="87">
        <f t="shared" ref="M462:M464" si="523">TRUNC(L462*$D462,0)</f>
        <v>0</v>
      </c>
      <c r="N462" s="52"/>
    </row>
    <row r="463" spans="1:14" ht="16.5" customHeight="1">
      <c r="A463" s="57"/>
      <c r="B463" s="73" t="s">
        <v>70</v>
      </c>
      <c r="C463" s="69"/>
      <c r="D463" s="16">
        <v>0.24</v>
      </c>
      <c r="E463" s="17" t="s">
        <v>461</v>
      </c>
      <c r="F463" s="24">
        <f t="shared" si="519"/>
        <v>172068</v>
      </c>
      <c r="G463" s="24">
        <f t="shared" si="520"/>
        <v>41296.32</v>
      </c>
      <c r="H463" s="29"/>
      <c r="I463" s="87">
        <f t="shared" si="521"/>
        <v>0</v>
      </c>
      <c r="J463" s="29">
        <f>노임!$D$4</f>
        <v>172068</v>
      </c>
      <c r="K463" s="87">
        <f t="shared" si="522"/>
        <v>41296</v>
      </c>
      <c r="L463" s="29"/>
      <c r="M463" s="87">
        <f t="shared" si="523"/>
        <v>0</v>
      </c>
      <c r="N463" s="52"/>
    </row>
    <row r="464" spans="1:14" ht="16.5" customHeight="1">
      <c r="A464" s="57"/>
      <c r="B464" s="73" t="s">
        <v>101</v>
      </c>
      <c r="C464" s="76">
        <v>5</v>
      </c>
      <c r="D464" s="16">
        <v>0.55000000000000004</v>
      </c>
      <c r="E464" s="17" t="s">
        <v>457</v>
      </c>
      <c r="F464" s="24">
        <f t="shared" si="519"/>
        <v>69255</v>
      </c>
      <c r="G464" s="24">
        <f t="shared" si="520"/>
        <v>38090.25</v>
      </c>
      <c r="H464" s="29"/>
      <c r="I464" s="87">
        <f t="shared" si="521"/>
        <v>0</v>
      </c>
      <c r="J464" s="29"/>
      <c r="K464" s="87">
        <f t="shared" si="522"/>
        <v>0</v>
      </c>
      <c r="L464" s="29">
        <f>경비!$G$3</f>
        <v>69255</v>
      </c>
      <c r="M464" s="87">
        <f t="shared" si="523"/>
        <v>38090</v>
      </c>
      <c r="N464" s="52"/>
    </row>
    <row r="465" spans="1:14" ht="16.5" customHeight="1">
      <c r="A465" s="58"/>
      <c r="B465" s="18" t="s">
        <v>468</v>
      </c>
      <c r="C465" s="19"/>
      <c r="D465" s="20"/>
      <c r="E465" s="20"/>
      <c r="F465" s="25"/>
      <c r="G465" s="25">
        <f>SUM(G462:G464)</f>
        <v>176541.17</v>
      </c>
      <c r="H465" s="30"/>
      <c r="I465" s="88">
        <f>SUM(I462:I464)</f>
        <v>0</v>
      </c>
      <c r="J465" s="30"/>
      <c r="K465" s="88">
        <f>SUM(K462:K464)</f>
        <v>138450</v>
      </c>
      <c r="L465" s="30"/>
      <c r="M465" s="88">
        <f>SUM(M462:M464)</f>
        <v>38090</v>
      </c>
      <c r="N465" s="53"/>
    </row>
    <row r="466" spans="1:14" ht="16.5" customHeight="1">
      <c r="A466" s="59"/>
      <c r="B466" s="70"/>
      <c r="C466" s="70"/>
      <c r="D466" s="71"/>
      <c r="E466" s="71"/>
      <c r="F466" s="26"/>
      <c r="G466" s="26"/>
      <c r="H466" s="31"/>
      <c r="I466" s="89"/>
      <c r="J466" s="31"/>
      <c r="K466" s="89"/>
      <c r="L466" s="31"/>
      <c r="M466" s="89"/>
      <c r="N466" s="54"/>
    </row>
    <row r="467" spans="1:14" ht="16.5" customHeight="1">
      <c r="A467" s="107">
        <f>A461+1</f>
        <v>70</v>
      </c>
      <c r="B467" s="113" t="s">
        <v>512</v>
      </c>
      <c r="C467" s="104">
        <v>600</v>
      </c>
      <c r="D467" s="102">
        <v>1</v>
      </c>
      <c r="E467" s="103" t="s">
        <v>16</v>
      </c>
      <c r="F467" s="22"/>
      <c r="G467" s="22"/>
      <c r="H467" s="83"/>
      <c r="I467" s="83"/>
      <c r="J467" s="83"/>
      <c r="K467" s="83"/>
      <c r="L467" s="83"/>
      <c r="M467" s="83"/>
      <c r="N467" s="55" t="s">
        <v>17</v>
      </c>
    </row>
    <row r="468" spans="1:14" ht="16.5" customHeight="1">
      <c r="A468" s="57"/>
      <c r="B468" s="15" t="s">
        <v>119</v>
      </c>
      <c r="C468" s="114">
        <v>600</v>
      </c>
      <c r="D468" s="16">
        <v>1</v>
      </c>
      <c r="E468" s="17" t="s">
        <v>453</v>
      </c>
      <c r="F468" s="24">
        <f t="shared" ref="F468:F471" si="524">H468+J468+L468</f>
        <v>94611</v>
      </c>
      <c r="G468" s="24">
        <f t="shared" ref="G468:G471" si="525">F468*D468</f>
        <v>94611</v>
      </c>
      <c r="H468" s="29">
        <f>I478</f>
        <v>0</v>
      </c>
      <c r="I468" s="87">
        <f t="shared" ref="I468:I471" si="526">TRUNC(H468*$D468,0)</f>
        <v>0</v>
      </c>
      <c r="J468" s="29">
        <f>K478</f>
        <v>76605</v>
      </c>
      <c r="K468" s="87">
        <f t="shared" ref="K468:K471" si="527">TRUNC(J468*$D468,0)</f>
        <v>76605</v>
      </c>
      <c r="L468" s="29">
        <f>M478</f>
        <v>18006</v>
      </c>
      <c r="M468" s="87">
        <f t="shared" ref="M468:M471" si="528">TRUNC(L468*$D468,0)</f>
        <v>18006</v>
      </c>
      <c r="N468" s="52">
        <f>A474</f>
        <v>71</v>
      </c>
    </row>
    <row r="469" spans="1:14" ht="16.5" customHeight="1">
      <c r="A469" s="57"/>
      <c r="B469" s="15" t="s">
        <v>120</v>
      </c>
      <c r="C469" s="114">
        <v>600</v>
      </c>
      <c r="D469" s="16">
        <v>1</v>
      </c>
      <c r="E469" s="17" t="s">
        <v>453</v>
      </c>
      <c r="F469" s="24">
        <f t="shared" si="524"/>
        <v>83667</v>
      </c>
      <c r="G469" s="24">
        <f t="shared" si="525"/>
        <v>83667</v>
      </c>
      <c r="H469" s="29">
        <f>I483</f>
        <v>0</v>
      </c>
      <c r="I469" s="87">
        <f t="shared" si="526"/>
        <v>0</v>
      </c>
      <c r="J469" s="29">
        <f>K483</f>
        <v>83667</v>
      </c>
      <c r="K469" s="87">
        <f t="shared" si="527"/>
        <v>83667</v>
      </c>
      <c r="L469" s="29">
        <f>M483</f>
        <v>0</v>
      </c>
      <c r="M469" s="87">
        <f t="shared" si="528"/>
        <v>0</v>
      </c>
      <c r="N469" s="52">
        <f>A480</f>
        <v>72</v>
      </c>
    </row>
    <row r="470" spans="1:14" ht="16.5" customHeight="1">
      <c r="A470" s="57"/>
      <c r="B470" s="73" t="s">
        <v>96</v>
      </c>
      <c r="C470" s="114">
        <v>600</v>
      </c>
      <c r="D470" s="16">
        <v>1</v>
      </c>
      <c r="E470" s="17" t="s">
        <v>271</v>
      </c>
      <c r="F470" s="24">
        <f t="shared" si="524"/>
        <v>48970</v>
      </c>
      <c r="G470" s="24">
        <f t="shared" si="525"/>
        <v>48970</v>
      </c>
      <c r="H470" s="29">
        <f>자재견적서!$U$26</f>
        <v>48970</v>
      </c>
      <c r="I470" s="87">
        <f t="shared" si="526"/>
        <v>48970</v>
      </c>
      <c r="J470" s="29"/>
      <c r="K470" s="87">
        <f t="shared" si="527"/>
        <v>0</v>
      </c>
      <c r="L470" s="29"/>
      <c r="M470" s="87">
        <f t="shared" si="528"/>
        <v>0</v>
      </c>
      <c r="N470" s="52"/>
    </row>
    <row r="471" spans="1:14" ht="16.5" customHeight="1">
      <c r="A471" s="57"/>
      <c r="B471" s="73" t="s">
        <v>121</v>
      </c>
      <c r="C471" s="114">
        <v>600</v>
      </c>
      <c r="D471" s="16">
        <v>1</v>
      </c>
      <c r="E471" s="17" t="s">
        <v>271</v>
      </c>
      <c r="F471" s="24">
        <f t="shared" si="524"/>
        <v>550000</v>
      </c>
      <c r="G471" s="24">
        <f t="shared" si="525"/>
        <v>550000</v>
      </c>
      <c r="H471" s="29">
        <f>자재견적서!$U$31</f>
        <v>550000</v>
      </c>
      <c r="I471" s="87">
        <f t="shared" si="526"/>
        <v>550000</v>
      </c>
      <c r="J471" s="29"/>
      <c r="K471" s="87">
        <f t="shared" si="527"/>
        <v>0</v>
      </c>
      <c r="L471" s="29"/>
      <c r="M471" s="87">
        <f t="shared" si="528"/>
        <v>0</v>
      </c>
      <c r="N471" s="52"/>
    </row>
    <row r="472" spans="1:14" ht="16.5" customHeight="1">
      <c r="A472" s="58"/>
      <c r="B472" s="18" t="s">
        <v>468</v>
      </c>
      <c r="C472" s="19"/>
      <c r="D472" s="20"/>
      <c r="E472" s="20"/>
      <c r="F472" s="25"/>
      <c r="G472" s="25">
        <f>SUM(G468:G471)</f>
        <v>777248</v>
      </c>
      <c r="H472" s="30"/>
      <c r="I472" s="88">
        <f>SUM(I468:I471)</f>
        <v>598970</v>
      </c>
      <c r="J472" s="30"/>
      <c r="K472" s="88">
        <f>SUM(K468:K471)</f>
        <v>160272</v>
      </c>
      <c r="L472" s="30"/>
      <c r="M472" s="88">
        <f>SUM(M468:M471)</f>
        <v>18006</v>
      </c>
      <c r="N472" s="53"/>
    </row>
    <row r="473" spans="1:14" ht="16.5" customHeight="1">
      <c r="A473" s="59"/>
      <c r="B473" s="70"/>
      <c r="C473" s="70"/>
      <c r="D473" s="71"/>
      <c r="E473" s="71"/>
      <c r="F473" s="26"/>
      <c r="G473" s="26"/>
      <c r="H473" s="31"/>
      <c r="I473" s="89"/>
      <c r="J473" s="31"/>
      <c r="K473" s="89"/>
      <c r="L473" s="31"/>
      <c r="M473" s="89"/>
      <c r="N473" s="54"/>
    </row>
    <row r="474" spans="1:14" ht="16.5" customHeight="1">
      <c r="A474" s="107">
        <f>A467+1</f>
        <v>71</v>
      </c>
      <c r="B474" s="113" t="s">
        <v>513</v>
      </c>
      <c r="C474" s="104">
        <v>600</v>
      </c>
      <c r="D474" s="102">
        <v>1</v>
      </c>
      <c r="E474" s="103" t="s">
        <v>16</v>
      </c>
      <c r="F474" s="22"/>
      <c r="G474" s="22"/>
      <c r="H474" s="83"/>
      <c r="I474" s="83"/>
      <c r="J474" s="83"/>
      <c r="K474" s="83"/>
      <c r="L474" s="83"/>
      <c r="M474" s="83"/>
      <c r="N474" s="55" t="s">
        <v>17</v>
      </c>
    </row>
    <row r="475" spans="1:14" ht="16.5" customHeight="1">
      <c r="A475" s="57"/>
      <c r="B475" s="73" t="s">
        <v>77</v>
      </c>
      <c r="C475" s="69"/>
      <c r="D475" s="16">
        <v>0.2</v>
      </c>
      <c r="E475" s="17" t="s">
        <v>306</v>
      </c>
      <c r="F475" s="24">
        <f t="shared" ref="F475:F477" si="529">H475+J475+L475</f>
        <v>262580</v>
      </c>
      <c r="G475" s="24">
        <f t="shared" ref="G475:G477" si="530">F475*D475</f>
        <v>52516</v>
      </c>
      <c r="H475" s="29"/>
      <c r="I475" s="87">
        <f t="shared" ref="I475:I477" si="531">TRUNC(H475*$D475,0)</f>
        <v>0</v>
      </c>
      <c r="J475" s="29">
        <f>노임!$D$8</f>
        <v>262580</v>
      </c>
      <c r="K475" s="87">
        <f t="shared" ref="K475:K477" si="532">TRUNC(J475*$D475,0)</f>
        <v>52516</v>
      </c>
      <c r="L475" s="29"/>
      <c r="M475" s="87">
        <f t="shared" ref="M475:M477" si="533">TRUNC(L475*$D475,0)</f>
        <v>0</v>
      </c>
      <c r="N475" s="52"/>
    </row>
    <row r="476" spans="1:14" ht="16.5" customHeight="1">
      <c r="A476" s="57"/>
      <c r="B476" s="73" t="s">
        <v>70</v>
      </c>
      <c r="C476" s="69"/>
      <c r="D476" s="16">
        <v>0.14000000000000001</v>
      </c>
      <c r="E476" s="17" t="s">
        <v>461</v>
      </c>
      <c r="F476" s="24">
        <f t="shared" si="529"/>
        <v>172068</v>
      </c>
      <c r="G476" s="24">
        <f t="shared" si="530"/>
        <v>24089.520000000004</v>
      </c>
      <c r="H476" s="29"/>
      <c r="I476" s="87">
        <f t="shared" si="531"/>
        <v>0</v>
      </c>
      <c r="J476" s="29">
        <f>노임!$D$4</f>
        <v>172068</v>
      </c>
      <c r="K476" s="87">
        <f t="shared" si="532"/>
        <v>24089</v>
      </c>
      <c r="L476" s="29"/>
      <c r="M476" s="87">
        <f t="shared" si="533"/>
        <v>0</v>
      </c>
      <c r="N476" s="52"/>
    </row>
    <row r="477" spans="1:14" ht="16.5" customHeight="1">
      <c r="A477" s="57"/>
      <c r="B477" s="73" t="s">
        <v>101</v>
      </c>
      <c r="C477" s="76">
        <v>5</v>
      </c>
      <c r="D477" s="16">
        <v>0.26</v>
      </c>
      <c r="E477" s="17" t="s">
        <v>457</v>
      </c>
      <c r="F477" s="24">
        <f t="shared" si="529"/>
        <v>69255</v>
      </c>
      <c r="G477" s="24">
        <f t="shared" si="530"/>
        <v>18006.3</v>
      </c>
      <c r="H477" s="29"/>
      <c r="I477" s="87">
        <f t="shared" si="531"/>
        <v>0</v>
      </c>
      <c r="J477" s="29"/>
      <c r="K477" s="87">
        <f t="shared" si="532"/>
        <v>0</v>
      </c>
      <c r="L477" s="29">
        <f>경비!$G$3</f>
        <v>69255</v>
      </c>
      <c r="M477" s="87">
        <f t="shared" si="533"/>
        <v>18006</v>
      </c>
      <c r="N477" s="52"/>
    </row>
    <row r="478" spans="1:14" ht="16.5" customHeight="1">
      <c r="A478" s="58"/>
      <c r="B478" s="18" t="s">
        <v>468</v>
      </c>
      <c r="C478" s="19"/>
      <c r="D478" s="20"/>
      <c r="E478" s="20"/>
      <c r="F478" s="25"/>
      <c r="G478" s="25">
        <f>SUM(G475:G477)</f>
        <v>94611.82</v>
      </c>
      <c r="H478" s="30"/>
      <c r="I478" s="88">
        <f>SUM(I475:I477)</f>
        <v>0</v>
      </c>
      <c r="J478" s="30"/>
      <c r="K478" s="88">
        <f>SUM(K475:K477)</f>
        <v>76605</v>
      </c>
      <c r="L478" s="30"/>
      <c r="M478" s="88">
        <f>SUM(M475:M477)</f>
        <v>18006</v>
      </c>
      <c r="N478" s="53"/>
    </row>
    <row r="479" spans="1:14" ht="16.5" customHeight="1">
      <c r="A479" s="59"/>
      <c r="B479" s="70"/>
      <c r="C479" s="70"/>
      <c r="D479" s="71"/>
      <c r="E479" s="71"/>
      <c r="F479" s="26"/>
      <c r="G479" s="26"/>
      <c r="H479" s="31"/>
      <c r="I479" s="89"/>
      <c r="J479" s="31"/>
      <c r="K479" s="89"/>
      <c r="L479" s="31"/>
      <c r="M479" s="89"/>
      <c r="N479" s="54"/>
    </row>
    <row r="480" spans="1:14" ht="16.5" customHeight="1">
      <c r="A480" s="107">
        <f>A474+1</f>
        <v>72</v>
      </c>
      <c r="B480" s="113" t="s">
        <v>514</v>
      </c>
      <c r="C480" s="104">
        <v>600</v>
      </c>
      <c r="D480" s="102">
        <v>1</v>
      </c>
      <c r="E480" s="103" t="s">
        <v>16</v>
      </c>
      <c r="F480" s="22"/>
      <c r="G480" s="22"/>
      <c r="H480" s="83"/>
      <c r="I480" s="83"/>
      <c r="J480" s="83"/>
      <c r="K480" s="83"/>
      <c r="L480" s="83"/>
      <c r="M480" s="83"/>
      <c r="N480" s="55" t="s">
        <v>17</v>
      </c>
    </row>
    <row r="481" spans="1:14" ht="16.5" customHeight="1">
      <c r="A481" s="57"/>
      <c r="B481" s="73" t="s">
        <v>77</v>
      </c>
      <c r="C481" s="69"/>
      <c r="D481" s="16">
        <v>0.24</v>
      </c>
      <c r="E481" s="17" t="s">
        <v>461</v>
      </c>
      <c r="F481" s="24">
        <f t="shared" ref="F481:F482" si="534">H481+J481+L481</f>
        <v>262580</v>
      </c>
      <c r="G481" s="24">
        <f t="shared" ref="G481:G482" si="535">F481*D481</f>
        <v>63019.199999999997</v>
      </c>
      <c r="H481" s="29"/>
      <c r="I481" s="87">
        <f t="shared" ref="I481:I482" si="536">TRUNC(H481*$D481,0)</f>
        <v>0</v>
      </c>
      <c r="J481" s="29">
        <f>노임!$D$8</f>
        <v>262580</v>
      </c>
      <c r="K481" s="87">
        <f t="shared" ref="K481:K482" si="537">TRUNC(J481*$D481,0)</f>
        <v>63019</v>
      </c>
      <c r="L481" s="29"/>
      <c r="M481" s="87">
        <f t="shared" ref="M481:M482" si="538">TRUNC(L481*$D481,0)</f>
        <v>0</v>
      </c>
      <c r="N481" s="52"/>
    </row>
    <row r="482" spans="1:14" ht="16.5" customHeight="1">
      <c r="A482" s="57"/>
      <c r="B482" s="73" t="s">
        <v>70</v>
      </c>
      <c r="C482" s="69"/>
      <c r="D482" s="16">
        <v>0.12</v>
      </c>
      <c r="E482" s="17" t="s">
        <v>461</v>
      </c>
      <c r="F482" s="24">
        <f t="shared" si="534"/>
        <v>172068</v>
      </c>
      <c r="G482" s="24">
        <f t="shared" si="535"/>
        <v>20648.16</v>
      </c>
      <c r="H482" s="29"/>
      <c r="I482" s="87">
        <f t="shared" si="536"/>
        <v>0</v>
      </c>
      <c r="J482" s="29">
        <f>노임!$D$4</f>
        <v>172068</v>
      </c>
      <c r="K482" s="87">
        <f t="shared" si="537"/>
        <v>20648</v>
      </c>
      <c r="L482" s="29"/>
      <c r="M482" s="87">
        <f t="shared" si="538"/>
        <v>0</v>
      </c>
      <c r="N482" s="52"/>
    </row>
    <row r="483" spans="1:14" ht="16.5" customHeight="1">
      <c r="A483" s="58"/>
      <c r="B483" s="18" t="s">
        <v>468</v>
      </c>
      <c r="C483" s="19"/>
      <c r="D483" s="20"/>
      <c r="E483" s="20"/>
      <c r="F483" s="25"/>
      <c r="G483" s="25">
        <f>SUM(G481:G482)</f>
        <v>83667.360000000001</v>
      </c>
      <c r="H483" s="30"/>
      <c r="I483" s="88">
        <f>SUM(I481:I482)</f>
        <v>0</v>
      </c>
      <c r="J483" s="30"/>
      <c r="K483" s="88">
        <f>SUM(K481:K482)</f>
        <v>83667</v>
      </c>
      <c r="L483" s="30"/>
      <c r="M483" s="88">
        <f>SUM(M481:M482)</f>
        <v>0</v>
      </c>
      <c r="N483" s="53"/>
    </row>
    <row r="484" spans="1:14" ht="16.5" customHeight="1">
      <c r="A484" s="59"/>
      <c r="B484" s="70"/>
      <c r="C484" s="70"/>
      <c r="D484" s="71"/>
      <c r="E484" s="71"/>
      <c r="F484" s="26"/>
      <c r="G484" s="26"/>
      <c r="H484" s="31"/>
      <c r="I484" s="89"/>
      <c r="J484" s="31"/>
      <c r="K484" s="89"/>
      <c r="L484" s="31"/>
      <c r="M484" s="89"/>
      <c r="N484" s="54"/>
    </row>
    <row r="485" spans="1:14" ht="16.5" customHeight="1">
      <c r="A485" s="107">
        <f>A480+1</f>
        <v>73</v>
      </c>
      <c r="B485" s="113" t="s">
        <v>515</v>
      </c>
      <c r="C485" s="101">
        <v>900</v>
      </c>
      <c r="D485" s="102">
        <v>1</v>
      </c>
      <c r="E485" s="103" t="s">
        <v>16</v>
      </c>
      <c r="F485" s="22"/>
      <c r="G485" s="22"/>
      <c r="H485" s="83"/>
      <c r="I485" s="83"/>
      <c r="J485" s="83"/>
      <c r="K485" s="83"/>
      <c r="L485" s="83"/>
      <c r="M485" s="83"/>
      <c r="N485" s="55" t="s">
        <v>17</v>
      </c>
    </row>
    <row r="486" spans="1:14" ht="16.5" customHeight="1">
      <c r="A486" s="57"/>
      <c r="B486" s="73" t="s">
        <v>122</v>
      </c>
      <c r="C486" s="69"/>
      <c r="D486" s="16">
        <v>1</v>
      </c>
      <c r="E486" s="17" t="s">
        <v>461</v>
      </c>
      <c r="F486" s="24">
        <f t="shared" ref="F486" si="539">H486+J486+L486</f>
        <v>335379</v>
      </c>
      <c r="G486" s="24">
        <f t="shared" ref="G486" si="540">F486*D486</f>
        <v>335379</v>
      </c>
      <c r="H486" s="29"/>
      <c r="I486" s="87">
        <f t="shared" ref="I486" si="541">TRUNC(H486*$D486,0)</f>
        <v>0</v>
      </c>
      <c r="J486" s="29">
        <f>노임!$D$12</f>
        <v>335379</v>
      </c>
      <c r="K486" s="87">
        <f t="shared" ref="K486" si="542">TRUNC(J486*$D486,0)</f>
        <v>335379</v>
      </c>
      <c r="L486" s="29"/>
      <c r="M486" s="87">
        <f t="shared" ref="M486" si="543">TRUNC(L486*$D486,0)</f>
        <v>0</v>
      </c>
      <c r="N486" s="52"/>
    </row>
    <row r="487" spans="1:14" ht="16.5" customHeight="1">
      <c r="A487" s="58"/>
      <c r="B487" s="18" t="s">
        <v>468</v>
      </c>
      <c r="C487" s="19"/>
      <c r="D487" s="20"/>
      <c r="E487" s="20"/>
      <c r="F487" s="25"/>
      <c r="G487" s="25">
        <f>SUM(G486)</f>
        <v>335379</v>
      </c>
      <c r="H487" s="30"/>
      <c r="I487" s="88">
        <f>SUM(I486:I486)</f>
        <v>0</v>
      </c>
      <c r="J487" s="30"/>
      <c r="K487" s="88">
        <f>SUM(K486:K486)</f>
        <v>335379</v>
      </c>
      <c r="L487" s="30"/>
      <c r="M487" s="88">
        <f>SUM(M486:M486)</f>
        <v>0</v>
      </c>
      <c r="N487" s="53"/>
    </row>
    <row r="488" spans="1:14" ht="16.5" customHeight="1">
      <c r="A488" s="59"/>
      <c r="B488" s="70"/>
      <c r="C488" s="70"/>
      <c r="D488" s="71"/>
      <c r="E488" s="71"/>
      <c r="F488" s="26"/>
      <c r="G488" s="26"/>
      <c r="H488" s="31"/>
      <c r="I488" s="89"/>
      <c r="J488" s="31"/>
      <c r="K488" s="89"/>
      <c r="L488" s="31"/>
      <c r="M488" s="89"/>
      <c r="N488" s="54"/>
    </row>
    <row r="489" spans="1:14" ht="16.5" customHeight="1">
      <c r="A489" s="107">
        <f>A485+1</f>
        <v>74</v>
      </c>
      <c r="B489" s="113" t="s">
        <v>516</v>
      </c>
      <c r="C489" s="101">
        <v>900</v>
      </c>
      <c r="D489" s="102">
        <v>1</v>
      </c>
      <c r="E489" s="103" t="s">
        <v>16</v>
      </c>
      <c r="F489" s="22"/>
      <c r="G489" s="22"/>
      <c r="H489" s="83"/>
      <c r="I489" s="83"/>
      <c r="J489" s="83"/>
      <c r="K489" s="83"/>
      <c r="L489" s="83"/>
      <c r="M489" s="83"/>
      <c r="N489" s="55" t="s">
        <v>17</v>
      </c>
    </row>
    <row r="490" spans="1:14" ht="16.5" customHeight="1">
      <c r="A490" s="57"/>
      <c r="B490" s="73" t="s">
        <v>517</v>
      </c>
      <c r="C490" s="69"/>
      <c r="D490" s="16">
        <v>1</v>
      </c>
      <c r="E490" s="17" t="s">
        <v>518</v>
      </c>
      <c r="F490" s="24">
        <f t="shared" ref="F490" si="544">H490+J490+L490</f>
        <v>3380000</v>
      </c>
      <c r="G490" s="24">
        <f t="shared" ref="G490" si="545">F490*D490</f>
        <v>3380000</v>
      </c>
      <c r="H490" s="29"/>
      <c r="I490" s="87">
        <f t="shared" ref="I490" si="546">TRUNC(H490*$D490,0)</f>
        <v>0</v>
      </c>
      <c r="J490" s="29"/>
      <c r="K490" s="87">
        <f t="shared" ref="K490" si="547">TRUNC(J490*$D490,0)</f>
        <v>0</v>
      </c>
      <c r="L490" s="108">
        <f>경비!$F$12</f>
        <v>3380000</v>
      </c>
      <c r="M490" s="87">
        <f t="shared" ref="M490" si="548">TRUNC(L490*$D490,0)</f>
        <v>3380000</v>
      </c>
      <c r="N490" s="52"/>
    </row>
    <row r="491" spans="1:14" ht="16.5" customHeight="1">
      <c r="A491" s="58"/>
      <c r="B491" s="18" t="s">
        <v>468</v>
      </c>
      <c r="C491" s="19"/>
      <c r="D491" s="20"/>
      <c r="E491" s="20"/>
      <c r="F491" s="25"/>
      <c r="G491" s="25">
        <f>SUM(G490)</f>
        <v>3380000</v>
      </c>
      <c r="H491" s="30"/>
      <c r="I491" s="88">
        <f>SUM(I490:I490)</f>
        <v>0</v>
      </c>
      <c r="J491" s="30"/>
      <c r="K491" s="88">
        <f>SUM(K490:K490)</f>
        <v>0</v>
      </c>
      <c r="L491" s="30"/>
      <c r="M491" s="88">
        <f>SUM(M490:M490)</f>
        <v>3380000</v>
      </c>
      <c r="N491" s="53"/>
    </row>
    <row r="492" spans="1:14" ht="16.5" customHeight="1">
      <c r="A492" s="59"/>
      <c r="B492" s="70"/>
      <c r="C492" s="70"/>
      <c r="D492" s="71"/>
      <c r="E492" s="71"/>
      <c r="F492" s="26"/>
      <c r="G492" s="26"/>
      <c r="H492" s="31"/>
      <c r="I492" s="89"/>
      <c r="J492" s="31"/>
      <c r="K492" s="89"/>
      <c r="L492" s="31"/>
      <c r="M492" s="89"/>
      <c r="N492" s="54"/>
    </row>
    <row r="493" spans="1:14" ht="16.5" customHeight="1">
      <c r="A493" s="107">
        <f>A489+1</f>
        <v>75</v>
      </c>
      <c r="B493" s="113" t="s">
        <v>519</v>
      </c>
      <c r="C493" s="104">
        <v>600</v>
      </c>
      <c r="D493" s="102">
        <v>1</v>
      </c>
      <c r="E493" s="103" t="s">
        <v>16</v>
      </c>
      <c r="F493" s="22"/>
      <c r="G493" s="22"/>
      <c r="H493" s="83"/>
      <c r="I493" s="83"/>
      <c r="J493" s="83"/>
      <c r="K493" s="83"/>
      <c r="L493" s="83"/>
      <c r="M493" s="83"/>
      <c r="N493" s="55" t="s">
        <v>17</v>
      </c>
    </row>
    <row r="494" spans="1:14" ht="16.5" customHeight="1">
      <c r="A494" s="57"/>
      <c r="B494" s="73" t="s">
        <v>520</v>
      </c>
      <c r="C494" s="69" t="s">
        <v>70</v>
      </c>
      <c r="D494" s="16">
        <v>8</v>
      </c>
      <c r="E494" s="17" t="s">
        <v>521</v>
      </c>
      <c r="F494" s="24">
        <f t="shared" ref="F494" si="549">H494+J494+L494</f>
        <v>54201</v>
      </c>
      <c r="G494" s="24">
        <f t="shared" ref="G494" si="550">F494*D494</f>
        <v>433608</v>
      </c>
      <c r="H494" s="29">
        <f>I498</f>
        <v>0</v>
      </c>
      <c r="I494" s="87">
        <f t="shared" ref="I494" si="551">TRUNC(H494*$D494,0)</f>
        <v>0</v>
      </c>
      <c r="J494" s="29">
        <f>K498</f>
        <v>54201</v>
      </c>
      <c r="K494" s="87">
        <f t="shared" ref="K494" si="552">TRUNC(J494*$D494,0)</f>
        <v>433608</v>
      </c>
      <c r="L494" s="29">
        <f>M498</f>
        <v>0</v>
      </c>
      <c r="M494" s="87">
        <f t="shared" ref="M494" si="553">TRUNC(L494*$D494,0)</f>
        <v>0</v>
      </c>
      <c r="N494" s="52">
        <f>A497</f>
        <v>76</v>
      </c>
    </row>
    <row r="495" spans="1:14" ht="16.5" customHeight="1">
      <c r="A495" s="58"/>
      <c r="B495" s="18" t="s">
        <v>468</v>
      </c>
      <c r="C495" s="19"/>
      <c r="D495" s="20"/>
      <c r="E495" s="20"/>
      <c r="F495" s="25"/>
      <c r="G495" s="25">
        <f>SUM(G494)</f>
        <v>433608</v>
      </c>
      <c r="H495" s="30"/>
      <c r="I495" s="88">
        <f>SUM(I494:I494)</f>
        <v>0</v>
      </c>
      <c r="J495" s="30"/>
      <c r="K495" s="88">
        <f>SUM(K494:K494)</f>
        <v>433608</v>
      </c>
      <c r="L495" s="30"/>
      <c r="M495" s="88">
        <f>SUM(M494:M494)</f>
        <v>0</v>
      </c>
      <c r="N495" s="53"/>
    </row>
    <row r="496" spans="1:14" ht="16.5" customHeight="1">
      <c r="A496" s="59"/>
      <c r="B496" s="70"/>
      <c r="C496" s="70"/>
      <c r="D496" s="71"/>
      <c r="E496" s="71"/>
      <c r="F496" s="26"/>
      <c r="G496" s="26"/>
      <c r="H496" s="31"/>
      <c r="I496" s="89"/>
      <c r="J496" s="31"/>
      <c r="K496" s="89"/>
      <c r="L496" s="31"/>
      <c r="M496" s="89"/>
      <c r="N496" s="54"/>
    </row>
    <row r="497" spans="1:14" ht="16.5" customHeight="1">
      <c r="A497" s="107">
        <f>A493+1</f>
        <v>76</v>
      </c>
      <c r="B497" s="113" t="s">
        <v>377</v>
      </c>
      <c r="C497" s="104">
        <v>600</v>
      </c>
      <c r="D497" s="102">
        <v>1</v>
      </c>
      <c r="E497" s="103" t="s">
        <v>521</v>
      </c>
      <c r="F497" s="22"/>
      <c r="G497" s="22"/>
      <c r="H497" s="83"/>
      <c r="I497" s="83"/>
      <c r="J497" s="83"/>
      <c r="K497" s="83"/>
      <c r="L497" s="83"/>
      <c r="M497" s="83"/>
      <c r="N497" s="55" t="s">
        <v>17</v>
      </c>
    </row>
    <row r="498" spans="1:14" ht="16.5" customHeight="1">
      <c r="A498" s="57"/>
      <c r="B498" s="73" t="s">
        <v>70</v>
      </c>
      <c r="C498" s="69"/>
      <c r="D498" s="16">
        <v>0.315</v>
      </c>
      <c r="E498" s="17" t="s">
        <v>461</v>
      </c>
      <c r="F498" s="24">
        <f t="shared" ref="F498" si="554">H498+J498+L498</f>
        <v>172068</v>
      </c>
      <c r="G498" s="24">
        <f t="shared" ref="G498" si="555">F498*D498</f>
        <v>54201.42</v>
      </c>
      <c r="H498" s="29"/>
      <c r="I498" s="87">
        <f t="shared" ref="I498" si="556">TRUNC(H498*$D498,0)</f>
        <v>0</v>
      </c>
      <c r="J498" s="29">
        <f>노임!$D$4</f>
        <v>172068</v>
      </c>
      <c r="K498" s="87">
        <f t="shared" ref="K498" si="557">TRUNC(J498*$D498,0)</f>
        <v>54201</v>
      </c>
      <c r="L498" s="29"/>
      <c r="M498" s="87">
        <f t="shared" ref="M498" si="558">TRUNC(L498*$D498,0)</f>
        <v>0</v>
      </c>
      <c r="N498" s="52"/>
    </row>
    <row r="499" spans="1:14" ht="16.5" customHeight="1">
      <c r="A499" s="58"/>
      <c r="B499" s="18" t="s">
        <v>468</v>
      </c>
      <c r="C499" s="19"/>
      <c r="D499" s="20"/>
      <c r="E499" s="20"/>
      <c r="F499" s="25"/>
      <c r="G499" s="25">
        <f>SUM(G498)</f>
        <v>54201.42</v>
      </c>
      <c r="H499" s="30"/>
      <c r="I499" s="88">
        <f>SUM(I498:I498)</f>
        <v>0</v>
      </c>
      <c r="J499" s="30"/>
      <c r="K499" s="88">
        <f>SUM(K498:K498)</f>
        <v>54201</v>
      </c>
      <c r="L499" s="30"/>
      <c r="M499" s="88">
        <f>SUM(M498:M498)</f>
        <v>0</v>
      </c>
      <c r="N499" s="53"/>
    </row>
    <row r="500" spans="1:14" ht="16.5" customHeight="1">
      <c r="F500" s="25"/>
      <c r="G500" s="25"/>
      <c r="I500" s="23"/>
      <c r="K500" s="23"/>
      <c r="M500" s="23"/>
      <c r="N500" s="53"/>
    </row>
  </sheetData>
  <autoFilter ref="A2:E500" xr:uid="{00000000-0009-0000-0000-000003000000}"/>
  <mergeCells count="10">
    <mergeCell ref="H2:I2"/>
    <mergeCell ref="J2:K2"/>
    <mergeCell ref="L2:M2"/>
    <mergeCell ref="N2:N3"/>
    <mergeCell ref="A2:A3"/>
    <mergeCell ref="B2:B3"/>
    <mergeCell ref="C2:C3"/>
    <mergeCell ref="D2:D3"/>
    <mergeCell ref="E2:E3"/>
    <mergeCell ref="F2:G2"/>
  </mergeCells>
  <phoneticPr fontId="1" type="noConversion"/>
  <printOptions horizontalCentered="1" verticalCentered="1"/>
  <pageMargins left="0.25" right="0.25" top="0.75" bottom="0.75" header="0.3" footer="0.3"/>
  <pageSetup paperSize="9" scale="5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132"/>
  <sheetViews>
    <sheetView tabSelected="1" zoomScale="160" zoomScaleNormal="160" workbookViewId="0">
      <pane ySplit="2" topLeftCell="A3" activePane="bottomLeft" state="frozen"/>
      <selection activeCell="B3" sqref="B3:H3"/>
      <selection pane="bottomLeft" activeCell="G5" sqref="G5"/>
    </sheetView>
  </sheetViews>
  <sheetFormatPr defaultRowHeight="12.75" customHeight="1"/>
  <cols>
    <col min="1" max="2" width="26.875" style="46" customWidth="1"/>
    <col min="3" max="3" width="8.125" style="46" hidden="1" customWidth="1"/>
    <col min="4" max="4" width="6.625" style="46" hidden="1" customWidth="1"/>
    <col min="5" max="6" width="11.125" style="46" hidden="1" customWidth="1"/>
    <col min="7" max="7" width="11.125" style="143" customWidth="1"/>
    <col min="8" max="8" width="11.125" style="46" hidden="1" customWidth="1"/>
    <col min="9" max="9" width="19.375" style="46" customWidth="1"/>
    <col min="10" max="10" width="9" style="144"/>
    <col min="11" max="11" width="13.875" style="46" bestFit="1" customWidth="1"/>
    <col min="12" max="16384" width="9" style="46"/>
  </cols>
  <sheetData>
    <row r="1" spans="1:11" ht="18" customHeight="1">
      <c r="A1" s="46" t="s">
        <v>190</v>
      </c>
    </row>
    <row r="2" spans="1:11" ht="18" customHeight="1">
      <c r="A2" s="47" t="s">
        <v>191</v>
      </c>
      <c r="B2" s="47" t="s">
        <v>192</v>
      </c>
      <c r="C2" s="47" t="s">
        <v>193</v>
      </c>
      <c r="D2" s="47" t="s">
        <v>194</v>
      </c>
      <c r="E2" s="47" t="s">
        <v>195</v>
      </c>
      <c r="F2" s="47" t="s">
        <v>196</v>
      </c>
      <c r="G2" s="47" t="s">
        <v>197</v>
      </c>
      <c r="H2" s="47" t="s">
        <v>198</v>
      </c>
      <c r="I2" s="47" t="s">
        <v>199</v>
      </c>
    </row>
    <row r="3" spans="1:11" ht="18" customHeight="1">
      <c r="A3" s="118" t="s">
        <v>527</v>
      </c>
      <c r="B3" s="119" t="s">
        <v>528</v>
      </c>
      <c r="C3" s="119">
        <v>1</v>
      </c>
      <c r="D3" s="119" t="s">
        <v>529</v>
      </c>
      <c r="E3" s="49"/>
      <c r="F3" s="50">
        <v>0</v>
      </c>
      <c r="G3" s="145">
        <f>중기사용료!$G$12</f>
        <v>41739</v>
      </c>
      <c r="H3" s="49">
        <f t="shared" ref="H3:H44" si="0">E3+F3+G3</f>
        <v>41739</v>
      </c>
      <c r="I3" s="48"/>
      <c r="J3" s="144" cm="1">
        <f t="array" ref="J3">INDEX(중기사용료!$G$1:$G$5000, MATCH(1, (LEFT(중기사용료!$B$1:$B$5000, 5)=LEFT(A3, 5)) * (ISNUMBER(SEARCH(B3, 중기사용료!$B$1:$B$5000))), 0) + 9)</f>
        <v>41739</v>
      </c>
      <c r="K3" s="46" t="str" cm="1">
        <f t="array" ref="K3">ADDRESS(MATCH(1, (LEFT(중기사용료!$B$1:$B$5000, 5)=LEFT(A3, 5)) * (ISNUMBER(SEARCH(B3, 중기사용료!$B$1:$B$5000))), 0) + 9, 7, 4, 1, "중기사용료")</f>
        <v>중기사용료!G12</v>
      </c>
    </row>
    <row r="4" spans="1:11" ht="18" customHeight="1">
      <c r="A4" s="118" t="s">
        <v>527</v>
      </c>
      <c r="B4" s="119" t="s">
        <v>530</v>
      </c>
      <c r="C4" s="119">
        <v>1</v>
      </c>
      <c r="D4" s="119" t="s">
        <v>529</v>
      </c>
      <c r="E4" s="49"/>
      <c r="F4" s="50">
        <v>0</v>
      </c>
      <c r="G4" s="145">
        <f>중기사용료!$G$23</f>
        <v>40406</v>
      </c>
      <c r="H4" s="49">
        <f t="shared" si="0"/>
        <v>40406</v>
      </c>
      <c r="I4" s="48"/>
      <c r="J4" s="144" cm="1">
        <f t="array" ref="J4">INDEX(중기사용료!$G$1:$G$5000, MATCH(1, (LEFT(중기사용료!$B$1:$B$5000, 5)=LEFT(A4, 5)) * (ISNUMBER(SEARCH(B4, 중기사용료!$B$1:$B$5000))), 0) + 9)</f>
        <v>40406</v>
      </c>
      <c r="K4" s="46" t="str" cm="1">
        <f t="array" ref="K4">ADDRESS(MATCH(1, (LEFT(중기사용료!$B$1:$B$5000, 5)=LEFT(A4, 5)) * (ISNUMBER(SEARCH(B4, 중기사용료!$B$1:$B$5000))), 0) + 9, 7, 4, 1, "중기사용료")</f>
        <v>중기사용료!G23</v>
      </c>
    </row>
    <row r="5" spans="1:11" ht="18" customHeight="1">
      <c r="A5" s="118" t="s">
        <v>527</v>
      </c>
      <c r="B5" s="119" t="s">
        <v>531</v>
      </c>
      <c r="C5" s="119">
        <v>1</v>
      </c>
      <c r="D5" s="119" t="s">
        <v>529</v>
      </c>
      <c r="E5" s="49"/>
      <c r="F5" s="50">
        <v>0</v>
      </c>
      <c r="G5" s="145">
        <f>중기사용료!$G$34</f>
        <v>152731</v>
      </c>
      <c r="H5" s="49">
        <f t="shared" si="0"/>
        <v>152731</v>
      </c>
      <c r="I5" s="48"/>
      <c r="J5" s="144" cm="1">
        <f t="array" ref="J5">INDEX(중기사용료!$G$1:$G$5000, MATCH(1, (LEFT(중기사용료!$B$1:$B$5000, 5)=LEFT(A5, 5)) * (ISNUMBER(SEARCH(B5, 중기사용료!$B$1:$B$5000))), 0) + 9)</f>
        <v>152731</v>
      </c>
      <c r="K5" s="46" t="str" cm="1">
        <f t="array" ref="K5">ADDRESS(MATCH(1, (LEFT(중기사용료!$B$1:$B$5000, 5)=LEFT(A5, 5)) * (ISNUMBER(SEARCH(B5, 중기사용료!$B$1:$B$5000))), 0) + 9, 7, 4, 1, "중기사용료")</f>
        <v>중기사용료!G34</v>
      </c>
    </row>
    <row r="6" spans="1:11" ht="18" customHeight="1">
      <c r="A6" s="118" t="s">
        <v>527</v>
      </c>
      <c r="B6" s="119" t="s">
        <v>532</v>
      </c>
      <c r="C6" s="119">
        <v>1</v>
      </c>
      <c r="D6" s="119" t="s">
        <v>529</v>
      </c>
      <c r="E6" s="49"/>
      <c r="F6" s="50">
        <v>0</v>
      </c>
      <c r="G6" s="145">
        <f>중기사용료!$G$45</f>
        <v>111969</v>
      </c>
      <c r="H6" s="49">
        <f t="shared" si="0"/>
        <v>111969</v>
      </c>
      <c r="I6" s="48"/>
      <c r="J6" s="144" cm="1">
        <f t="array" ref="J6">INDEX(중기사용료!$G$1:$G$5000, MATCH(1, (LEFT(중기사용료!$B$1:$B$5000, 5)=LEFT(A6, 5)) * (ISNUMBER(SEARCH(B6, 중기사용료!$B$1:$B$5000))), 0) + 9)</f>
        <v>111969</v>
      </c>
      <c r="K6" s="46" t="str" cm="1">
        <f t="array" ref="K6">ADDRESS(MATCH(1, (LEFT(중기사용료!$B$1:$B$5000, 5)=LEFT(A6, 5)) * (ISNUMBER(SEARCH(B6, 중기사용료!$B$1:$B$5000))), 0) + 9, 7, 4, 1, "중기사용료")</f>
        <v>중기사용료!G45</v>
      </c>
    </row>
    <row r="7" spans="1:11" ht="18" customHeight="1">
      <c r="A7" s="118" t="s">
        <v>527</v>
      </c>
      <c r="B7" s="119" t="s">
        <v>533</v>
      </c>
      <c r="C7" s="119">
        <v>1</v>
      </c>
      <c r="D7" s="119" t="s">
        <v>529</v>
      </c>
      <c r="E7" s="49"/>
      <c r="F7" s="50">
        <v>0</v>
      </c>
      <c r="G7" s="145">
        <f>중기사용료!$G$56</f>
        <v>105504</v>
      </c>
      <c r="H7" s="49">
        <f t="shared" si="0"/>
        <v>105504</v>
      </c>
      <c r="I7" s="48"/>
      <c r="J7" s="144" cm="1">
        <f t="array" ref="J7">INDEX(중기사용료!$G$1:$G$5000, MATCH(1, (LEFT(중기사용료!$B$1:$B$5000, 5)=LEFT(A7, 5)) * (ISNUMBER(SEARCH(B7, 중기사용료!$B$1:$B$5000))), 0) + 9)</f>
        <v>105504</v>
      </c>
      <c r="K7" s="46" t="str" cm="1">
        <f t="array" ref="K7">ADDRESS(MATCH(1, (LEFT(중기사용료!$B$1:$B$5000, 5)=LEFT(A7, 5)) * (ISNUMBER(SEARCH(B7, 중기사용료!$B$1:$B$5000))), 0) + 9, 7, 4, 1, "중기사용료")</f>
        <v>중기사용료!G56</v>
      </c>
    </row>
    <row r="8" spans="1:11" ht="18" customHeight="1">
      <c r="A8" s="118" t="s">
        <v>527</v>
      </c>
      <c r="B8" s="119" t="s">
        <v>534</v>
      </c>
      <c r="C8" s="119">
        <v>1</v>
      </c>
      <c r="D8" s="119" t="s">
        <v>529</v>
      </c>
      <c r="E8" s="49"/>
      <c r="F8" s="50">
        <v>0</v>
      </c>
      <c r="G8" s="145">
        <f>중기사용료!$G$67</f>
        <v>100084</v>
      </c>
      <c r="H8" s="49">
        <f t="shared" si="0"/>
        <v>100084</v>
      </c>
      <c r="I8" s="48"/>
      <c r="J8" s="144" cm="1">
        <f t="array" ref="J8">INDEX(중기사용료!$G$1:$G$5000, MATCH(1, (LEFT(중기사용료!$B$1:$B$5000, 5)=LEFT(A8, 5)) * (ISNUMBER(SEARCH(B8, 중기사용료!$B$1:$B$5000))), 0) + 9)</f>
        <v>100084</v>
      </c>
      <c r="K8" s="46" t="str" cm="1">
        <f t="array" ref="K8">ADDRESS(MATCH(1, (LEFT(중기사용료!$B$1:$B$5000, 5)=LEFT(A8, 5)) * (ISNUMBER(SEARCH(B8, 중기사용료!$B$1:$B$5000))), 0) + 9, 7, 4, 1, "중기사용료")</f>
        <v>중기사용료!G67</v>
      </c>
    </row>
    <row r="9" spans="1:11" ht="18" customHeight="1">
      <c r="A9" s="118" t="s">
        <v>527</v>
      </c>
      <c r="B9" s="119" t="s">
        <v>535</v>
      </c>
      <c r="C9" s="119">
        <v>1</v>
      </c>
      <c r="D9" s="119" t="s">
        <v>529</v>
      </c>
      <c r="E9" s="49"/>
      <c r="F9" s="50">
        <v>0</v>
      </c>
      <c r="G9" s="145">
        <f>중기사용료!$G$78</f>
        <v>84364</v>
      </c>
      <c r="H9" s="49">
        <f t="shared" si="0"/>
        <v>84364</v>
      </c>
      <c r="I9" s="48"/>
      <c r="J9" s="144" cm="1">
        <f t="array" ref="J9">INDEX(중기사용료!$G$1:$G$5000, MATCH(1, (LEFT(중기사용료!$B$1:$B$5000, 5)=LEFT(A9, 5)) * (ISNUMBER(SEARCH(B9, 중기사용료!$B$1:$B$5000))), 0) + 9)</f>
        <v>84364</v>
      </c>
      <c r="K9" s="46" t="str" cm="1">
        <f t="array" ref="K9">ADDRESS(MATCH(1, (LEFT(중기사용료!$B$1:$B$5000, 5)=LEFT(A9, 5)) * (ISNUMBER(SEARCH(B9, 중기사용료!$B$1:$B$5000))), 0) + 9, 7, 4, 1, "중기사용료")</f>
        <v>중기사용료!G78</v>
      </c>
    </row>
    <row r="10" spans="1:11" ht="18" customHeight="1">
      <c r="A10" s="118" t="s">
        <v>527</v>
      </c>
      <c r="B10" s="119" t="s">
        <v>536</v>
      </c>
      <c r="C10" s="119">
        <v>1</v>
      </c>
      <c r="D10" s="119" t="s">
        <v>529</v>
      </c>
      <c r="E10" s="49"/>
      <c r="F10" s="50">
        <v>0</v>
      </c>
      <c r="G10" s="145">
        <f>중기사용료!$G$89</f>
        <v>86124</v>
      </c>
      <c r="H10" s="49">
        <f t="shared" si="0"/>
        <v>86124</v>
      </c>
      <c r="I10" s="48"/>
      <c r="J10" s="144" cm="1">
        <f t="array" ref="J10">INDEX(중기사용료!$G$1:$G$5000, MATCH(1, (LEFT(중기사용료!$B$1:$B$5000, 5)=LEFT(A10, 5)) * (ISNUMBER(SEARCH(B10, 중기사용료!$B$1:$B$5000))), 0) + 9)</f>
        <v>86124</v>
      </c>
      <c r="K10" s="46" t="str" cm="1">
        <f t="array" ref="K10">ADDRESS(MATCH(1, (LEFT(중기사용료!$B$1:$B$5000, 5)=LEFT(A10, 5)) * (ISNUMBER(SEARCH(B10, 중기사용료!$B$1:$B$5000))), 0) + 9, 7, 4, 1, "중기사용료")</f>
        <v>중기사용료!G89</v>
      </c>
    </row>
    <row r="11" spans="1:11" ht="18" customHeight="1">
      <c r="A11" s="119" t="s">
        <v>527</v>
      </c>
      <c r="B11" s="119" t="s">
        <v>537</v>
      </c>
      <c r="C11" s="119">
        <v>1</v>
      </c>
      <c r="D11" s="119" t="s">
        <v>529</v>
      </c>
      <c r="E11" s="49"/>
      <c r="F11" s="50">
        <v>0</v>
      </c>
      <c r="G11" s="145">
        <f>중기사용료!$G$100</f>
        <v>84660</v>
      </c>
      <c r="H11" s="49">
        <f t="shared" si="0"/>
        <v>84660</v>
      </c>
      <c r="I11" s="48"/>
      <c r="J11" s="144" cm="1">
        <f t="array" ref="J11">INDEX(중기사용료!$G$1:$G$5000, MATCH(1, (LEFT(중기사용료!$B$1:$B$5000, 5)=LEFT(A11, 5)) * (ISNUMBER(SEARCH(B11, 중기사용료!$B$1:$B$5000))), 0) + 9)</f>
        <v>84660</v>
      </c>
      <c r="K11" s="46" t="str" cm="1">
        <f t="array" ref="K11">ADDRESS(MATCH(1, (LEFT(중기사용료!$B$1:$B$5000, 5)=LEFT(A11, 5)) * (ISNUMBER(SEARCH(B11, 중기사용료!$B$1:$B$5000))), 0) + 9, 7, 4, 1, "중기사용료")</f>
        <v>중기사용료!G100</v>
      </c>
    </row>
    <row r="12" spans="1:11" ht="18" customHeight="1">
      <c r="A12" s="119" t="s">
        <v>527</v>
      </c>
      <c r="B12" s="119" t="s">
        <v>538</v>
      </c>
      <c r="C12" s="119">
        <v>1</v>
      </c>
      <c r="D12" s="119" t="s">
        <v>529</v>
      </c>
      <c r="E12" s="117"/>
      <c r="F12" s="117"/>
      <c r="G12" s="145">
        <f>중기사용료!$G$111</f>
        <v>83304</v>
      </c>
      <c r="H12" s="49">
        <f t="shared" si="0"/>
        <v>83304</v>
      </c>
      <c r="I12" s="117"/>
      <c r="J12" s="144" cm="1">
        <f t="array" ref="J12">INDEX(중기사용료!$G$1:$G$5000, MATCH(1, (LEFT(중기사용료!$B$1:$B$5000, 5)=LEFT(A12, 5)) * (ISNUMBER(SEARCH(B12, 중기사용료!$B$1:$B$5000))), 0) + 9)</f>
        <v>83304</v>
      </c>
      <c r="K12" s="46" t="str" cm="1">
        <f t="array" ref="K12">ADDRESS(MATCH(1, (LEFT(중기사용료!$B$1:$B$5000, 5)=LEFT(A12, 5)) * (ISNUMBER(SEARCH(B12, 중기사용료!$B$1:$B$5000))), 0) + 9, 7, 4, 1, "중기사용료")</f>
        <v>중기사용료!G111</v>
      </c>
    </row>
    <row r="13" spans="1:11" ht="18" customHeight="1">
      <c r="A13" s="119" t="s">
        <v>527</v>
      </c>
      <c r="B13" s="119" t="s">
        <v>539</v>
      </c>
      <c r="C13" s="119">
        <v>1</v>
      </c>
      <c r="D13" s="119" t="s">
        <v>529</v>
      </c>
      <c r="E13" s="117"/>
      <c r="F13" s="117"/>
      <c r="G13" s="145">
        <f>중기사용료!$G$122</f>
        <v>80628</v>
      </c>
      <c r="H13" s="49">
        <f t="shared" si="0"/>
        <v>80628</v>
      </c>
      <c r="I13" s="117"/>
      <c r="J13" s="144" cm="1">
        <f t="array" ref="J13">INDEX(중기사용료!$G$1:$G$5000, MATCH(1, (LEFT(중기사용료!$B$1:$B$5000, 5)=LEFT(A13, 5)) * (ISNUMBER(SEARCH(B13, 중기사용료!$B$1:$B$5000))), 0) + 9)</f>
        <v>80628</v>
      </c>
      <c r="K13" s="46" t="str" cm="1">
        <f t="array" ref="K13">ADDRESS(MATCH(1, (LEFT(중기사용료!$B$1:$B$5000, 5)=LEFT(A13, 5)) * (ISNUMBER(SEARCH(B13, 중기사용료!$B$1:$B$5000))), 0) + 9, 7, 4, 1, "중기사용료")</f>
        <v>중기사용료!G122</v>
      </c>
    </row>
    <row r="14" spans="1:11" ht="18" customHeight="1">
      <c r="A14" s="119" t="s">
        <v>527</v>
      </c>
      <c r="B14" s="119" t="s">
        <v>540</v>
      </c>
      <c r="C14" s="119">
        <v>1</v>
      </c>
      <c r="D14" s="119" t="s">
        <v>529</v>
      </c>
      <c r="E14" s="117"/>
      <c r="F14" s="117"/>
      <c r="G14" s="145">
        <f>중기사용료!$G$133</f>
        <v>97785</v>
      </c>
      <c r="H14" s="49">
        <f t="shared" si="0"/>
        <v>97785</v>
      </c>
      <c r="I14" s="117"/>
      <c r="J14" s="144" cm="1">
        <f t="array" ref="J14">INDEX(중기사용료!$G$1:$G$5000, MATCH(1, (LEFT(중기사용료!$B$1:$B$5000, 5)=LEFT(A14, 5)) * (ISNUMBER(SEARCH(B14, 중기사용료!$B$1:$B$5000))), 0) + 9)</f>
        <v>97785</v>
      </c>
      <c r="K14" s="46" t="str" cm="1">
        <f t="array" ref="K14">ADDRESS(MATCH(1, (LEFT(중기사용료!$B$1:$B$5000, 5)=LEFT(A14, 5)) * (ISNUMBER(SEARCH(B14, 중기사용료!$B$1:$B$5000))), 0) + 9, 7, 4, 1, "중기사용료")</f>
        <v>중기사용료!G133</v>
      </c>
    </row>
    <row r="15" spans="1:11" ht="18" customHeight="1">
      <c r="A15" s="119" t="s">
        <v>527</v>
      </c>
      <c r="B15" s="119" t="s">
        <v>541</v>
      </c>
      <c r="C15" s="119">
        <v>1</v>
      </c>
      <c r="D15" s="119" t="s">
        <v>529</v>
      </c>
      <c r="E15" s="117"/>
      <c r="F15" s="117"/>
      <c r="G15" s="145">
        <f>중기사용료!$G$144</f>
        <v>94483</v>
      </c>
      <c r="H15" s="49">
        <f t="shared" si="0"/>
        <v>94483</v>
      </c>
      <c r="I15" s="117"/>
      <c r="J15" s="144" cm="1">
        <f t="array" ref="J15">INDEX(중기사용료!$G$1:$G$5000, MATCH(1, (LEFT(중기사용료!$B$1:$B$5000, 5)=LEFT(A15, 5)) * (ISNUMBER(SEARCH(B15, 중기사용료!$B$1:$B$5000))), 0) + 9)</f>
        <v>94483</v>
      </c>
      <c r="K15" s="46" t="str" cm="1">
        <f t="array" ref="K15">ADDRESS(MATCH(1, (LEFT(중기사용료!$B$1:$B$5000, 5)=LEFT(A15, 5)) * (ISNUMBER(SEARCH(B15, 중기사용료!$B$1:$B$5000))), 0) + 9, 7, 4, 1, "중기사용료")</f>
        <v>중기사용료!G144</v>
      </c>
    </row>
    <row r="16" spans="1:11" ht="18" customHeight="1">
      <c r="A16" s="119" t="s">
        <v>527</v>
      </c>
      <c r="B16" s="119" t="s">
        <v>542</v>
      </c>
      <c r="C16" s="119">
        <v>1</v>
      </c>
      <c r="D16" s="119" t="s">
        <v>529</v>
      </c>
      <c r="E16" s="117"/>
      <c r="F16" s="117"/>
      <c r="G16" s="145">
        <f>중기사용료!$G$155</f>
        <v>91123</v>
      </c>
      <c r="H16" s="49">
        <f t="shared" si="0"/>
        <v>91123</v>
      </c>
      <c r="I16" s="117"/>
      <c r="J16" s="144" cm="1">
        <f t="array" ref="J16">INDEX(중기사용료!$G$1:$G$5000, MATCH(1, (LEFT(중기사용료!$B$1:$B$5000, 5)=LEFT(A16, 5)) * (ISNUMBER(SEARCH(B16, 중기사용료!$B$1:$B$5000))), 0) + 9)</f>
        <v>91123</v>
      </c>
      <c r="K16" s="46" t="str" cm="1">
        <f t="array" ref="K16">ADDRESS(MATCH(1, (LEFT(중기사용료!$B$1:$B$5000, 5)=LEFT(A16, 5)) * (ISNUMBER(SEARCH(B16, 중기사용료!$B$1:$B$5000))), 0) + 9, 7, 4, 1, "중기사용료")</f>
        <v>중기사용료!G155</v>
      </c>
    </row>
    <row r="17" spans="1:11" ht="18" customHeight="1">
      <c r="A17" s="119" t="s">
        <v>527</v>
      </c>
      <c r="B17" s="119" t="s">
        <v>543</v>
      </c>
      <c r="C17" s="119">
        <v>1</v>
      </c>
      <c r="D17" s="119" t="s">
        <v>529</v>
      </c>
      <c r="E17" s="117"/>
      <c r="F17" s="117"/>
      <c r="G17" s="145">
        <f>중기사용료!$G$166</f>
        <v>75054</v>
      </c>
      <c r="H17" s="49">
        <f t="shared" si="0"/>
        <v>75054</v>
      </c>
      <c r="I17" s="117"/>
      <c r="J17" s="144" cm="1">
        <f t="array" ref="J17">INDEX(중기사용료!$G$1:$G$5000, MATCH(1, (LEFT(중기사용료!$B$1:$B$5000, 5)=LEFT(A17, 5)) * (ISNUMBER(SEARCH(B17, 중기사용료!$B$1:$B$5000))), 0) + 9)</f>
        <v>75054</v>
      </c>
      <c r="K17" s="46" t="str" cm="1">
        <f t="array" ref="K17">ADDRESS(MATCH(1, (LEFT(중기사용료!$B$1:$B$5000, 5)=LEFT(A17, 5)) * (ISNUMBER(SEARCH(B17, 중기사용료!$B$1:$B$5000))), 0) + 9, 7, 4, 1, "중기사용료")</f>
        <v>중기사용료!G166</v>
      </c>
    </row>
    <row r="18" spans="1:11" ht="18" customHeight="1">
      <c r="A18" s="119" t="s">
        <v>527</v>
      </c>
      <c r="B18" s="119" t="s">
        <v>544</v>
      </c>
      <c r="C18" s="119">
        <v>1</v>
      </c>
      <c r="D18" s="119" t="s">
        <v>529</v>
      </c>
      <c r="E18" s="117"/>
      <c r="F18" s="117"/>
      <c r="G18" s="145">
        <f>중기사용료!$G$177</f>
        <v>71241</v>
      </c>
      <c r="H18" s="49">
        <f t="shared" si="0"/>
        <v>71241</v>
      </c>
      <c r="I18" s="117"/>
      <c r="J18" s="144" cm="1">
        <f t="array" ref="J18">INDEX(중기사용료!$G$1:$G$5000, MATCH(1, (LEFT(중기사용료!$B$1:$B$5000, 5)=LEFT(A18, 5)) * (ISNUMBER(SEARCH(B18, 중기사용료!$B$1:$B$5000))), 0) + 9)</f>
        <v>71241</v>
      </c>
      <c r="K18" s="46" t="str" cm="1">
        <f t="array" ref="K18">ADDRESS(MATCH(1, (LEFT(중기사용료!$B$1:$B$5000, 5)=LEFT(A18, 5)) * (ISNUMBER(SEARCH(B18, 중기사용료!$B$1:$B$5000))), 0) + 9, 7, 4, 1, "중기사용료")</f>
        <v>중기사용료!G177</v>
      </c>
    </row>
    <row r="19" spans="1:11" ht="18" customHeight="1">
      <c r="A19" s="119" t="s">
        <v>527</v>
      </c>
      <c r="B19" s="119" t="s">
        <v>545</v>
      </c>
      <c r="C19" s="119">
        <v>1</v>
      </c>
      <c r="D19" s="119" t="s">
        <v>529</v>
      </c>
      <c r="E19" s="117"/>
      <c r="F19" s="117"/>
      <c r="G19" s="145">
        <f>중기사용료!$G$188</f>
        <v>70528</v>
      </c>
      <c r="H19" s="49">
        <f t="shared" si="0"/>
        <v>70528</v>
      </c>
      <c r="I19" s="117"/>
      <c r="J19" s="144" cm="1">
        <f t="array" ref="J19">INDEX(중기사용료!$G$1:$G$5000, MATCH(1, (LEFT(중기사용료!$B$1:$B$5000, 5)=LEFT(A19, 5)) * (ISNUMBER(SEARCH(B19, 중기사용료!$B$1:$B$5000))), 0) + 9)</f>
        <v>70528</v>
      </c>
      <c r="K19" s="46" t="str" cm="1">
        <f t="array" ref="K19">ADDRESS(MATCH(1, (LEFT(중기사용료!$B$1:$B$5000, 5)=LEFT(A19, 5)) * (ISNUMBER(SEARCH(B19, 중기사용료!$B$1:$B$5000))), 0) + 9, 7, 4, 1, "중기사용료")</f>
        <v>중기사용료!G188</v>
      </c>
    </row>
    <row r="20" spans="1:11" ht="18" customHeight="1">
      <c r="A20" s="119" t="s">
        <v>527</v>
      </c>
      <c r="B20" s="119" t="s">
        <v>546</v>
      </c>
      <c r="C20" s="119">
        <v>1</v>
      </c>
      <c r="D20" s="119" t="s">
        <v>529</v>
      </c>
      <c r="E20" s="117"/>
      <c r="F20" s="117"/>
      <c r="G20" s="145">
        <f>중기사용료!$G$199</f>
        <v>68191</v>
      </c>
      <c r="H20" s="49">
        <f t="shared" si="0"/>
        <v>68191</v>
      </c>
      <c r="I20" s="117"/>
      <c r="J20" s="144" cm="1">
        <f t="array" ref="J20">INDEX(중기사용료!$G$1:$G$5000, MATCH(1, (LEFT(중기사용료!$B$1:$B$5000, 5)=LEFT(A20, 5)) * (ISNUMBER(SEARCH(B20, 중기사용료!$B$1:$B$5000))), 0) + 9)</f>
        <v>68191</v>
      </c>
      <c r="K20" s="46" t="str" cm="1">
        <f t="array" ref="K20">ADDRESS(MATCH(1, (LEFT(중기사용료!$B$1:$B$5000, 5)=LEFT(A20, 5)) * (ISNUMBER(SEARCH(B20, 중기사용료!$B$1:$B$5000))), 0) + 9, 7, 4, 1, "중기사용료")</f>
        <v>중기사용료!G199</v>
      </c>
    </row>
    <row r="21" spans="1:11" ht="18" customHeight="1">
      <c r="A21" s="119" t="s">
        <v>527</v>
      </c>
      <c r="B21" s="119" t="s">
        <v>547</v>
      </c>
      <c r="C21" s="119">
        <v>1</v>
      </c>
      <c r="D21" s="119" t="s">
        <v>529</v>
      </c>
      <c r="E21" s="117"/>
      <c r="F21" s="117"/>
      <c r="G21" s="145">
        <f>중기사용료!$G$210</f>
        <v>278152</v>
      </c>
      <c r="H21" s="49">
        <f t="shared" si="0"/>
        <v>278152</v>
      </c>
      <c r="I21" s="117"/>
      <c r="J21" s="144" cm="1">
        <f t="array" ref="J21">INDEX(중기사용료!$G$1:$G$5000, MATCH(1, (LEFT(중기사용료!$B$1:$B$5000, 5)=LEFT(A21, 5)) * (ISNUMBER(SEARCH(B21, 중기사용료!$B$1:$B$5000))), 0) + 9)</f>
        <v>278152</v>
      </c>
      <c r="K21" s="46" t="str" cm="1">
        <f t="array" ref="K21">ADDRESS(MATCH(1, (LEFT(중기사용료!$B$1:$B$5000, 5)=LEFT(A21, 5)) * (ISNUMBER(SEARCH(B21, 중기사용료!$B$1:$B$5000))), 0) + 9, 7, 4, 1, "중기사용료")</f>
        <v>중기사용료!G210</v>
      </c>
    </row>
    <row r="22" spans="1:11" ht="18" customHeight="1">
      <c r="A22" s="119" t="s">
        <v>527</v>
      </c>
      <c r="B22" s="119" t="s">
        <v>548</v>
      </c>
      <c r="C22" s="119">
        <v>1</v>
      </c>
      <c r="D22" s="119" t="s">
        <v>529</v>
      </c>
      <c r="E22" s="117"/>
      <c r="F22" s="117"/>
      <c r="G22" s="145">
        <f>중기사용료!$G$221</f>
        <v>271657</v>
      </c>
      <c r="H22" s="49">
        <f t="shared" si="0"/>
        <v>271657</v>
      </c>
      <c r="I22" s="117"/>
      <c r="J22" s="144" cm="1">
        <f t="array" ref="J22">INDEX(중기사용료!$G$1:$G$5000, MATCH(1, (LEFT(중기사용료!$B$1:$B$5000, 5)=LEFT(A22, 5)) * (ISNUMBER(SEARCH(B22, 중기사용료!$B$1:$B$5000))), 0) + 9)</f>
        <v>271657</v>
      </c>
      <c r="K22" s="46" t="str" cm="1">
        <f t="array" ref="K22">ADDRESS(MATCH(1, (LEFT(중기사용료!$B$1:$B$5000, 5)=LEFT(A22, 5)) * (ISNUMBER(SEARCH(B22, 중기사용료!$B$1:$B$5000))), 0) + 9, 7, 4, 1, "중기사용료")</f>
        <v>중기사용료!G221</v>
      </c>
    </row>
    <row r="23" spans="1:11" ht="18" customHeight="1">
      <c r="A23" s="119" t="s">
        <v>527</v>
      </c>
      <c r="B23" s="119" t="s">
        <v>549</v>
      </c>
      <c r="C23" s="119">
        <v>1</v>
      </c>
      <c r="D23" s="119" t="s">
        <v>529</v>
      </c>
      <c r="E23" s="117"/>
      <c r="F23" s="117"/>
      <c r="G23" s="145">
        <f>중기사용료!$G$232</f>
        <v>260489</v>
      </c>
      <c r="H23" s="49">
        <f t="shared" si="0"/>
        <v>260489</v>
      </c>
      <c r="I23" s="117"/>
      <c r="J23" s="144" cm="1">
        <f t="array" ref="J23">INDEX(중기사용료!$G$1:$G$5000, MATCH(1, (LEFT(중기사용료!$B$1:$B$5000, 5)=LEFT(A23, 5)) * (ISNUMBER(SEARCH(B23, 중기사용료!$B$1:$B$5000))), 0) + 9)</f>
        <v>260489</v>
      </c>
      <c r="K23" s="46" t="str" cm="1">
        <f t="array" ref="K23">ADDRESS(MATCH(1, (LEFT(중기사용료!$B$1:$B$5000, 5)=LEFT(A23, 5)) * (ISNUMBER(SEARCH(B23, 중기사용료!$B$1:$B$5000))), 0) + 9, 7, 4, 1, "중기사용료")</f>
        <v>중기사용료!G232</v>
      </c>
    </row>
    <row r="24" spans="1:11" ht="18" customHeight="1">
      <c r="A24" s="119" t="s">
        <v>527</v>
      </c>
      <c r="B24" s="119" t="s">
        <v>550</v>
      </c>
      <c r="C24" s="119">
        <v>1</v>
      </c>
      <c r="D24" s="119" t="s">
        <v>529</v>
      </c>
      <c r="E24" s="117"/>
      <c r="F24" s="117"/>
      <c r="G24" s="145">
        <f>중기사용료!$G$243</f>
        <v>336664</v>
      </c>
      <c r="H24" s="49">
        <f t="shared" si="0"/>
        <v>336664</v>
      </c>
      <c r="I24" s="117"/>
      <c r="J24" s="144" cm="1">
        <f t="array" ref="J24">INDEX(중기사용료!$G$1:$G$5000, MATCH(1, (LEFT(중기사용료!$B$1:$B$5000, 5)=LEFT(A24, 5)) * (ISNUMBER(SEARCH(B24, 중기사용료!$B$1:$B$5000))), 0) + 9)</f>
        <v>336664</v>
      </c>
      <c r="K24" s="46" t="str" cm="1">
        <f t="array" ref="K24">ADDRESS(MATCH(1, (LEFT(중기사용료!$B$1:$B$5000, 5)=LEFT(A24, 5)) * (ISNUMBER(SEARCH(B24, 중기사용료!$B$1:$B$5000))), 0) + 9, 7, 4, 1, "중기사용료")</f>
        <v>중기사용료!G243</v>
      </c>
    </row>
    <row r="25" spans="1:11" ht="18" customHeight="1">
      <c r="A25" s="119" t="s">
        <v>527</v>
      </c>
      <c r="B25" s="119" t="s">
        <v>551</v>
      </c>
      <c r="C25" s="119">
        <v>1</v>
      </c>
      <c r="D25" s="119" t="s">
        <v>529</v>
      </c>
      <c r="E25" s="117"/>
      <c r="F25" s="117"/>
      <c r="G25" s="145">
        <f>중기사용료!$G$254</f>
        <v>330427</v>
      </c>
      <c r="H25" s="49">
        <f t="shared" si="0"/>
        <v>330427</v>
      </c>
      <c r="I25" s="117"/>
      <c r="J25" s="144" cm="1">
        <f t="array" ref="J25">INDEX(중기사용료!$G$1:$G$5000, MATCH(1, (LEFT(중기사용료!$B$1:$B$5000, 5)=LEFT(A25, 5)) * (ISNUMBER(SEARCH(B25, 중기사용료!$B$1:$B$5000))), 0) + 9)</f>
        <v>330427</v>
      </c>
      <c r="K25" s="46" t="str" cm="1">
        <f t="array" ref="K25">ADDRESS(MATCH(1, (LEFT(중기사용료!$B$1:$B$5000, 5)=LEFT(A25, 5)) * (ISNUMBER(SEARCH(B25, 중기사용료!$B$1:$B$5000))), 0) + 9, 7, 4, 1, "중기사용료")</f>
        <v>중기사용료!G254</v>
      </c>
    </row>
    <row r="26" spans="1:11" ht="18" customHeight="1">
      <c r="A26" s="119" t="s">
        <v>527</v>
      </c>
      <c r="B26" s="119" t="s">
        <v>552</v>
      </c>
      <c r="C26" s="119">
        <v>1</v>
      </c>
      <c r="D26" s="119" t="s">
        <v>529</v>
      </c>
      <c r="E26" s="117"/>
      <c r="F26" s="117"/>
      <c r="G26" s="145">
        <f>중기사용료!$G$265</f>
        <v>321981</v>
      </c>
      <c r="H26" s="49">
        <f t="shared" si="0"/>
        <v>321981</v>
      </c>
      <c r="I26" s="117"/>
      <c r="J26" s="144" cm="1">
        <f t="array" ref="J26">INDEX(중기사용료!$G$1:$G$5000, MATCH(1, (LEFT(중기사용료!$B$1:$B$5000, 5)=LEFT(A26, 5)) * (ISNUMBER(SEARCH(B26, 중기사용료!$B$1:$B$5000))), 0) + 9)</f>
        <v>321981</v>
      </c>
      <c r="K26" s="46" t="str" cm="1">
        <f t="array" ref="K26">ADDRESS(MATCH(1, (LEFT(중기사용료!$B$1:$B$5000, 5)=LEFT(A26, 5)) * (ISNUMBER(SEARCH(B26, 중기사용료!$B$1:$B$5000))), 0) + 9, 7, 4, 1, "중기사용료")</f>
        <v>중기사용료!G265</v>
      </c>
    </row>
    <row r="27" spans="1:11" ht="18" customHeight="1">
      <c r="A27" s="119" t="s">
        <v>527</v>
      </c>
      <c r="B27" s="119" t="s">
        <v>553</v>
      </c>
      <c r="C27" s="119">
        <v>1</v>
      </c>
      <c r="D27" s="119" t="s">
        <v>529</v>
      </c>
      <c r="E27" s="117"/>
      <c r="F27" s="117"/>
      <c r="G27" s="145">
        <f>중기사용료!$G$276</f>
        <v>315606</v>
      </c>
      <c r="H27" s="49">
        <f t="shared" si="0"/>
        <v>315606</v>
      </c>
      <c r="I27" s="117"/>
      <c r="J27" s="144" cm="1">
        <f t="array" ref="J27">INDEX(중기사용료!$G$1:$G$5000, MATCH(1, (LEFT(중기사용료!$B$1:$B$5000, 5)=LEFT(A27, 5)) * (ISNUMBER(SEARCH(B27, 중기사용료!$B$1:$B$5000))), 0) + 9)</f>
        <v>315606</v>
      </c>
      <c r="K27" s="46" t="str" cm="1">
        <f t="array" ref="K27">ADDRESS(MATCH(1, (LEFT(중기사용료!$B$1:$B$5000, 5)=LEFT(A27, 5)) * (ISNUMBER(SEARCH(B27, 중기사용료!$B$1:$B$5000))), 0) + 9, 7, 4, 1, "중기사용료")</f>
        <v>중기사용료!G276</v>
      </c>
    </row>
    <row r="28" spans="1:11" ht="18" customHeight="1">
      <c r="A28" s="119" t="s">
        <v>527</v>
      </c>
      <c r="B28" s="119" t="s">
        <v>554</v>
      </c>
      <c r="C28" s="119">
        <v>1</v>
      </c>
      <c r="D28" s="119" t="s">
        <v>529</v>
      </c>
      <c r="E28" s="117"/>
      <c r="F28" s="117"/>
      <c r="G28" s="145">
        <f>중기사용료!$G$287</f>
        <v>309451</v>
      </c>
      <c r="H28" s="49">
        <f t="shared" si="0"/>
        <v>309451</v>
      </c>
      <c r="I28" s="117"/>
      <c r="J28" s="144" cm="1">
        <f t="array" ref="J28">INDEX(중기사용료!$G$1:$G$5000, MATCH(1, (LEFT(중기사용료!$B$1:$B$5000, 5)=LEFT(A28, 5)) * (ISNUMBER(SEARCH(B28, 중기사용료!$B$1:$B$5000))), 0) + 9)</f>
        <v>309451</v>
      </c>
      <c r="K28" s="46" t="str" cm="1">
        <f t="array" ref="K28">ADDRESS(MATCH(1, (LEFT(중기사용료!$B$1:$B$5000, 5)=LEFT(A28, 5)) * (ISNUMBER(SEARCH(B28, 중기사용료!$B$1:$B$5000))), 0) + 9, 7, 4, 1, "중기사용료")</f>
        <v>중기사용료!G287</v>
      </c>
    </row>
    <row r="29" spans="1:11" ht="18" customHeight="1">
      <c r="A29" s="119" t="s">
        <v>555</v>
      </c>
      <c r="B29" s="119" t="s">
        <v>528</v>
      </c>
      <c r="C29" s="119">
        <v>1</v>
      </c>
      <c r="D29" s="119" t="s">
        <v>529</v>
      </c>
      <c r="E29" s="117"/>
      <c r="F29" s="117"/>
      <c r="G29" s="145">
        <f>중기사용료!$G$298</f>
        <v>1521</v>
      </c>
      <c r="H29" s="49">
        <f t="shared" si="0"/>
        <v>1521</v>
      </c>
      <c r="I29" s="117"/>
      <c r="J29" s="144" cm="1">
        <f t="array" ref="J29">INDEX(중기사용료!$G$1:$G$5000, MATCH(1, (LEFT(중기사용료!$B$1:$B$5000, 5)=LEFT(A29, 5)) * (ISNUMBER(SEARCH(B29, 중기사용료!$B$1:$B$5000))), 0) + 9)</f>
        <v>1521</v>
      </c>
      <c r="K29" s="46" t="str" cm="1">
        <f t="array" ref="K29">ADDRESS(MATCH(1, (LEFT(중기사용료!$B$1:$B$5000, 5)=LEFT(A29, 5)) * (ISNUMBER(SEARCH(B29, 중기사용료!$B$1:$B$5000))), 0) + 9, 7, 4, 1, "중기사용료")</f>
        <v>중기사용료!G298</v>
      </c>
    </row>
    <row r="30" spans="1:11" ht="18" customHeight="1">
      <c r="A30" s="119" t="s">
        <v>555</v>
      </c>
      <c r="B30" s="119" t="s">
        <v>530</v>
      </c>
      <c r="C30" s="119">
        <v>1</v>
      </c>
      <c r="D30" s="119" t="s">
        <v>529</v>
      </c>
      <c r="E30" s="117"/>
      <c r="F30" s="117"/>
      <c r="G30" s="145">
        <f>중기사용료!$G$309</f>
        <v>3156</v>
      </c>
      <c r="H30" s="49">
        <f t="shared" si="0"/>
        <v>3156</v>
      </c>
      <c r="I30" s="117"/>
      <c r="J30" s="144" cm="1">
        <f t="array" ref="J30">INDEX(중기사용료!$G$1:$G$5000, MATCH(1, (LEFT(중기사용료!$B$1:$B$5000, 5)=LEFT(A30, 5)) * (ISNUMBER(SEARCH(B30, 중기사용료!$B$1:$B$5000))), 0) + 9)</f>
        <v>3156</v>
      </c>
      <c r="K30" s="46" t="str" cm="1">
        <f t="array" ref="K30">ADDRESS(MATCH(1, (LEFT(중기사용료!$B$1:$B$5000, 5)=LEFT(A30, 5)) * (ISNUMBER(SEARCH(B30, 중기사용료!$B$1:$B$5000))), 0) + 9, 7, 4, 1, "중기사용료")</f>
        <v>중기사용료!G309</v>
      </c>
    </row>
    <row r="31" spans="1:11" ht="18" customHeight="1">
      <c r="A31" s="119" t="s">
        <v>555</v>
      </c>
      <c r="B31" s="119" t="s">
        <v>859</v>
      </c>
      <c r="C31" s="119">
        <v>1</v>
      </c>
      <c r="D31" s="119" t="s">
        <v>529</v>
      </c>
      <c r="E31" s="117"/>
      <c r="F31" s="117"/>
      <c r="G31" s="146">
        <f>중기사용료!$G$320</f>
        <v>3512</v>
      </c>
      <c r="H31" s="49">
        <f t="shared" si="0"/>
        <v>3512</v>
      </c>
      <c r="I31" s="117"/>
      <c r="J31" s="144" cm="1">
        <f t="array" ref="J31">INDEX(중기사용료!$G$1:$G$5000, MATCH(1, (LEFT(중기사용료!$B$1:$B$5000, 5)=LEFT(A31, 5)) * (ISNUMBER(SEARCH(B31, 중기사용료!$B$1:$B$5000))), 0) + 9)</f>
        <v>3512</v>
      </c>
      <c r="K31" s="46" t="str" cm="1">
        <f t="array" ref="K31">ADDRESS(MATCH(1, (LEFT(중기사용료!$B$1:$B$5000, 5)=LEFT(A31, 5)) * (ISNUMBER(SEARCH(B31, 중기사용료!$B$1:$B$5000))), 0) + 9, 7, 4, 1, "중기사용료")</f>
        <v>중기사용료!G320</v>
      </c>
    </row>
    <row r="32" spans="1:11" ht="18" customHeight="1">
      <c r="A32" s="119" t="s">
        <v>555</v>
      </c>
      <c r="B32" s="119" t="s">
        <v>532</v>
      </c>
      <c r="C32" s="119">
        <v>1</v>
      </c>
      <c r="D32" s="119" t="s">
        <v>529</v>
      </c>
      <c r="E32" s="117"/>
      <c r="F32" s="117">
        <v>0</v>
      </c>
      <c r="G32" s="145">
        <f>중기사용료!$G$331</f>
        <v>2659</v>
      </c>
      <c r="H32" s="49">
        <f t="shared" si="0"/>
        <v>2659</v>
      </c>
      <c r="I32" s="117"/>
      <c r="J32" s="144" cm="1">
        <f t="array" ref="J32">INDEX(중기사용료!$G$1:$G$5000, MATCH(1, (LEFT(중기사용료!$B$1:$B$5000, 5)=LEFT(A32, 5)) * (ISNUMBER(SEARCH(B32, 중기사용료!$B$1:$B$5000))), 0) + 9)</f>
        <v>2659</v>
      </c>
      <c r="K32" s="46" t="str" cm="1">
        <f t="array" ref="K32">ADDRESS(MATCH(1, (LEFT(중기사용료!$B$1:$B$5000, 5)=LEFT(A32, 5)) * (ISNUMBER(SEARCH(B32, 중기사용료!$B$1:$B$5000))), 0) + 9, 7, 4, 1, "중기사용료")</f>
        <v>중기사용료!G331</v>
      </c>
    </row>
    <row r="33" spans="1:11" ht="18" customHeight="1">
      <c r="A33" s="119" t="s">
        <v>555</v>
      </c>
      <c r="B33" s="119" t="s">
        <v>533</v>
      </c>
      <c r="C33" s="119">
        <v>1</v>
      </c>
      <c r="D33" s="119" t="s">
        <v>529</v>
      </c>
      <c r="E33" s="117"/>
      <c r="F33" s="117">
        <v>0</v>
      </c>
      <c r="G33" s="145">
        <f>중기사용료!$G$342</f>
        <v>3481</v>
      </c>
      <c r="H33" s="49">
        <f t="shared" si="0"/>
        <v>3481</v>
      </c>
      <c r="I33" s="117"/>
      <c r="J33" s="144" cm="1">
        <f t="array" ref="J33">INDEX(중기사용료!$G$1:$G$5000, MATCH(1, (LEFT(중기사용료!$B$1:$B$5000, 5)=LEFT(A33, 5)) * (ISNUMBER(SEARCH(B33, 중기사용료!$B$1:$B$5000))), 0) + 9)</f>
        <v>3481</v>
      </c>
      <c r="K33" s="46" t="str" cm="1">
        <f t="array" ref="K33">ADDRESS(MATCH(1, (LEFT(중기사용료!$B$1:$B$5000, 5)=LEFT(A33, 5)) * (ISNUMBER(SEARCH(B33, 중기사용료!$B$1:$B$5000))), 0) + 9, 7, 4, 1, "중기사용료")</f>
        <v>중기사용료!G342</v>
      </c>
    </row>
    <row r="34" spans="1:11" ht="18" customHeight="1">
      <c r="A34" s="119" t="s">
        <v>555</v>
      </c>
      <c r="B34" s="119" t="s">
        <v>534</v>
      </c>
      <c r="C34" s="119">
        <v>1</v>
      </c>
      <c r="D34" s="119" t="s">
        <v>529</v>
      </c>
      <c r="E34" s="117"/>
      <c r="F34" s="117">
        <v>0</v>
      </c>
      <c r="G34" s="145">
        <f>중기사용료!$G$353</f>
        <v>3753</v>
      </c>
      <c r="H34" s="49">
        <f t="shared" si="0"/>
        <v>3753</v>
      </c>
      <c r="I34" s="117"/>
      <c r="J34" s="144" cm="1">
        <f t="array" ref="J34">INDEX(중기사용료!$G$1:$G$5000, MATCH(1, (LEFT(중기사용료!$B$1:$B$5000, 5)=LEFT(A34, 5)) * (ISNUMBER(SEARCH(B34, 중기사용료!$B$1:$B$5000))), 0) + 9)</f>
        <v>3753</v>
      </c>
      <c r="K34" s="46" t="str" cm="1">
        <f t="array" ref="K34">ADDRESS(MATCH(1, (LEFT(중기사용료!$B$1:$B$5000, 5)=LEFT(A34, 5)) * (ISNUMBER(SEARCH(B34, 중기사용료!$B$1:$B$5000))), 0) + 9, 7, 4, 1, "중기사용료")</f>
        <v>중기사용료!G353</v>
      </c>
    </row>
    <row r="35" spans="1:11" ht="18" customHeight="1">
      <c r="A35" s="119" t="s">
        <v>555</v>
      </c>
      <c r="B35" s="119" t="s">
        <v>535</v>
      </c>
      <c r="C35" s="119">
        <v>1</v>
      </c>
      <c r="D35" s="119" t="s">
        <v>529</v>
      </c>
      <c r="E35" s="117"/>
      <c r="F35" s="117">
        <v>0</v>
      </c>
      <c r="G35" s="145">
        <f>중기사용료!$G$364</f>
        <v>4429</v>
      </c>
      <c r="H35" s="49">
        <f t="shared" si="0"/>
        <v>4429</v>
      </c>
      <c r="I35" s="117"/>
      <c r="J35" s="144" cm="1">
        <f t="array" ref="J35">INDEX(중기사용료!$G$1:$G$5000, MATCH(1, (LEFT(중기사용료!$B$1:$B$5000, 5)=LEFT(A35, 5)) * (ISNUMBER(SEARCH(B35, 중기사용료!$B$1:$B$5000))), 0) + 9)</f>
        <v>4429</v>
      </c>
      <c r="K35" s="46" t="str" cm="1">
        <f t="array" ref="K35">ADDRESS(MATCH(1, (LEFT(중기사용료!$B$1:$B$5000, 5)=LEFT(A35, 5)) * (ISNUMBER(SEARCH(B35, 중기사용료!$B$1:$B$5000))), 0) + 9, 7, 4, 1, "중기사용료")</f>
        <v>중기사용료!G364</v>
      </c>
    </row>
    <row r="36" spans="1:11" ht="18" customHeight="1">
      <c r="A36" s="119" t="s">
        <v>555</v>
      </c>
      <c r="B36" s="119" t="s">
        <v>536</v>
      </c>
      <c r="C36" s="119">
        <v>1</v>
      </c>
      <c r="D36" s="119" t="s">
        <v>529</v>
      </c>
      <c r="E36" s="117"/>
      <c r="F36" s="117">
        <v>0</v>
      </c>
      <c r="G36" s="145">
        <f>중기사용료!$G$375</f>
        <v>2153</v>
      </c>
      <c r="H36" s="49">
        <f t="shared" si="0"/>
        <v>2153</v>
      </c>
      <c r="I36" s="117"/>
      <c r="J36" s="144" cm="1">
        <f t="array" ref="J36">INDEX(중기사용료!$G$1:$G$5000, MATCH(1, (LEFT(중기사용료!$B$1:$B$5000, 5)=LEFT(A36, 5)) * (ISNUMBER(SEARCH(B36, 중기사용료!$B$1:$B$5000))), 0) + 9)</f>
        <v>2153</v>
      </c>
      <c r="K36" s="46" t="str" cm="1">
        <f t="array" ref="K36">ADDRESS(MATCH(1, (LEFT(중기사용료!$B$1:$B$5000, 5)=LEFT(A36, 5)) * (ISNUMBER(SEARCH(B36, 중기사용료!$B$1:$B$5000))), 0) + 9, 7, 4, 1, "중기사용료")</f>
        <v>중기사용료!G375</v>
      </c>
    </row>
    <row r="37" spans="1:11" ht="18" customHeight="1">
      <c r="A37" s="119" t="s">
        <v>555</v>
      </c>
      <c r="B37" s="119" t="s">
        <v>537</v>
      </c>
      <c r="C37" s="119">
        <v>1</v>
      </c>
      <c r="D37" s="119" t="s">
        <v>529</v>
      </c>
      <c r="E37" s="117"/>
      <c r="F37" s="117">
        <v>0</v>
      </c>
      <c r="G37" s="145">
        <f>중기사용료!$G$386</f>
        <v>2116</v>
      </c>
      <c r="H37" s="49">
        <f t="shared" si="0"/>
        <v>2116</v>
      </c>
      <c r="I37" s="117"/>
      <c r="J37" s="144" cm="1">
        <f t="array" ref="J37">INDEX(중기사용료!$G$1:$G$5000, MATCH(1, (LEFT(중기사용료!$B$1:$B$5000, 5)=LEFT(A37, 5)) * (ISNUMBER(SEARCH(B37, 중기사용료!$B$1:$B$5000))), 0) + 9)</f>
        <v>2116</v>
      </c>
      <c r="K37" s="46" t="str" cm="1">
        <f t="array" ref="K37">ADDRESS(MATCH(1, (LEFT(중기사용료!$B$1:$B$5000, 5)=LEFT(A37, 5)) * (ISNUMBER(SEARCH(B37, 중기사용료!$B$1:$B$5000))), 0) + 9, 7, 4, 1, "중기사용료")</f>
        <v>중기사용료!G386</v>
      </c>
    </row>
    <row r="38" spans="1:11" ht="18" customHeight="1">
      <c r="A38" s="119" t="s">
        <v>555</v>
      </c>
      <c r="B38" s="119" t="s">
        <v>538</v>
      </c>
      <c r="C38" s="119">
        <v>1</v>
      </c>
      <c r="D38" s="119" t="s">
        <v>529</v>
      </c>
      <c r="E38" s="117"/>
      <c r="F38" s="117">
        <v>0</v>
      </c>
      <c r="G38" s="145">
        <f>중기사용료!$G$397</f>
        <v>2082</v>
      </c>
      <c r="H38" s="49">
        <f t="shared" si="0"/>
        <v>2082</v>
      </c>
      <c r="I38" s="117"/>
      <c r="J38" s="144" cm="1">
        <f t="array" ref="J38">INDEX(중기사용료!$G$1:$G$5000, MATCH(1, (LEFT(중기사용료!$B$1:$B$5000, 5)=LEFT(A38, 5)) * (ISNUMBER(SEARCH(B38, 중기사용료!$B$1:$B$5000))), 0) + 9)</f>
        <v>2082</v>
      </c>
      <c r="K38" s="46" t="str" cm="1">
        <f t="array" ref="K38">ADDRESS(MATCH(1, (LEFT(중기사용료!$B$1:$B$5000, 5)=LEFT(A38, 5)) * (ISNUMBER(SEARCH(B38, 중기사용료!$B$1:$B$5000))), 0) + 9, 7, 4, 1, "중기사용료")</f>
        <v>중기사용료!G397</v>
      </c>
    </row>
    <row r="39" spans="1:11" ht="18" customHeight="1">
      <c r="A39" s="119" t="s">
        <v>555</v>
      </c>
      <c r="B39" s="119" t="s">
        <v>539</v>
      </c>
      <c r="C39" s="119">
        <v>1</v>
      </c>
      <c r="D39" s="119" t="s">
        <v>529</v>
      </c>
      <c r="E39" s="117"/>
      <c r="F39" s="117">
        <v>0</v>
      </c>
      <c r="G39" s="145">
        <f>중기사용료!$G$408</f>
        <v>2015</v>
      </c>
      <c r="H39" s="49">
        <f t="shared" si="0"/>
        <v>2015</v>
      </c>
      <c r="I39" s="117"/>
      <c r="J39" s="144" cm="1">
        <f t="array" ref="J39">INDEX(중기사용료!$G$1:$G$5000, MATCH(1, (LEFT(중기사용료!$B$1:$B$5000, 5)=LEFT(A39, 5)) * (ISNUMBER(SEARCH(B39, 중기사용료!$B$1:$B$5000))), 0) + 9)</f>
        <v>2015</v>
      </c>
      <c r="K39" s="46" t="str" cm="1">
        <f t="array" ref="K39">ADDRESS(MATCH(1, (LEFT(중기사용료!$B$1:$B$5000, 5)=LEFT(A39, 5)) * (ISNUMBER(SEARCH(B39, 중기사용료!$B$1:$B$5000))), 0) + 9, 7, 4, 1, "중기사용료")</f>
        <v>중기사용료!G408</v>
      </c>
    </row>
    <row r="40" spans="1:11" ht="18" customHeight="1">
      <c r="A40" s="119" t="s">
        <v>555</v>
      </c>
      <c r="B40" s="119" t="s">
        <v>540</v>
      </c>
      <c r="C40" s="119">
        <v>1</v>
      </c>
      <c r="D40" s="119" t="s">
        <v>529</v>
      </c>
      <c r="E40" s="117"/>
      <c r="F40" s="117">
        <v>0</v>
      </c>
      <c r="G40" s="145">
        <f>중기사용료!$G$419</f>
        <v>3116</v>
      </c>
      <c r="H40" s="49">
        <f t="shared" si="0"/>
        <v>3116</v>
      </c>
      <c r="I40" s="117"/>
      <c r="J40" s="144" cm="1">
        <f t="array" ref="J40">INDEX(중기사용료!$G$1:$G$5000, MATCH(1, (LEFT(중기사용료!$B$1:$B$5000, 5)=LEFT(A40, 5)) * (ISNUMBER(SEARCH(B40, 중기사용료!$B$1:$B$5000))), 0) + 9)</f>
        <v>3116</v>
      </c>
      <c r="K40" s="46" t="str" cm="1">
        <f t="array" ref="K40">ADDRESS(MATCH(1, (LEFT(중기사용료!$B$1:$B$5000, 5)=LEFT(A40, 5)) * (ISNUMBER(SEARCH(B40, 중기사용료!$B$1:$B$5000))), 0) + 9, 7, 4, 1, "중기사용료")</f>
        <v>중기사용료!G419</v>
      </c>
    </row>
    <row r="41" spans="1:11" ht="18" customHeight="1">
      <c r="A41" s="119" t="s">
        <v>555</v>
      </c>
      <c r="B41" s="119" t="s">
        <v>541</v>
      </c>
      <c r="C41" s="119">
        <v>1</v>
      </c>
      <c r="D41" s="119" t="s">
        <v>529</v>
      </c>
      <c r="E41" s="117"/>
      <c r="F41" s="117">
        <v>0</v>
      </c>
      <c r="G41" s="145">
        <f>중기사용료!$G$430</f>
        <v>3011</v>
      </c>
      <c r="H41" s="49">
        <f t="shared" si="0"/>
        <v>3011</v>
      </c>
      <c r="I41" s="117"/>
      <c r="J41" s="144" cm="1">
        <f t="array" ref="J41">INDEX(중기사용료!$G$1:$G$5000, MATCH(1, (LEFT(중기사용료!$B$1:$B$5000, 5)=LEFT(A41, 5)) * (ISNUMBER(SEARCH(B41, 중기사용료!$B$1:$B$5000))), 0) + 9)</f>
        <v>3011</v>
      </c>
      <c r="K41" s="46" t="str" cm="1">
        <f t="array" ref="K41">ADDRESS(MATCH(1, (LEFT(중기사용료!$B$1:$B$5000, 5)=LEFT(A41, 5)) * (ISNUMBER(SEARCH(B41, 중기사용료!$B$1:$B$5000))), 0) + 9, 7, 4, 1, "중기사용료")</f>
        <v>중기사용료!G430</v>
      </c>
    </row>
    <row r="42" spans="1:11" ht="18" customHeight="1">
      <c r="A42" s="119" t="s">
        <v>555</v>
      </c>
      <c r="B42" s="119" t="s">
        <v>542</v>
      </c>
      <c r="C42" s="119">
        <v>1</v>
      </c>
      <c r="D42" s="119" t="s">
        <v>529</v>
      </c>
      <c r="E42" s="117"/>
      <c r="F42" s="117">
        <v>0</v>
      </c>
      <c r="G42" s="145">
        <f>중기사용료!$G$441</f>
        <v>2904</v>
      </c>
      <c r="H42" s="49">
        <f t="shared" si="0"/>
        <v>2904</v>
      </c>
      <c r="I42" s="117"/>
      <c r="J42" s="144" cm="1">
        <f t="array" ref="J42">INDEX(중기사용료!$G$1:$G$5000, MATCH(1, (LEFT(중기사용료!$B$1:$B$5000, 5)=LEFT(A42, 5)) * (ISNUMBER(SEARCH(B42, 중기사용료!$B$1:$B$5000))), 0) + 9)</f>
        <v>2904</v>
      </c>
      <c r="K42" s="46" t="str" cm="1">
        <f t="array" ref="K42">ADDRESS(MATCH(1, (LEFT(중기사용료!$B$1:$B$5000, 5)=LEFT(A42, 5)) * (ISNUMBER(SEARCH(B42, 중기사용료!$B$1:$B$5000))), 0) + 9, 7, 4, 1, "중기사용료")</f>
        <v>중기사용료!G441</v>
      </c>
    </row>
    <row r="43" spans="1:11" ht="18" customHeight="1">
      <c r="A43" s="119" t="s">
        <v>555</v>
      </c>
      <c r="B43" s="119" t="s">
        <v>543</v>
      </c>
      <c r="C43" s="119">
        <v>1</v>
      </c>
      <c r="D43" s="119" t="s">
        <v>529</v>
      </c>
      <c r="E43" s="117"/>
      <c r="F43" s="117">
        <v>0</v>
      </c>
      <c r="G43" s="145">
        <f>중기사용료!$G$452</f>
        <v>3844</v>
      </c>
      <c r="H43" s="49">
        <f t="shared" si="0"/>
        <v>3844</v>
      </c>
      <c r="I43" s="117"/>
      <c r="J43" s="144" cm="1">
        <f t="array" ref="J43">INDEX(중기사용료!$G$1:$G$5000, MATCH(1, (LEFT(중기사용료!$B$1:$B$5000, 5)=LEFT(A43, 5)) * (ISNUMBER(SEARCH(B43, 중기사용료!$B$1:$B$5000))), 0) + 9)</f>
        <v>3844</v>
      </c>
      <c r="K43" s="46" t="str" cm="1">
        <f t="array" ref="K43">ADDRESS(MATCH(1, (LEFT(중기사용료!$B$1:$B$5000, 5)=LEFT(A43, 5)) * (ISNUMBER(SEARCH(B43, 중기사용료!$B$1:$B$5000))), 0) + 9, 7, 4, 1, "중기사용료")</f>
        <v>중기사용료!G452</v>
      </c>
    </row>
    <row r="44" spans="1:11" ht="18" customHeight="1">
      <c r="A44" s="119" t="s">
        <v>555</v>
      </c>
      <c r="B44" s="119" t="s">
        <v>544</v>
      </c>
      <c r="C44" s="119">
        <v>1</v>
      </c>
      <c r="D44" s="119" t="s">
        <v>529</v>
      </c>
      <c r="E44" s="117"/>
      <c r="F44" s="117">
        <v>0</v>
      </c>
      <c r="G44" s="145">
        <f>중기사용료!$G$463</f>
        <v>3648</v>
      </c>
      <c r="H44" s="49">
        <f t="shared" si="0"/>
        <v>3648</v>
      </c>
      <c r="I44" s="117"/>
      <c r="J44" s="144" cm="1">
        <f t="array" ref="J44">INDEX(중기사용료!$G$1:$G$5000, MATCH(1, (LEFT(중기사용료!$B$1:$B$5000, 5)=LEFT(A44, 5)) * (ISNUMBER(SEARCH(B44, 중기사용료!$B$1:$B$5000))), 0) + 9)</f>
        <v>3648</v>
      </c>
      <c r="K44" s="46" t="str" cm="1">
        <f t="array" ref="K44">ADDRESS(MATCH(1, (LEFT(중기사용료!$B$1:$B$5000, 5)=LEFT(A44, 5)) * (ISNUMBER(SEARCH(B44, 중기사용료!$B$1:$B$5000))), 0) + 9, 7, 4, 1, "중기사용료")</f>
        <v>중기사용료!G463</v>
      </c>
    </row>
    <row r="45" spans="1:11" ht="18" customHeight="1">
      <c r="A45" s="119" t="s">
        <v>555</v>
      </c>
      <c r="B45" s="119" t="s">
        <v>545</v>
      </c>
      <c r="C45" s="119">
        <v>1</v>
      </c>
      <c r="D45" s="119" t="s">
        <v>529</v>
      </c>
      <c r="E45" s="117"/>
      <c r="F45" s="117">
        <v>0</v>
      </c>
      <c r="G45" s="145">
        <f>중기사용료!$G$474</f>
        <v>3612</v>
      </c>
      <c r="H45" s="49">
        <f t="shared" ref="H45:H80" si="1">E45+F45+G45</f>
        <v>3612</v>
      </c>
      <c r="I45" s="117"/>
      <c r="J45" s="144" cm="1">
        <f t="array" ref="J45">INDEX(중기사용료!$G$1:$G$5000, MATCH(1, (LEFT(중기사용료!$B$1:$B$5000, 5)=LEFT(A45, 5)) * (ISNUMBER(SEARCH(B45, 중기사용료!$B$1:$B$5000))), 0) + 9)</f>
        <v>3612</v>
      </c>
      <c r="K45" s="46" t="str" cm="1">
        <f t="array" ref="K45">ADDRESS(MATCH(1, (LEFT(중기사용료!$B$1:$B$5000, 5)=LEFT(A45, 5)) * (ISNUMBER(SEARCH(B45, 중기사용료!$B$1:$B$5000))), 0) + 9, 7, 4, 1, "중기사용료")</f>
        <v>중기사용료!G474</v>
      </c>
    </row>
    <row r="46" spans="1:11" ht="18" customHeight="1">
      <c r="A46" s="119" t="s">
        <v>555</v>
      </c>
      <c r="B46" s="119" t="s">
        <v>546</v>
      </c>
      <c r="C46" s="119">
        <v>1</v>
      </c>
      <c r="D46" s="119" t="s">
        <v>529</v>
      </c>
      <c r="E46" s="117"/>
      <c r="F46" s="117">
        <v>0</v>
      </c>
      <c r="G46" s="145">
        <f>중기사용료!$G$485</f>
        <v>3492</v>
      </c>
      <c r="H46" s="49">
        <f t="shared" si="1"/>
        <v>3492</v>
      </c>
      <c r="I46" s="117"/>
      <c r="J46" s="144" cm="1">
        <f t="array" ref="J46">INDEX(중기사용료!$G$1:$G$5000, MATCH(1, (LEFT(중기사용료!$B$1:$B$5000, 5)=LEFT(A46, 5)) * (ISNUMBER(SEARCH(B46, 중기사용료!$B$1:$B$5000))), 0) + 9)</f>
        <v>3492</v>
      </c>
      <c r="K46" s="46" t="str" cm="1">
        <f t="array" ref="K46">ADDRESS(MATCH(1, (LEFT(중기사용료!$B$1:$B$5000, 5)=LEFT(A46, 5)) * (ISNUMBER(SEARCH(B46, 중기사용료!$B$1:$B$5000))), 0) + 9, 7, 4, 1, "중기사용료")</f>
        <v>중기사용료!G485</v>
      </c>
    </row>
    <row r="47" spans="1:11" ht="18" customHeight="1">
      <c r="A47" s="119" t="s">
        <v>555</v>
      </c>
      <c r="B47" s="119" t="s">
        <v>547</v>
      </c>
      <c r="C47" s="119">
        <v>1</v>
      </c>
      <c r="D47" s="119" t="s">
        <v>529</v>
      </c>
      <c r="E47" s="117"/>
      <c r="F47" s="117">
        <v>0</v>
      </c>
      <c r="G47" s="145">
        <f>중기사용료!$G$496</f>
        <v>16282</v>
      </c>
      <c r="H47" s="49">
        <f t="shared" si="1"/>
        <v>16282</v>
      </c>
      <c r="I47" s="117"/>
      <c r="J47" s="144" cm="1">
        <f t="array" ref="J47">INDEX(중기사용료!$G$1:$G$5000, MATCH(1, (LEFT(중기사용료!$B$1:$B$5000, 5)=LEFT(A47, 5)) * (ISNUMBER(SEARCH(B47, 중기사용료!$B$1:$B$5000))), 0) + 9)</f>
        <v>16282</v>
      </c>
      <c r="K47" s="46" t="str" cm="1">
        <f t="array" ref="K47">ADDRESS(MATCH(1, (LEFT(중기사용료!$B$1:$B$5000, 5)=LEFT(A47, 5)) * (ISNUMBER(SEARCH(B47, 중기사용료!$B$1:$B$5000))), 0) + 9, 7, 4, 1, "중기사용료")</f>
        <v>중기사용료!G496</v>
      </c>
    </row>
    <row r="48" spans="1:11" ht="18" customHeight="1">
      <c r="A48" s="119" t="s">
        <v>555</v>
      </c>
      <c r="B48" s="119" t="s">
        <v>548</v>
      </c>
      <c r="C48" s="119">
        <v>1</v>
      </c>
      <c r="D48" s="119" t="s">
        <v>529</v>
      </c>
      <c r="E48" s="117"/>
      <c r="F48" s="117">
        <v>0</v>
      </c>
      <c r="G48" s="145">
        <f>중기사용료!$G$507</f>
        <v>15901</v>
      </c>
      <c r="H48" s="49">
        <f t="shared" si="1"/>
        <v>15901</v>
      </c>
      <c r="I48" s="117"/>
      <c r="J48" s="144" cm="1">
        <f t="array" ref="J48">INDEX(중기사용료!$G$1:$G$5000, MATCH(1, (LEFT(중기사용료!$B$1:$B$5000, 5)=LEFT(A48, 5)) * (ISNUMBER(SEARCH(B48, 중기사용료!$B$1:$B$5000))), 0) + 9)</f>
        <v>15901</v>
      </c>
      <c r="K48" s="46" t="str" cm="1">
        <f t="array" ref="K48">ADDRESS(MATCH(1, (LEFT(중기사용료!$B$1:$B$5000, 5)=LEFT(A48, 5)) * (ISNUMBER(SEARCH(B48, 중기사용료!$B$1:$B$5000))), 0) + 9, 7, 4, 1, "중기사용료")</f>
        <v>중기사용료!G507</v>
      </c>
    </row>
    <row r="49" spans="1:11" ht="18" customHeight="1">
      <c r="A49" s="119" t="s">
        <v>555</v>
      </c>
      <c r="B49" s="119" t="s">
        <v>549</v>
      </c>
      <c r="C49" s="119">
        <v>1</v>
      </c>
      <c r="D49" s="119" t="s">
        <v>529</v>
      </c>
      <c r="E49" s="117"/>
      <c r="F49" s="117">
        <v>0</v>
      </c>
      <c r="G49" s="145">
        <f>중기사용료!$G$518</f>
        <v>15248</v>
      </c>
      <c r="H49" s="49">
        <f t="shared" si="1"/>
        <v>15248</v>
      </c>
      <c r="I49" s="117"/>
      <c r="J49" s="144" cm="1">
        <f t="array" ref="J49">INDEX(중기사용료!$G$1:$G$5000, MATCH(1, (LEFT(중기사용료!$B$1:$B$5000, 5)=LEFT(A49, 5)) * (ISNUMBER(SEARCH(B49, 중기사용료!$B$1:$B$5000))), 0) + 9)</f>
        <v>15248</v>
      </c>
      <c r="K49" s="46" t="str" cm="1">
        <f t="array" ref="K49">ADDRESS(MATCH(1, (LEFT(중기사용료!$B$1:$B$5000, 5)=LEFT(A49, 5)) * (ISNUMBER(SEARCH(B49, 중기사용료!$B$1:$B$5000))), 0) + 9, 7, 4, 1, "중기사용료")</f>
        <v>중기사용료!G518</v>
      </c>
    </row>
    <row r="50" spans="1:11" ht="18" customHeight="1">
      <c r="A50" s="119" t="s">
        <v>555</v>
      </c>
      <c r="B50" s="119" t="s">
        <v>550</v>
      </c>
      <c r="C50" s="119">
        <v>1</v>
      </c>
      <c r="D50" s="119" t="s">
        <v>529</v>
      </c>
      <c r="E50" s="117"/>
      <c r="F50" s="117">
        <v>0</v>
      </c>
      <c r="G50" s="145">
        <f>중기사용료!$G$529</f>
        <v>29889</v>
      </c>
      <c r="H50" s="49">
        <f t="shared" si="1"/>
        <v>29889</v>
      </c>
      <c r="I50" s="117"/>
      <c r="J50" s="144" cm="1">
        <f t="array" ref="J50">INDEX(중기사용료!$G$1:$G$5000, MATCH(1, (LEFT(중기사용료!$B$1:$B$5000, 5)=LEFT(A50, 5)) * (ISNUMBER(SEARCH(B50, 중기사용료!$B$1:$B$5000))), 0) + 9)</f>
        <v>29889</v>
      </c>
      <c r="K50" s="46" t="str" cm="1">
        <f t="array" ref="K50">ADDRESS(MATCH(1, (LEFT(중기사용료!$B$1:$B$5000, 5)=LEFT(A50, 5)) * (ISNUMBER(SEARCH(B50, 중기사용료!$B$1:$B$5000))), 0) + 9, 7, 4, 1, "중기사용료")</f>
        <v>중기사용료!G529</v>
      </c>
    </row>
    <row r="51" spans="1:11" ht="18" customHeight="1">
      <c r="A51" s="119" t="s">
        <v>555</v>
      </c>
      <c r="B51" s="119" t="s">
        <v>551</v>
      </c>
      <c r="C51" s="119">
        <v>1</v>
      </c>
      <c r="D51" s="119" t="s">
        <v>529</v>
      </c>
      <c r="E51" s="117"/>
      <c r="F51" s="117">
        <v>0</v>
      </c>
      <c r="G51" s="145">
        <f>중기사용료!$G$540</f>
        <v>29336</v>
      </c>
      <c r="H51" s="49">
        <f t="shared" si="1"/>
        <v>29336</v>
      </c>
      <c r="I51" s="117"/>
      <c r="J51" s="144" cm="1">
        <f t="array" ref="J51">INDEX(중기사용료!$G$1:$G$5000, MATCH(1, (LEFT(중기사용료!$B$1:$B$5000, 5)=LEFT(A51, 5)) * (ISNUMBER(SEARCH(B51, 중기사용료!$B$1:$B$5000))), 0) + 9)</f>
        <v>29336</v>
      </c>
      <c r="K51" s="46" t="str" cm="1">
        <f t="array" ref="K51">ADDRESS(MATCH(1, (LEFT(중기사용료!$B$1:$B$5000, 5)=LEFT(A51, 5)) * (ISNUMBER(SEARCH(B51, 중기사용료!$B$1:$B$5000))), 0) + 9, 7, 4, 1, "중기사용료")</f>
        <v>중기사용료!G540</v>
      </c>
    </row>
    <row r="52" spans="1:11" ht="18" customHeight="1">
      <c r="A52" s="119" t="s">
        <v>555</v>
      </c>
      <c r="B52" s="119" t="s">
        <v>552</v>
      </c>
      <c r="C52" s="119">
        <v>1</v>
      </c>
      <c r="D52" s="119" t="s">
        <v>529</v>
      </c>
      <c r="E52" s="117"/>
      <c r="F52" s="117">
        <v>0</v>
      </c>
      <c r="G52" s="145">
        <f>중기사용료!$G$551</f>
        <v>28586</v>
      </c>
      <c r="H52" s="49">
        <f t="shared" si="1"/>
        <v>28586</v>
      </c>
      <c r="I52" s="117"/>
      <c r="J52" s="144" cm="1">
        <f t="array" ref="J52">INDEX(중기사용료!$G$1:$G$5000, MATCH(1, (LEFT(중기사용료!$B$1:$B$5000, 5)=LEFT(A52, 5)) * (ISNUMBER(SEARCH(B52, 중기사용료!$B$1:$B$5000))), 0) + 9)</f>
        <v>28586</v>
      </c>
      <c r="K52" s="46" t="str" cm="1">
        <f t="array" ref="K52">ADDRESS(MATCH(1, (LEFT(중기사용료!$B$1:$B$5000, 5)=LEFT(A52, 5)) * (ISNUMBER(SEARCH(B52, 중기사용료!$B$1:$B$5000))), 0) + 9, 7, 4, 1, "중기사용료")</f>
        <v>중기사용료!G551</v>
      </c>
    </row>
    <row r="53" spans="1:11" ht="18" customHeight="1">
      <c r="A53" s="119" t="s">
        <v>555</v>
      </c>
      <c r="B53" s="119" t="s">
        <v>553</v>
      </c>
      <c r="C53" s="119">
        <v>1</v>
      </c>
      <c r="D53" s="119" t="s">
        <v>529</v>
      </c>
      <c r="E53" s="117"/>
      <c r="F53" s="117">
        <v>0</v>
      </c>
      <c r="G53" s="145">
        <f>중기사용료!$G$562</f>
        <v>28020</v>
      </c>
      <c r="H53" s="49">
        <f t="shared" si="1"/>
        <v>28020</v>
      </c>
      <c r="I53" s="117"/>
      <c r="J53" s="144" cm="1">
        <f t="array" ref="J53">INDEX(중기사용료!$G$1:$G$5000, MATCH(1, (LEFT(중기사용료!$B$1:$B$5000, 5)=LEFT(A53, 5)) * (ISNUMBER(SEARCH(B53, 중기사용료!$B$1:$B$5000))), 0) + 9)</f>
        <v>28020</v>
      </c>
      <c r="K53" s="46" t="str" cm="1">
        <f t="array" ref="K53">ADDRESS(MATCH(1, (LEFT(중기사용료!$B$1:$B$5000, 5)=LEFT(A53, 5)) * (ISNUMBER(SEARCH(B53, 중기사용료!$B$1:$B$5000))), 0) + 9, 7, 4, 1, "중기사용료")</f>
        <v>중기사용료!G562</v>
      </c>
    </row>
    <row r="54" spans="1:11" ht="18" customHeight="1">
      <c r="A54" s="119" t="s">
        <v>555</v>
      </c>
      <c r="B54" s="119" t="s">
        <v>554</v>
      </c>
      <c r="C54" s="119">
        <v>1</v>
      </c>
      <c r="D54" s="119" t="s">
        <v>529</v>
      </c>
      <c r="E54" s="117"/>
      <c r="F54" s="117">
        <v>0</v>
      </c>
      <c r="G54" s="145">
        <f>중기사용료!$G$573</f>
        <v>27473</v>
      </c>
      <c r="H54" s="49">
        <f t="shared" si="1"/>
        <v>27473</v>
      </c>
      <c r="I54" s="117"/>
      <c r="J54" s="144" cm="1">
        <f t="array" ref="J54">INDEX(중기사용료!$G$1:$G$5000, MATCH(1, (LEFT(중기사용료!$B$1:$B$5000, 5)=LEFT(A54, 5)) * (ISNUMBER(SEARCH(B54, 중기사용료!$B$1:$B$5000))), 0) + 9)</f>
        <v>27473</v>
      </c>
      <c r="K54" s="46" t="str" cm="1">
        <f t="array" ref="K54">ADDRESS(MATCH(1, (LEFT(중기사용료!$B$1:$B$5000, 5)=LEFT(A54, 5)) * (ISNUMBER(SEARCH(B54, 중기사용료!$B$1:$B$5000))), 0) + 9, 7, 4, 1, "중기사용료")</f>
        <v>중기사용료!G573</v>
      </c>
    </row>
    <row r="55" spans="1:11" ht="18" customHeight="1">
      <c r="A55" s="119" t="s">
        <v>213</v>
      </c>
      <c r="B55" s="119" t="s">
        <v>556</v>
      </c>
      <c r="C55" s="119">
        <v>1</v>
      </c>
      <c r="D55" s="119" t="s">
        <v>529</v>
      </c>
      <c r="E55" s="117"/>
      <c r="F55" s="117">
        <v>0</v>
      </c>
      <c r="G55" s="145">
        <f>중기사용료!$G$584</f>
        <v>86993</v>
      </c>
      <c r="H55" s="49">
        <f t="shared" si="1"/>
        <v>86993</v>
      </c>
      <c r="I55" s="117"/>
      <c r="J55" s="144" cm="1">
        <f t="array" ref="J55">INDEX(중기사용료!$G$1:$G$5000, MATCH(1, (LEFT(중기사용료!$B$1:$B$5000, 5)=LEFT(A55, 5)) * (ISNUMBER(SEARCH(B55, 중기사용료!$B$1:$B$5000))), 0) + 9)</f>
        <v>86993</v>
      </c>
      <c r="K55" s="46" t="str" cm="1">
        <f t="array" ref="K55">ADDRESS(MATCH(1, (LEFT(중기사용료!$B$1:$B$5000, 5)=LEFT(A55, 5)) * (ISNUMBER(SEARCH(B55, 중기사용료!$B$1:$B$5000))), 0) + 9, 7, 4, 1, "중기사용료")</f>
        <v>중기사용료!G584</v>
      </c>
    </row>
    <row r="56" spans="1:11" ht="18" customHeight="1">
      <c r="A56" s="119" t="s">
        <v>213</v>
      </c>
      <c r="B56" s="119" t="s">
        <v>557</v>
      </c>
      <c r="C56" s="119">
        <v>1</v>
      </c>
      <c r="D56" s="119" t="s">
        <v>529</v>
      </c>
      <c r="E56" s="117"/>
      <c r="F56" s="117">
        <v>0</v>
      </c>
      <c r="G56" s="145">
        <f>중기사용료!$G$595</f>
        <v>103471</v>
      </c>
      <c r="H56" s="49">
        <f t="shared" si="1"/>
        <v>103471</v>
      </c>
      <c r="I56" s="117"/>
      <c r="J56" s="144" cm="1">
        <f t="array" ref="J56">INDEX(중기사용료!$G$1:$G$5000, MATCH(1, (LEFT(중기사용료!$B$1:$B$5000, 5)=LEFT(A56, 5)) * (ISNUMBER(SEARCH(B56, 중기사용료!$B$1:$B$5000))), 0) + 9)</f>
        <v>103471</v>
      </c>
      <c r="K56" s="46" t="str" cm="1">
        <f t="array" ref="K56">ADDRESS(MATCH(1, (LEFT(중기사용료!$B$1:$B$5000, 5)=LEFT(A56, 5)) * (ISNUMBER(SEARCH(B56, 중기사용료!$B$1:$B$5000))), 0) + 9, 7, 4, 1, "중기사용료")</f>
        <v>중기사용료!G595</v>
      </c>
    </row>
    <row r="57" spans="1:11" ht="18" customHeight="1">
      <c r="A57" s="119" t="s">
        <v>213</v>
      </c>
      <c r="B57" s="119" t="s">
        <v>558</v>
      </c>
      <c r="C57" s="119">
        <v>1</v>
      </c>
      <c r="D57" s="119" t="s">
        <v>529</v>
      </c>
      <c r="E57" s="117"/>
      <c r="F57" s="117">
        <v>0</v>
      </c>
      <c r="G57" s="145">
        <f>중기사용료!$G$606</f>
        <v>95457</v>
      </c>
      <c r="H57" s="49">
        <f t="shared" si="1"/>
        <v>95457</v>
      </c>
      <c r="I57" s="117"/>
      <c r="J57" s="144" cm="1">
        <f t="array" ref="J57">INDEX(중기사용료!$G$1:$G$5000, MATCH(1, (LEFT(중기사용료!$B$1:$B$5000, 5)=LEFT(A57, 5)) * (ISNUMBER(SEARCH(B57, 중기사용료!$B$1:$B$5000))), 0) + 9)</f>
        <v>95457</v>
      </c>
      <c r="K57" s="46" t="str" cm="1">
        <f t="array" ref="K57">ADDRESS(MATCH(1, (LEFT(중기사용료!$B$1:$B$5000, 5)=LEFT(A57, 5)) * (ISNUMBER(SEARCH(B57, 중기사용료!$B$1:$B$5000))), 0) + 9, 7, 4, 1, "중기사용료")</f>
        <v>중기사용료!G606</v>
      </c>
    </row>
    <row r="58" spans="1:11" ht="18" customHeight="1">
      <c r="A58" s="119" t="s">
        <v>213</v>
      </c>
      <c r="B58" s="119" t="s">
        <v>559</v>
      </c>
      <c r="C58" s="119">
        <v>1</v>
      </c>
      <c r="D58" s="119" t="s">
        <v>529</v>
      </c>
      <c r="E58" s="117"/>
      <c r="F58" s="117">
        <v>0</v>
      </c>
      <c r="G58" s="145">
        <f>중기사용료!$G$617</f>
        <v>79311</v>
      </c>
      <c r="H58" s="49">
        <f t="shared" si="1"/>
        <v>79311</v>
      </c>
      <c r="I58" s="117"/>
      <c r="J58" s="144" cm="1">
        <f t="array" ref="J58">INDEX(중기사용료!$G$1:$G$5000, MATCH(1, (LEFT(중기사용료!$B$1:$B$5000, 5)=LEFT(A58, 5)) * (ISNUMBER(SEARCH(B58, 중기사용료!$B$1:$B$5000))), 0) + 9)</f>
        <v>79311</v>
      </c>
      <c r="K58" s="46" t="str" cm="1">
        <f t="array" ref="K58">ADDRESS(MATCH(1, (LEFT(중기사용료!$B$1:$B$5000, 5)=LEFT(A58, 5)) * (ISNUMBER(SEARCH(B58, 중기사용료!$B$1:$B$5000))), 0) + 9, 7, 4, 1, "중기사용료")</f>
        <v>중기사용료!G617</v>
      </c>
    </row>
    <row r="59" spans="1:11" ht="18" customHeight="1">
      <c r="A59" s="119" t="s">
        <v>213</v>
      </c>
      <c r="B59" s="119" t="s">
        <v>560</v>
      </c>
      <c r="C59" s="119">
        <v>1</v>
      </c>
      <c r="D59" s="119" t="s">
        <v>529</v>
      </c>
      <c r="E59" s="117"/>
      <c r="F59" s="117">
        <v>0</v>
      </c>
      <c r="G59" s="145">
        <f>중기사용료!$G$628</f>
        <v>92316</v>
      </c>
      <c r="H59" s="49">
        <f t="shared" si="1"/>
        <v>92316</v>
      </c>
      <c r="I59" s="117"/>
      <c r="J59" s="144" cm="1">
        <f t="array" ref="J59">INDEX(중기사용료!$G$1:$G$5000, MATCH(1, (LEFT(중기사용료!$B$1:$B$5000, 5)=LEFT(A59, 5)) * (ISNUMBER(SEARCH(B59, 중기사용료!$B$1:$B$5000))), 0) + 9)</f>
        <v>92316</v>
      </c>
      <c r="K59" s="46" t="str" cm="1">
        <f t="array" ref="K59">ADDRESS(MATCH(1, (LEFT(중기사용료!$B$1:$B$5000, 5)=LEFT(A59, 5)) * (ISNUMBER(SEARCH(B59, 중기사용료!$B$1:$B$5000))), 0) + 9, 7, 4, 1, "중기사용료")</f>
        <v>중기사용료!G628</v>
      </c>
    </row>
    <row r="60" spans="1:11" ht="18" customHeight="1">
      <c r="A60" s="119" t="s">
        <v>213</v>
      </c>
      <c r="B60" s="119" t="s">
        <v>561</v>
      </c>
      <c r="C60" s="119">
        <v>1</v>
      </c>
      <c r="D60" s="119" t="s">
        <v>529</v>
      </c>
      <c r="E60" s="117"/>
      <c r="F60" s="117">
        <v>0</v>
      </c>
      <c r="G60" s="145">
        <f>중기사용료!$G$639</f>
        <v>95080</v>
      </c>
      <c r="H60" s="49">
        <f t="shared" si="1"/>
        <v>95080</v>
      </c>
      <c r="I60" s="117"/>
      <c r="J60" s="144" cm="1">
        <f t="array" ref="J60">INDEX(중기사용료!$G$1:$G$5000, MATCH(1, (LEFT(중기사용료!$B$1:$B$5000, 5)=LEFT(A60, 5)) * (ISNUMBER(SEARCH(B60, 중기사용료!$B$1:$B$5000))), 0) + 9)</f>
        <v>95080</v>
      </c>
      <c r="K60" s="46" t="str" cm="1">
        <f t="array" ref="K60">ADDRESS(MATCH(1, (LEFT(중기사용료!$B$1:$B$5000, 5)=LEFT(A60, 5)) * (ISNUMBER(SEARCH(B60, 중기사용료!$B$1:$B$5000))), 0) + 9, 7, 4, 1, "중기사용료")</f>
        <v>중기사용료!G639</v>
      </c>
    </row>
    <row r="61" spans="1:11" ht="18" customHeight="1">
      <c r="A61" s="119" t="s">
        <v>213</v>
      </c>
      <c r="B61" s="119" t="s">
        <v>562</v>
      </c>
      <c r="C61" s="119">
        <v>1</v>
      </c>
      <c r="D61" s="119" t="s">
        <v>529</v>
      </c>
      <c r="E61" s="117"/>
      <c r="F61" s="117">
        <v>0</v>
      </c>
      <c r="G61" s="145">
        <f>중기사용료!$G$650</f>
        <v>88758</v>
      </c>
      <c r="H61" s="49">
        <f t="shared" si="1"/>
        <v>88758</v>
      </c>
      <c r="I61" s="117"/>
      <c r="J61" s="144" cm="1">
        <f t="array" ref="J61">INDEX(중기사용료!$G$1:$G$5000, MATCH(1, (LEFT(중기사용료!$B$1:$B$5000, 5)=LEFT(A61, 5)) * (ISNUMBER(SEARCH(B61, 중기사용료!$B$1:$B$5000))), 0) + 9)</f>
        <v>88758</v>
      </c>
      <c r="K61" s="46" t="str" cm="1">
        <f t="array" ref="K61">ADDRESS(MATCH(1, (LEFT(중기사용료!$B$1:$B$5000, 5)=LEFT(A61, 5)) * (ISNUMBER(SEARCH(B61, 중기사용료!$B$1:$B$5000))), 0) + 9, 7, 4, 1, "중기사용료")</f>
        <v>중기사용료!G650</v>
      </c>
    </row>
    <row r="62" spans="1:11" ht="18" customHeight="1">
      <c r="A62" s="119" t="s">
        <v>213</v>
      </c>
      <c r="B62" s="119" t="s">
        <v>563</v>
      </c>
      <c r="C62" s="119">
        <v>1</v>
      </c>
      <c r="D62" s="119" t="s">
        <v>529</v>
      </c>
      <c r="E62" s="117"/>
      <c r="F62" s="117">
        <v>0</v>
      </c>
      <c r="G62" s="145">
        <f>중기사용료!$G$661</f>
        <v>43779</v>
      </c>
      <c r="H62" s="49">
        <f t="shared" si="1"/>
        <v>43779</v>
      </c>
      <c r="I62" s="117"/>
      <c r="J62" s="144" cm="1">
        <f t="array" ref="J62">INDEX(중기사용료!$G$1:$G$5000, MATCH(1, (LEFT(중기사용료!$B$1:$B$5000, 5)=LEFT(A62, 5)) * (ISNUMBER(SEARCH(B62, 중기사용료!$B$1:$B$5000))), 0) + 9)</f>
        <v>43779</v>
      </c>
      <c r="K62" s="46" t="str" cm="1">
        <f t="array" ref="K62">ADDRESS(MATCH(1, (LEFT(중기사용료!$B$1:$B$5000, 5)=LEFT(A62, 5)) * (ISNUMBER(SEARCH(B62, 중기사용료!$B$1:$B$5000))), 0) + 9, 7, 4, 1, "중기사용료")</f>
        <v>중기사용료!G661</v>
      </c>
    </row>
    <row r="63" spans="1:11" ht="18" customHeight="1">
      <c r="A63" s="119" t="s">
        <v>213</v>
      </c>
      <c r="B63" s="119" t="s">
        <v>564</v>
      </c>
      <c r="C63" s="119">
        <v>1</v>
      </c>
      <c r="D63" s="119" t="s">
        <v>529</v>
      </c>
      <c r="E63" s="117"/>
      <c r="F63" s="117">
        <v>0</v>
      </c>
      <c r="G63" s="145">
        <f>중기사용료!$G$672</f>
        <v>44799</v>
      </c>
      <c r="H63" s="49">
        <f t="shared" si="1"/>
        <v>44799</v>
      </c>
      <c r="I63" s="117"/>
      <c r="J63" s="144" cm="1">
        <f t="array" ref="J63">INDEX(중기사용료!$G$1:$G$5000, MATCH(1, (LEFT(중기사용료!$B$1:$B$5000, 5)=LEFT(A63, 5)) * (ISNUMBER(SEARCH(B63, 중기사용료!$B$1:$B$5000))), 0) + 9)</f>
        <v>44799</v>
      </c>
      <c r="K63" s="46" t="str" cm="1">
        <f t="array" ref="K63">ADDRESS(MATCH(1, (LEFT(중기사용료!$B$1:$B$5000, 5)=LEFT(A63, 5)) * (ISNUMBER(SEARCH(B63, 중기사용료!$B$1:$B$5000))), 0) + 9, 7, 4, 1, "중기사용료")</f>
        <v>중기사용료!G672</v>
      </c>
    </row>
    <row r="64" spans="1:11" ht="18" customHeight="1">
      <c r="A64" s="119" t="s">
        <v>213</v>
      </c>
      <c r="B64" s="119" t="s">
        <v>565</v>
      </c>
      <c r="C64" s="119">
        <v>1</v>
      </c>
      <c r="D64" s="119" t="s">
        <v>529</v>
      </c>
      <c r="E64" s="117"/>
      <c r="F64" s="117">
        <v>0</v>
      </c>
      <c r="G64" s="145">
        <f>중기사용료!$G$683</f>
        <v>46858</v>
      </c>
      <c r="H64" s="49">
        <f t="shared" si="1"/>
        <v>46858</v>
      </c>
      <c r="I64" s="117"/>
      <c r="J64" s="144" cm="1">
        <f t="array" ref="J64">INDEX(중기사용료!$G$1:$G$5000, MATCH(1, (LEFT(중기사용료!$B$1:$B$5000, 5)=LEFT(A64, 5)) * (ISNUMBER(SEARCH(B64, 중기사용료!$B$1:$B$5000))), 0) + 9)</f>
        <v>46858</v>
      </c>
      <c r="K64" s="46" t="str" cm="1">
        <f t="array" ref="K64">ADDRESS(MATCH(1, (LEFT(중기사용료!$B$1:$B$5000, 5)=LEFT(A64, 5)) * (ISNUMBER(SEARCH(B64, 중기사용료!$B$1:$B$5000))), 0) + 9, 7, 4, 1, "중기사용료")</f>
        <v>중기사용료!G683</v>
      </c>
    </row>
    <row r="65" spans="1:11" ht="18" customHeight="1">
      <c r="A65" s="119" t="s">
        <v>213</v>
      </c>
      <c r="B65" s="119" t="s">
        <v>566</v>
      </c>
      <c r="C65" s="119">
        <v>1</v>
      </c>
      <c r="D65" s="119" t="s">
        <v>529</v>
      </c>
      <c r="E65" s="117"/>
      <c r="F65" s="117">
        <v>0</v>
      </c>
      <c r="G65" s="145">
        <f>중기사용료!$G$694</f>
        <v>50056</v>
      </c>
      <c r="H65" s="49">
        <f t="shared" si="1"/>
        <v>50056</v>
      </c>
      <c r="I65" s="117"/>
      <c r="J65" s="144" cm="1">
        <f t="array" ref="J65">INDEX(중기사용료!$G$1:$G$5000, MATCH(1, (LEFT(중기사용료!$B$1:$B$5000, 5)=LEFT(A65, 5)) * (ISNUMBER(SEARCH(B65, 중기사용료!$B$1:$B$5000))), 0) + 9)</f>
        <v>50056</v>
      </c>
      <c r="K65" s="46" t="str" cm="1">
        <f t="array" ref="K65">ADDRESS(MATCH(1, (LEFT(중기사용료!$B$1:$B$5000, 5)=LEFT(A65, 5)) * (ISNUMBER(SEARCH(B65, 중기사용료!$B$1:$B$5000))), 0) + 9, 7, 4, 1, "중기사용료")</f>
        <v>중기사용료!G694</v>
      </c>
    </row>
    <row r="66" spans="1:11" ht="18" customHeight="1">
      <c r="A66" s="119" t="s">
        <v>213</v>
      </c>
      <c r="B66" s="119" t="s">
        <v>567</v>
      </c>
      <c r="C66" s="119">
        <v>1</v>
      </c>
      <c r="D66" s="119" t="s">
        <v>529</v>
      </c>
      <c r="E66" s="117"/>
      <c r="F66" s="117">
        <v>0</v>
      </c>
      <c r="G66" s="145">
        <f>중기사용료!$G$705</f>
        <v>44563</v>
      </c>
      <c r="H66" s="49">
        <f t="shared" si="1"/>
        <v>44563</v>
      </c>
      <c r="I66" s="117"/>
      <c r="J66" s="144" cm="1">
        <f t="array" ref="J66">INDEX(중기사용료!$G$1:$G$5000, MATCH(1, (LEFT(중기사용료!$B$1:$B$5000, 5)=LEFT(A66, 5)) * (ISNUMBER(SEARCH(B66, 중기사용료!$B$1:$B$5000))), 0) + 9)</f>
        <v>44563</v>
      </c>
      <c r="K66" s="46" t="str" cm="1">
        <f t="array" ref="K66">ADDRESS(MATCH(1, (LEFT(중기사용료!$B$1:$B$5000, 5)=LEFT(A66, 5)) * (ISNUMBER(SEARCH(B66, 중기사용료!$B$1:$B$5000))), 0) + 9, 7, 4, 1, "중기사용료")</f>
        <v>중기사용료!G705</v>
      </c>
    </row>
    <row r="67" spans="1:11" ht="18" customHeight="1">
      <c r="A67" s="119" t="s">
        <v>213</v>
      </c>
      <c r="B67" s="119" t="s">
        <v>568</v>
      </c>
      <c r="C67" s="119">
        <v>1</v>
      </c>
      <c r="D67" s="119" t="s">
        <v>529</v>
      </c>
      <c r="E67" s="117"/>
      <c r="F67" s="117">
        <v>0</v>
      </c>
      <c r="G67" s="145">
        <f>중기사용료!$G$716</f>
        <v>47438</v>
      </c>
      <c r="H67" s="49">
        <f t="shared" si="1"/>
        <v>47438</v>
      </c>
      <c r="I67" s="117"/>
      <c r="J67" s="144" cm="1">
        <f t="array" ref="J67">INDEX(중기사용료!$G$1:$G$5000, MATCH(1, (LEFT(중기사용료!$B$1:$B$5000, 5)=LEFT(A67, 5)) * (ISNUMBER(SEARCH(B67, 중기사용료!$B$1:$B$5000))), 0) + 9)</f>
        <v>47438</v>
      </c>
      <c r="K67" s="46" t="str" cm="1">
        <f t="array" ref="K67">ADDRESS(MATCH(1, (LEFT(중기사용료!$B$1:$B$5000, 5)=LEFT(A67, 5)) * (ISNUMBER(SEARCH(B67, 중기사용료!$B$1:$B$5000))), 0) + 9, 7, 4, 1, "중기사용료")</f>
        <v>중기사용료!G716</v>
      </c>
    </row>
    <row r="68" spans="1:11" ht="18" customHeight="1">
      <c r="A68" s="119" t="s">
        <v>213</v>
      </c>
      <c r="B68" s="119" t="s">
        <v>569</v>
      </c>
      <c r="C68" s="119">
        <v>1</v>
      </c>
      <c r="D68" s="119" t="s">
        <v>529</v>
      </c>
      <c r="E68" s="117"/>
      <c r="F68" s="117">
        <v>0</v>
      </c>
      <c r="G68" s="145">
        <f>중기사용료!$G$727</f>
        <v>49548</v>
      </c>
      <c r="H68" s="49">
        <f t="shared" si="1"/>
        <v>49548</v>
      </c>
      <c r="I68" s="117"/>
      <c r="J68" s="144" cm="1">
        <f t="array" ref="J68">INDEX(중기사용료!$G$1:$G$5000, MATCH(1, (LEFT(중기사용료!$B$1:$B$5000, 5)=LEFT(A68, 5)) * (ISNUMBER(SEARCH(B68, 중기사용료!$B$1:$B$5000))), 0) + 9)</f>
        <v>49548</v>
      </c>
      <c r="K68" s="46" t="str" cm="1">
        <f t="array" ref="K68">ADDRESS(MATCH(1, (LEFT(중기사용료!$B$1:$B$5000, 5)=LEFT(A68, 5)) * (ISNUMBER(SEARCH(B68, 중기사용료!$B$1:$B$5000))), 0) + 9, 7, 4, 1, "중기사용료")</f>
        <v>중기사용료!G727</v>
      </c>
    </row>
    <row r="69" spans="1:11" ht="18" customHeight="1">
      <c r="A69" s="119" t="s">
        <v>213</v>
      </c>
      <c r="B69" s="119" t="s">
        <v>570</v>
      </c>
      <c r="C69" s="119">
        <v>1</v>
      </c>
      <c r="D69" s="119" t="s">
        <v>529</v>
      </c>
      <c r="E69" s="117"/>
      <c r="F69" s="117">
        <v>0</v>
      </c>
      <c r="G69" s="145">
        <f>중기사용료!$G$738</f>
        <v>35513</v>
      </c>
      <c r="H69" s="49">
        <f t="shared" si="1"/>
        <v>35513</v>
      </c>
      <c r="I69" s="117"/>
      <c r="J69" s="144" cm="1">
        <f t="array" ref="J69">INDEX(중기사용료!$G$1:$G$5000, MATCH(1, (LEFT(중기사용료!$B$1:$B$5000, 5)=LEFT(A69, 5)) * (ISNUMBER(SEARCH(B69, 중기사용료!$B$1:$B$5000))), 0) + 9)</f>
        <v>35513</v>
      </c>
      <c r="K69" s="46" t="str" cm="1">
        <f t="array" ref="K69">ADDRESS(MATCH(1, (LEFT(중기사용료!$B$1:$B$5000, 5)=LEFT(A69, 5)) * (ISNUMBER(SEARCH(B69, 중기사용료!$B$1:$B$5000))), 0) + 9, 7, 4, 1, "중기사용료")</f>
        <v>중기사용료!G738</v>
      </c>
    </row>
    <row r="70" spans="1:11" ht="18" customHeight="1">
      <c r="A70" s="119" t="s">
        <v>213</v>
      </c>
      <c r="B70" s="119" t="s">
        <v>571</v>
      </c>
      <c r="C70" s="119">
        <v>1</v>
      </c>
      <c r="D70" s="119" t="s">
        <v>529</v>
      </c>
      <c r="E70" s="117"/>
      <c r="F70" s="117">
        <v>0</v>
      </c>
      <c r="G70" s="145">
        <f>중기사용료!$G$749</f>
        <v>35128</v>
      </c>
      <c r="H70" s="49">
        <f t="shared" si="1"/>
        <v>35128</v>
      </c>
      <c r="I70" s="117"/>
      <c r="J70" s="144" cm="1">
        <f t="array" ref="J70">INDEX(중기사용료!$G$1:$G$5000, MATCH(1, (LEFT(중기사용료!$B$1:$B$5000, 5)=LEFT(A70, 5)) * (ISNUMBER(SEARCH(B70, 중기사용료!$B$1:$B$5000))), 0) + 9)</f>
        <v>35128</v>
      </c>
      <c r="K70" s="46" t="str" cm="1">
        <f t="array" ref="K70">ADDRESS(MATCH(1, (LEFT(중기사용료!$B$1:$B$5000, 5)=LEFT(A70, 5)) * (ISNUMBER(SEARCH(B70, 중기사용료!$B$1:$B$5000))), 0) + 9, 7, 4, 1, "중기사용료")</f>
        <v>중기사용료!G749</v>
      </c>
    </row>
    <row r="71" spans="1:11" ht="18" customHeight="1">
      <c r="A71" s="119" t="s">
        <v>213</v>
      </c>
      <c r="B71" s="119" t="s">
        <v>572</v>
      </c>
      <c r="C71" s="119">
        <v>1</v>
      </c>
      <c r="D71" s="119" t="s">
        <v>529</v>
      </c>
      <c r="E71" s="117"/>
      <c r="F71" s="117">
        <v>0</v>
      </c>
      <c r="G71" s="145">
        <f>중기사용료!$G$760</f>
        <v>38131</v>
      </c>
      <c r="H71" s="49">
        <f t="shared" si="1"/>
        <v>38131</v>
      </c>
      <c r="I71" s="117"/>
      <c r="J71" s="144" cm="1">
        <f t="array" ref="J71">INDEX(중기사용료!$G$1:$G$5000, MATCH(1, (LEFT(중기사용료!$B$1:$B$5000, 5)=LEFT(A71, 5)) * (ISNUMBER(SEARCH(B71, 중기사용료!$B$1:$B$5000))), 0) + 9)</f>
        <v>38131</v>
      </c>
      <c r="K71" s="46" t="str" cm="1">
        <f t="array" ref="K71">ADDRESS(MATCH(1, (LEFT(중기사용료!$B$1:$B$5000, 5)=LEFT(A71, 5)) * (ISNUMBER(SEARCH(B71, 중기사용료!$B$1:$B$5000))), 0) + 9, 7, 4, 1, "중기사용료")</f>
        <v>중기사용료!G760</v>
      </c>
    </row>
    <row r="72" spans="1:11" ht="18" customHeight="1">
      <c r="A72" s="119" t="s">
        <v>213</v>
      </c>
      <c r="B72" s="119" t="s">
        <v>573</v>
      </c>
      <c r="C72" s="119">
        <v>1</v>
      </c>
      <c r="D72" s="119" t="s">
        <v>529</v>
      </c>
      <c r="E72" s="117"/>
      <c r="F72" s="117">
        <v>0</v>
      </c>
      <c r="G72" s="145">
        <f>중기사용료!$G$771</f>
        <v>40194</v>
      </c>
      <c r="H72" s="49">
        <f t="shared" si="1"/>
        <v>40194</v>
      </c>
      <c r="I72" s="117"/>
      <c r="J72" s="144" cm="1">
        <f t="array" ref="J72">INDEX(중기사용료!$G$1:$G$5000, MATCH(1, (LEFT(중기사용료!$B$1:$B$5000, 5)=LEFT(A72, 5)) * (ISNUMBER(SEARCH(B72, 중기사용료!$B$1:$B$5000))), 0) + 9)</f>
        <v>40194</v>
      </c>
      <c r="K72" s="46" t="str" cm="1">
        <f t="array" ref="K72">ADDRESS(MATCH(1, (LEFT(중기사용료!$B$1:$B$5000, 5)=LEFT(A72, 5)) * (ISNUMBER(SEARCH(B72, 중기사용료!$B$1:$B$5000))), 0) + 9, 7, 4, 1, "중기사용료")</f>
        <v>중기사용료!G771</v>
      </c>
    </row>
    <row r="73" spans="1:11" ht="18" customHeight="1">
      <c r="A73" s="119" t="s">
        <v>213</v>
      </c>
      <c r="B73" s="119" t="s">
        <v>574</v>
      </c>
      <c r="C73" s="119">
        <v>1</v>
      </c>
      <c r="D73" s="119" t="s">
        <v>529</v>
      </c>
      <c r="E73" s="117"/>
      <c r="F73" s="117">
        <v>0</v>
      </c>
      <c r="G73" s="145">
        <f>중기사용료!$G$782</f>
        <v>243100</v>
      </c>
      <c r="H73" s="49">
        <f t="shared" si="1"/>
        <v>243100</v>
      </c>
      <c r="I73" s="117"/>
      <c r="J73" s="144" cm="1">
        <f t="array" ref="J73">INDEX(중기사용료!$G$1:$G$5000, MATCH(1, (LEFT(중기사용료!$B$1:$B$5000, 5)=LEFT(A73, 5)) * (ISNUMBER(SEARCH(B73, 중기사용료!$B$1:$B$5000))), 0) + 9)</f>
        <v>243100</v>
      </c>
      <c r="K73" s="46" t="str" cm="1">
        <f t="array" ref="K73">ADDRESS(MATCH(1, (LEFT(중기사용료!$B$1:$B$5000, 5)=LEFT(A73, 5)) * (ISNUMBER(SEARCH(B73, 중기사용료!$B$1:$B$5000))), 0) + 9, 7, 4, 1, "중기사용료")</f>
        <v>중기사용료!G782</v>
      </c>
    </row>
    <row r="74" spans="1:11" ht="18" customHeight="1">
      <c r="A74" s="119" t="s">
        <v>213</v>
      </c>
      <c r="B74" s="119" t="s">
        <v>380</v>
      </c>
      <c r="C74" s="119">
        <v>1</v>
      </c>
      <c r="D74" s="119" t="s">
        <v>529</v>
      </c>
      <c r="E74" s="117"/>
      <c r="F74" s="117">
        <v>0</v>
      </c>
      <c r="G74" s="145">
        <f>중기사용료!$G$793</f>
        <v>327535</v>
      </c>
      <c r="H74" s="49">
        <f t="shared" si="1"/>
        <v>327535</v>
      </c>
      <c r="I74" s="117"/>
      <c r="J74" s="144" cm="1">
        <f t="array" ref="J74">INDEX(중기사용료!$G$1:$G$5000, MATCH(1, (LEFT(중기사용료!$B$1:$B$5000, 5)=LEFT(A74, 5)) * (ISNUMBER(SEARCH(B74, 중기사용료!$B$1:$B$5000))), 0) + 9)</f>
        <v>327535</v>
      </c>
      <c r="K74" s="46" t="str" cm="1">
        <f t="array" ref="K74">ADDRESS(MATCH(1, (LEFT(중기사용료!$B$1:$B$5000, 5)=LEFT(A74, 5)) * (ISNUMBER(SEARCH(B74, 중기사용료!$B$1:$B$5000))), 0) + 9, 7, 4, 1, "중기사용료")</f>
        <v>중기사용료!G793</v>
      </c>
    </row>
    <row r="75" spans="1:11" ht="18" customHeight="1">
      <c r="A75" s="119" t="s">
        <v>213</v>
      </c>
      <c r="B75" s="119" t="s">
        <v>575</v>
      </c>
      <c r="C75" s="119">
        <v>1</v>
      </c>
      <c r="D75" s="119" t="s">
        <v>529</v>
      </c>
      <c r="E75" s="117"/>
      <c r="F75" s="117">
        <v>0</v>
      </c>
      <c r="G75" s="145">
        <f>중기사용료!$G$804</f>
        <v>352613</v>
      </c>
      <c r="H75" s="49">
        <f t="shared" si="1"/>
        <v>352613</v>
      </c>
      <c r="I75" s="117"/>
      <c r="J75" s="144" cm="1">
        <f t="array" ref="J75">INDEX(중기사용료!$G$1:$G$5000, MATCH(1, (LEFT(중기사용료!$B$1:$B$5000, 5)=LEFT(A75, 5)) * (ISNUMBER(SEARCH(B75, 중기사용료!$B$1:$B$5000))), 0) + 9)</f>
        <v>352613</v>
      </c>
      <c r="K75" s="46" t="str" cm="1">
        <f t="array" ref="K75">ADDRESS(MATCH(1, (LEFT(중기사용료!$B$1:$B$5000, 5)=LEFT(A75, 5)) * (ISNUMBER(SEARCH(B75, 중기사용료!$B$1:$B$5000))), 0) + 9, 7, 4, 1, "중기사용료")</f>
        <v>중기사용료!G804</v>
      </c>
    </row>
    <row r="76" spans="1:11" ht="18" customHeight="1">
      <c r="A76" s="119" t="s">
        <v>213</v>
      </c>
      <c r="B76" s="119" t="s">
        <v>576</v>
      </c>
      <c r="C76" s="119">
        <v>1</v>
      </c>
      <c r="D76" s="119" t="s">
        <v>529</v>
      </c>
      <c r="E76" s="117"/>
      <c r="F76" s="117">
        <v>0</v>
      </c>
      <c r="G76" s="145">
        <f>중기사용료!$G$815</f>
        <v>475722</v>
      </c>
      <c r="H76" s="49">
        <f t="shared" si="1"/>
        <v>475722</v>
      </c>
      <c r="I76" s="117"/>
      <c r="J76" s="144" cm="1">
        <f t="array" ref="J76">INDEX(중기사용료!$G$1:$G$5000, MATCH(1, (LEFT(중기사용료!$B$1:$B$5000, 5)=LEFT(A76, 5)) * (ISNUMBER(SEARCH(B76, 중기사용료!$B$1:$B$5000))), 0) + 9)</f>
        <v>475722</v>
      </c>
      <c r="K76" s="46" t="str" cm="1">
        <f t="array" ref="K76">ADDRESS(MATCH(1, (LEFT(중기사용료!$B$1:$B$5000, 5)=LEFT(A76, 5)) * (ISNUMBER(SEARCH(B76, 중기사용료!$B$1:$B$5000))), 0) + 9, 7, 4, 1, "중기사용료")</f>
        <v>중기사용료!G815</v>
      </c>
    </row>
    <row r="77" spans="1:11" ht="18" customHeight="1">
      <c r="A77" s="119" t="s">
        <v>213</v>
      </c>
      <c r="B77" s="119" t="s">
        <v>577</v>
      </c>
      <c r="C77" s="119">
        <v>1</v>
      </c>
      <c r="D77" s="119" t="s">
        <v>529</v>
      </c>
      <c r="E77" s="117"/>
      <c r="F77" s="117">
        <v>0</v>
      </c>
      <c r="G77" s="145">
        <f>중기사용료!$G$826</f>
        <v>557895</v>
      </c>
      <c r="H77" s="49">
        <f t="shared" si="1"/>
        <v>557895</v>
      </c>
      <c r="I77" s="117"/>
      <c r="J77" s="144" cm="1">
        <f t="array" ref="J77">INDEX(중기사용료!$G$1:$G$5000, MATCH(1, (LEFT(중기사용료!$B$1:$B$5000, 5)=LEFT(A77, 5)) * (ISNUMBER(SEARCH(B77, 중기사용료!$B$1:$B$5000))), 0) + 9)</f>
        <v>557895</v>
      </c>
      <c r="K77" s="46" t="str" cm="1">
        <f t="array" ref="K77">ADDRESS(MATCH(1, (LEFT(중기사용료!$B$1:$B$5000, 5)=LEFT(A77, 5)) * (ISNUMBER(SEARCH(B77, 중기사용료!$B$1:$B$5000))), 0) + 9, 7, 4, 1, "중기사용료")</f>
        <v>중기사용료!G826</v>
      </c>
    </row>
    <row r="78" spans="1:11" ht="18" customHeight="1">
      <c r="A78" s="119" t="s">
        <v>213</v>
      </c>
      <c r="B78" s="119" t="s">
        <v>578</v>
      </c>
      <c r="C78" s="119">
        <v>1</v>
      </c>
      <c r="D78" s="119" t="s">
        <v>529</v>
      </c>
      <c r="E78" s="117"/>
      <c r="F78" s="117">
        <v>0</v>
      </c>
      <c r="G78" s="145">
        <f>중기사용료!$G$837</f>
        <v>569300</v>
      </c>
      <c r="H78" s="49">
        <f t="shared" si="1"/>
        <v>569300</v>
      </c>
      <c r="I78" s="117"/>
      <c r="J78" s="144" cm="1">
        <f t="array" ref="J78">INDEX(중기사용료!$G$1:$G$5000, MATCH(1, (LEFT(중기사용료!$B$1:$B$5000, 5)=LEFT(A78, 5)) * (ISNUMBER(SEARCH(B78, 중기사용료!$B$1:$B$5000))), 0) + 9)</f>
        <v>569300</v>
      </c>
      <c r="K78" s="46" t="str" cm="1">
        <f t="array" ref="K78">ADDRESS(MATCH(1, (LEFT(중기사용료!$B$1:$B$5000, 5)=LEFT(A78, 5)) * (ISNUMBER(SEARCH(B78, 중기사용료!$B$1:$B$5000))), 0) + 9, 7, 4, 1, "중기사용료")</f>
        <v>중기사용료!G837</v>
      </c>
    </row>
    <row r="79" spans="1:11" ht="18" customHeight="1">
      <c r="A79" s="119" t="s">
        <v>213</v>
      </c>
      <c r="B79" s="119" t="s">
        <v>579</v>
      </c>
      <c r="C79" s="119">
        <v>1</v>
      </c>
      <c r="D79" s="119" t="s">
        <v>529</v>
      </c>
      <c r="E79" s="117"/>
      <c r="F79" s="117">
        <v>0</v>
      </c>
      <c r="G79" s="145">
        <f>중기사용료!$G$848</f>
        <v>616346</v>
      </c>
      <c r="H79" s="49">
        <f t="shared" si="1"/>
        <v>616346</v>
      </c>
      <c r="I79" s="117"/>
      <c r="J79" s="144" cm="1">
        <f t="array" ref="J79">INDEX(중기사용료!$G$1:$G$5000, MATCH(1, (LEFT(중기사용료!$B$1:$B$5000, 5)=LEFT(A79, 5)) * (ISNUMBER(SEARCH(B79, 중기사용료!$B$1:$B$5000))), 0) + 9)</f>
        <v>616346</v>
      </c>
      <c r="K79" s="46" t="str" cm="1">
        <f t="array" ref="K79">ADDRESS(MATCH(1, (LEFT(중기사용료!$B$1:$B$5000, 5)=LEFT(A79, 5)) * (ISNUMBER(SEARCH(B79, 중기사용료!$B$1:$B$5000))), 0) + 9, 7, 4, 1, "중기사용료")</f>
        <v>중기사용료!G848</v>
      </c>
    </row>
    <row r="80" spans="1:11" ht="18" customHeight="1">
      <c r="A80" s="119" t="s">
        <v>213</v>
      </c>
      <c r="B80" s="119" t="s">
        <v>580</v>
      </c>
      <c r="C80" s="119">
        <v>1</v>
      </c>
      <c r="D80" s="119" t="s">
        <v>529</v>
      </c>
      <c r="E80" s="117"/>
      <c r="F80" s="117">
        <v>0</v>
      </c>
      <c r="G80" s="145">
        <f>중기사용료!$G$859</f>
        <v>639084</v>
      </c>
      <c r="H80" s="49">
        <f t="shared" si="1"/>
        <v>639084</v>
      </c>
      <c r="I80" s="117"/>
      <c r="J80" s="144" cm="1">
        <f t="array" ref="J80">INDEX(중기사용료!$G$1:$G$5000, MATCH(1, (LEFT(중기사용료!$B$1:$B$5000, 5)=LEFT(A80, 5)) * (ISNUMBER(SEARCH(B80, 중기사용료!$B$1:$B$5000))), 0) + 9)</f>
        <v>639084</v>
      </c>
      <c r="K80" s="46" t="str" cm="1">
        <f t="array" ref="K80">ADDRESS(MATCH(1, (LEFT(중기사용료!$B$1:$B$5000, 5)=LEFT(A80, 5)) * (ISNUMBER(SEARCH(B80, 중기사용료!$B$1:$B$5000))), 0) + 9, 7, 4, 1, "중기사용료")</f>
        <v>중기사용료!G859</v>
      </c>
    </row>
    <row r="81" spans="1:11" ht="18" customHeight="1">
      <c r="A81" s="119" t="s">
        <v>214</v>
      </c>
      <c r="B81" s="119" t="s">
        <v>556</v>
      </c>
      <c r="C81" s="119">
        <v>1</v>
      </c>
      <c r="D81" s="119" t="s">
        <v>529</v>
      </c>
      <c r="E81" s="117"/>
      <c r="F81" s="117">
        <v>0</v>
      </c>
      <c r="G81" s="145">
        <f>중기사용료!$G$870</f>
        <v>13768</v>
      </c>
      <c r="H81" s="49">
        <f t="shared" ref="H81:H118" si="2">E81+F81+G81</f>
        <v>13768</v>
      </c>
      <c r="I81" s="117"/>
      <c r="J81" s="144" cm="1">
        <f t="array" ref="J81">INDEX(중기사용료!$G$1:$G$5000, MATCH(1, (LEFT(중기사용료!$B$1:$B$5000, 5)=LEFT(A81, 5)) * (ISNUMBER(SEARCH(B81, 중기사용료!$B$1:$B$5000))), 0) + 9)</f>
        <v>13768</v>
      </c>
      <c r="K81" s="46" t="str" cm="1">
        <f t="array" ref="K81">ADDRESS(MATCH(1, (LEFT(중기사용료!$B$1:$B$5000, 5)=LEFT(A81, 5)) * (ISNUMBER(SEARCH(B81, 중기사용료!$B$1:$B$5000))), 0) + 9, 7, 4, 1, "중기사용료")</f>
        <v>중기사용료!G870</v>
      </c>
    </row>
    <row r="82" spans="1:11" ht="18" customHeight="1">
      <c r="A82" s="119" t="s">
        <v>214</v>
      </c>
      <c r="B82" s="119" t="s">
        <v>557</v>
      </c>
      <c r="C82" s="119">
        <v>1</v>
      </c>
      <c r="D82" s="119" t="s">
        <v>529</v>
      </c>
      <c r="E82" s="117"/>
      <c r="F82" s="117">
        <v>0</v>
      </c>
      <c r="G82" s="145">
        <f>중기사용료!$G$881</f>
        <v>14030</v>
      </c>
      <c r="H82" s="49">
        <f t="shared" si="2"/>
        <v>14030</v>
      </c>
      <c r="I82" s="117"/>
      <c r="J82" s="144" cm="1">
        <f t="array" ref="J82">INDEX(중기사용료!$G$1:$G$5000, MATCH(1, (LEFT(중기사용료!$B$1:$B$5000, 5)=LEFT(A82, 5)) * (ISNUMBER(SEARCH(B82, 중기사용료!$B$1:$B$5000))), 0) + 9)</f>
        <v>14030</v>
      </c>
      <c r="K82" s="46" t="str" cm="1">
        <f t="array" ref="K82">ADDRESS(MATCH(1, (LEFT(중기사용료!$B$1:$B$5000, 5)=LEFT(A82, 5)) * (ISNUMBER(SEARCH(B82, 중기사용료!$B$1:$B$5000))), 0) + 9, 7, 4, 1, "중기사용료")</f>
        <v>중기사용료!G881</v>
      </c>
    </row>
    <row r="83" spans="1:11" ht="18" customHeight="1">
      <c r="A83" s="119" t="s">
        <v>214</v>
      </c>
      <c r="B83" s="119" t="s">
        <v>558</v>
      </c>
      <c r="C83" s="119">
        <v>1</v>
      </c>
      <c r="D83" s="119" t="s">
        <v>529</v>
      </c>
      <c r="E83" s="117"/>
      <c r="F83" s="117">
        <v>0</v>
      </c>
      <c r="G83" s="145">
        <f>중기사용료!$G$892</f>
        <v>14318</v>
      </c>
      <c r="H83" s="49">
        <f t="shared" si="2"/>
        <v>14318</v>
      </c>
      <c r="I83" s="117"/>
      <c r="J83" s="144" cm="1">
        <f t="array" ref="J83">INDEX(중기사용료!$G$1:$G$5000, MATCH(1, (LEFT(중기사용료!$B$1:$B$5000, 5)=LEFT(A83, 5)) * (ISNUMBER(SEARCH(B83, 중기사용료!$B$1:$B$5000))), 0) + 9)</f>
        <v>14318</v>
      </c>
      <c r="K83" s="46" t="str" cm="1">
        <f t="array" ref="K83">ADDRESS(MATCH(1, (LEFT(중기사용료!$B$1:$B$5000, 5)=LEFT(A83, 5)) * (ISNUMBER(SEARCH(B83, 중기사용료!$B$1:$B$5000))), 0) + 9, 7, 4, 1, "중기사용료")</f>
        <v>중기사용료!G892</v>
      </c>
    </row>
    <row r="84" spans="1:11" ht="18" customHeight="1">
      <c r="A84" s="119" t="s">
        <v>214</v>
      </c>
      <c r="B84" s="119" t="s">
        <v>559</v>
      </c>
      <c r="C84" s="119">
        <v>1</v>
      </c>
      <c r="D84" s="119" t="s">
        <v>529</v>
      </c>
      <c r="E84" s="117"/>
      <c r="F84" s="117">
        <v>0</v>
      </c>
      <c r="G84" s="145">
        <f>중기사용료!$G$903</f>
        <v>11663</v>
      </c>
      <c r="H84" s="49">
        <f t="shared" si="2"/>
        <v>11663</v>
      </c>
      <c r="I84" s="117"/>
      <c r="J84" s="144" cm="1">
        <f t="array" ref="J84">INDEX(중기사용료!$G$1:$G$5000, MATCH(1, (LEFT(중기사용료!$B$1:$B$5000, 5)=LEFT(A84, 5)) * (ISNUMBER(SEARCH(B84, 중기사용료!$B$1:$B$5000))), 0) + 9)</f>
        <v>11663</v>
      </c>
      <c r="K84" s="46" t="str" cm="1">
        <f t="array" ref="K84">ADDRESS(MATCH(1, (LEFT(중기사용료!$B$1:$B$5000, 5)=LEFT(A84, 5)) * (ISNUMBER(SEARCH(B84, 중기사용료!$B$1:$B$5000))), 0) + 9, 7, 4, 1, "중기사용료")</f>
        <v>중기사용료!G903</v>
      </c>
    </row>
    <row r="85" spans="1:11" ht="18" customHeight="1">
      <c r="A85" s="119" t="s">
        <v>214</v>
      </c>
      <c r="B85" s="119" t="s">
        <v>560</v>
      </c>
      <c r="C85" s="119">
        <v>1</v>
      </c>
      <c r="D85" s="119" t="s">
        <v>529</v>
      </c>
      <c r="E85" s="117"/>
      <c r="F85" s="117">
        <v>0</v>
      </c>
      <c r="G85" s="145">
        <f>중기사용료!$G$914</f>
        <v>12308</v>
      </c>
      <c r="H85" s="49">
        <f t="shared" si="2"/>
        <v>12308</v>
      </c>
      <c r="I85" s="117"/>
      <c r="J85" s="144" cm="1">
        <f t="array" ref="J85">INDEX(중기사용료!$G$1:$G$5000, MATCH(1, (LEFT(중기사용료!$B$1:$B$5000, 5)=LEFT(A85, 5)) * (ISNUMBER(SEARCH(B85, 중기사용료!$B$1:$B$5000))), 0) + 9)</f>
        <v>12308</v>
      </c>
      <c r="K85" s="46" t="str" cm="1">
        <f t="array" ref="K85">ADDRESS(MATCH(1, (LEFT(중기사용료!$B$1:$B$5000, 5)=LEFT(A85, 5)) * (ISNUMBER(SEARCH(B85, 중기사용료!$B$1:$B$5000))), 0) + 9, 7, 4, 1, "중기사용료")</f>
        <v>중기사용료!G914</v>
      </c>
    </row>
    <row r="86" spans="1:11" ht="18" customHeight="1">
      <c r="A86" s="119" t="s">
        <v>214</v>
      </c>
      <c r="B86" s="119" t="s">
        <v>561</v>
      </c>
      <c r="C86" s="119">
        <v>1</v>
      </c>
      <c r="D86" s="119" t="s">
        <v>529</v>
      </c>
      <c r="E86" s="117"/>
      <c r="F86" s="117">
        <v>0</v>
      </c>
      <c r="G86" s="145">
        <f>중기사용료!$G$925</f>
        <v>13136</v>
      </c>
      <c r="H86" s="49">
        <f t="shared" si="2"/>
        <v>13136</v>
      </c>
      <c r="I86" s="117"/>
      <c r="J86" s="144" cm="1">
        <f t="array" ref="J86">INDEX(중기사용료!$G$1:$G$5000, MATCH(1, (LEFT(중기사용료!$B$1:$B$5000, 5)=LEFT(A86, 5)) * (ISNUMBER(SEARCH(B86, 중기사용료!$B$1:$B$5000))), 0) + 9)</f>
        <v>13136</v>
      </c>
      <c r="K86" s="46" t="str" cm="1">
        <f t="array" ref="K86">ADDRESS(MATCH(1, (LEFT(중기사용료!$B$1:$B$5000, 5)=LEFT(A86, 5)) * (ISNUMBER(SEARCH(B86, 중기사용료!$B$1:$B$5000))), 0) + 9, 7, 4, 1, "중기사용료")</f>
        <v>중기사용료!G925</v>
      </c>
    </row>
    <row r="87" spans="1:11" ht="18" customHeight="1">
      <c r="A87" s="119" t="s">
        <v>214</v>
      </c>
      <c r="B87" s="119" t="s">
        <v>562</v>
      </c>
      <c r="C87" s="119">
        <v>1</v>
      </c>
      <c r="D87" s="119" t="s">
        <v>529</v>
      </c>
      <c r="E87" s="117"/>
      <c r="F87" s="117">
        <v>0</v>
      </c>
      <c r="G87" s="145">
        <f>중기사용료!$G$936</f>
        <v>12127</v>
      </c>
      <c r="H87" s="49">
        <f t="shared" si="2"/>
        <v>12127</v>
      </c>
      <c r="I87" s="117"/>
      <c r="J87" s="144" cm="1">
        <f t="array" ref="J87">INDEX(중기사용료!$G$1:$G$5000, MATCH(1, (LEFT(중기사용료!$B$1:$B$5000, 5)=LEFT(A87, 5)) * (ISNUMBER(SEARCH(B87, 중기사용료!$B$1:$B$5000))), 0) + 9)</f>
        <v>12127</v>
      </c>
      <c r="K87" s="46" t="str" cm="1">
        <f t="array" ref="K87">ADDRESS(MATCH(1, (LEFT(중기사용료!$B$1:$B$5000, 5)=LEFT(A87, 5)) * (ISNUMBER(SEARCH(B87, 중기사용료!$B$1:$B$5000))), 0) + 9, 7, 4, 1, "중기사용료")</f>
        <v>중기사용료!G936</v>
      </c>
    </row>
    <row r="88" spans="1:11" ht="18" customHeight="1">
      <c r="A88" s="119" t="s">
        <v>214</v>
      </c>
      <c r="B88" s="119" t="s">
        <v>563</v>
      </c>
      <c r="C88" s="119">
        <v>1</v>
      </c>
      <c r="D88" s="119" t="s">
        <v>529</v>
      </c>
      <c r="E88" s="117"/>
      <c r="F88" s="117">
        <v>0</v>
      </c>
      <c r="G88" s="145">
        <f>중기사용료!$G$947</f>
        <v>5885</v>
      </c>
      <c r="H88" s="49">
        <f t="shared" si="2"/>
        <v>5885</v>
      </c>
      <c r="I88" s="117"/>
      <c r="J88" s="144" cm="1">
        <f t="array" ref="J88">INDEX(중기사용료!$G$1:$G$5000, MATCH(1, (LEFT(중기사용료!$B$1:$B$5000, 5)=LEFT(A88, 5)) * (ISNUMBER(SEARCH(B88, 중기사용료!$B$1:$B$5000))), 0) + 9)</f>
        <v>5885</v>
      </c>
      <c r="K88" s="46" t="str" cm="1">
        <f t="array" ref="K88">ADDRESS(MATCH(1, (LEFT(중기사용료!$B$1:$B$5000, 5)=LEFT(A88, 5)) * (ISNUMBER(SEARCH(B88, 중기사용료!$B$1:$B$5000))), 0) + 9, 7, 4, 1, "중기사용료")</f>
        <v>중기사용료!G947</v>
      </c>
    </row>
    <row r="89" spans="1:11" ht="18" customHeight="1">
      <c r="A89" s="119" t="s">
        <v>214</v>
      </c>
      <c r="B89" s="119" t="s">
        <v>564</v>
      </c>
      <c r="C89" s="119">
        <v>1</v>
      </c>
      <c r="D89" s="119" t="s">
        <v>529</v>
      </c>
      <c r="E89" s="117"/>
      <c r="F89" s="117">
        <v>0</v>
      </c>
      <c r="G89" s="145">
        <f>중기사용료!$G$958</f>
        <v>5785</v>
      </c>
      <c r="H89" s="49">
        <f t="shared" si="2"/>
        <v>5785</v>
      </c>
      <c r="I89" s="117"/>
      <c r="J89" s="144" cm="1">
        <f t="array" ref="J89">INDEX(중기사용료!$G$1:$G$5000, MATCH(1, (LEFT(중기사용료!$B$1:$B$5000, 5)=LEFT(A89, 5)) * (ISNUMBER(SEARCH(B89, 중기사용료!$B$1:$B$5000))), 0) + 9)</f>
        <v>5785</v>
      </c>
      <c r="K89" s="46" t="str" cm="1">
        <f t="array" ref="K89">ADDRESS(MATCH(1, (LEFT(중기사용료!$B$1:$B$5000, 5)=LEFT(A89, 5)) * (ISNUMBER(SEARCH(B89, 중기사용료!$B$1:$B$5000))), 0) + 9, 7, 4, 1, "중기사용료")</f>
        <v>중기사용료!G958</v>
      </c>
    </row>
    <row r="90" spans="1:11" ht="18" customHeight="1">
      <c r="A90" s="119" t="s">
        <v>214</v>
      </c>
      <c r="B90" s="119" t="s">
        <v>565</v>
      </c>
      <c r="C90" s="119">
        <v>1</v>
      </c>
      <c r="D90" s="119" t="s">
        <v>529</v>
      </c>
      <c r="E90" s="117"/>
      <c r="F90" s="117">
        <v>0</v>
      </c>
      <c r="G90" s="145">
        <f>중기사용료!$G$969</f>
        <v>5692</v>
      </c>
      <c r="H90" s="49">
        <f t="shared" si="2"/>
        <v>5692</v>
      </c>
      <c r="I90" s="117"/>
      <c r="J90" s="144" cm="1">
        <f t="array" ref="J90">INDEX(중기사용료!$G$1:$G$5000, MATCH(1, (LEFT(중기사용료!$B$1:$B$5000, 5)=LEFT(A90, 5)) * (ISNUMBER(SEARCH(B90, 중기사용료!$B$1:$B$5000))), 0) + 9)</f>
        <v>5692</v>
      </c>
      <c r="K90" s="46" t="str" cm="1">
        <f t="array" ref="K90">ADDRESS(MATCH(1, (LEFT(중기사용료!$B$1:$B$5000, 5)=LEFT(A90, 5)) * (ISNUMBER(SEARCH(B90, 중기사용료!$B$1:$B$5000))), 0) + 9, 7, 4, 1, "중기사용료")</f>
        <v>중기사용료!G969</v>
      </c>
    </row>
    <row r="91" spans="1:11" ht="18" customHeight="1">
      <c r="A91" s="119" t="s">
        <v>214</v>
      </c>
      <c r="B91" s="119" t="s">
        <v>566</v>
      </c>
      <c r="C91" s="119">
        <v>1</v>
      </c>
      <c r="D91" s="119" t="s">
        <v>529</v>
      </c>
      <c r="E91" s="117"/>
      <c r="F91" s="117">
        <v>0</v>
      </c>
      <c r="G91" s="145">
        <f>중기사용료!$G$980</f>
        <v>5509</v>
      </c>
      <c r="H91" s="49">
        <f t="shared" si="2"/>
        <v>5509</v>
      </c>
      <c r="I91" s="117"/>
      <c r="J91" s="144" cm="1">
        <f t="array" ref="J91">INDEX(중기사용료!$G$1:$G$5000, MATCH(1, (LEFT(중기사용료!$B$1:$B$5000, 5)=LEFT(A91, 5)) * (ISNUMBER(SEARCH(B91, 중기사용료!$B$1:$B$5000))), 0) + 9)</f>
        <v>5509</v>
      </c>
      <c r="K91" s="46" t="str" cm="1">
        <f t="array" ref="K91">ADDRESS(MATCH(1, (LEFT(중기사용료!$B$1:$B$5000, 5)=LEFT(A91, 5)) * (ISNUMBER(SEARCH(B91, 중기사용료!$B$1:$B$5000))), 0) + 9, 7, 4, 1, "중기사용료")</f>
        <v>중기사용료!G980</v>
      </c>
    </row>
    <row r="92" spans="1:11" ht="18" customHeight="1">
      <c r="A92" s="119" t="s">
        <v>214</v>
      </c>
      <c r="B92" s="119" t="s">
        <v>567</v>
      </c>
      <c r="C92" s="119">
        <v>1</v>
      </c>
      <c r="D92" s="119" t="s">
        <v>529</v>
      </c>
      <c r="E92" s="117"/>
      <c r="F92" s="117">
        <v>0</v>
      </c>
      <c r="G92" s="145">
        <f>중기사용료!$G$991</f>
        <v>6111</v>
      </c>
      <c r="H92" s="49">
        <f t="shared" si="2"/>
        <v>6111</v>
      </c>
      <c r="I92" s="117"/>
      <c r="J92" s="144" cm="1">
        <f t="array" ref="J92">INDEX(중기사용료!$G$1:$G$5000, MATCH(1, (LEFT(중기사용료!$B$1:$B$5000, 5)=LEFT(A92, 5)) * (ISNUMBER(SEARCH(B92, 중기사용료!$B$1:$B$5000))), 0) + 9)</f>
        <v>6111</v>
      </c>
      <c r="K92" s="46" t="str" cm="1">
        <f t="array" ref="K92">ADDRESS(MATCH(1, (LEFT(중기사용료!$B$1:$B$5000, 5)=LEFT(A92, 5)) * (ISNUMBER(SEARCH(B92, 중기사용료!$B$1:$B$5000))), 0) + 9, 7, 4, 1, "중기사용료")</f>
        <v>중기사용료!G991</v>
      </c>
    </row>
    <row r="93" spans="1:11" ht="18" customHeight="1">
      <c r="A93" s="119" t="s">
        <v>214</v>
      </c>
      <c r="B93" s="119" t="s">
        <v>568</v>
      </c>
      <c r="C93" s="119">
        <v>1</v>
      </c>
      <c r="D93" s="119" t="s">
        <v>529</v>
      </c>
      <c r="E93" s="117"/>
      <c r="F93" s="117">
        <v>0</v>
      </c>
      <c r="G93" s="145">
        <f>중기사용료!$G$1002</f>
        <v>5905</v>
      </c>
      <c r="H93" s="49">
        <f t="shared" si="2"/>
        <v>5905</v>
      </c>
      <c r="I93" s="117"/>
      <c r="J93" s="144" cm="1">
        <f t="array" ref="J93">INDEX(중기사용료!$G$1:$G$5000, MATCH(1, (LEFT(중기사용료!$B$1:$B$5000, 5)=LEFT(A93, 5)) * (ISNUMBER(SEARCH(B93, 중기사용료!$B$1:$B$5000))), 0) + 9)</f>
        <v>5905</v>
      </c>
      <c r="K93" s="46" t="str" cm="1">
        <f t="array" ref="K93">ADDRESS(MATCH(1, (LEFT(중기사용료!$B$1:$B$5000, 5)=LEFT(A93, 5)) * (ISNUMBER(SEARCH(B93, 중기사용료!$B$1:$B$5000))), 0) + 9, 7, 4, 1, "중기사용료")</f>
        <v>중기사용료!G1002</v>
      </c>
    </row>
    <row r="94" spans="1:11" ht="18" customHeight="1">
      <c r="A94" s="119" t="s">
        <v>214</v>
      </c>
      <c r="B94" s="119" t="s">
        <v>569</v>
      </c>
      <c r="C94" s="119">
        <v>1</v>
      </c>
      <c r="D94" s="119" t="s">
        <v>529</v>
      </c>
      <c r="E94" s="117"/>
      <c r="F94" s="117">
        <v>0</v>
      </c>
      <c r="G94" s="145">
        <f>중기사용료!$G$1013</f>
        <v>5695</v>
      </c>
      <c r="H94" s="49">
        <f t="shared" si="2"/>
        <v>5695</v>
      </c>
      <c r="I94" s="117"/>
      <c r="J94" s="144" cm="1">
        <f t="array" ref="J94">INDEX(중기사용료!$G$1:$G$5000, MATCH(1, (LEFT(중기사용료!$B$1:$B$5000, 5)=LEFT(A94, 5)) * (ISNUMBER(SEARCH(B94, 중기사용료!$B$1:$B$5000))), 0) + 9)</f>
        <v>5695</v>
      </c>
      <c r="K94" s="46" t="str" cm="1">
        <f t="array" ref="K94">ADDRESS(MATCH(1, (LEFT(중기사용료!$B$1:$B$5000, 5)=LEFT(A94, 5)) * (ISNUMBER(SEARCH(B94, 중기사용료!$B$1:$B$5000))), 0) + 9, 7, 4, 1, "중기사용료")</f>
        <v>중기사용료!G1013</v>
      </c>
    </row>
    <row r="95" spans="1:11" ht="18" customHeight="1">
      <c r="A95" s="119" t="s">
        <v>214</v>
      </c>
      <c r="B95" s="119" t="s">
        <v>570</v>
      </c>
      <c r="C95" s="119">
        <v>1</v>
      </c>
      <c r="D95" s="119" t="s">
        <v>529</v>
      </c>
      <c r="E95" s="117"/>
      <c r="F95" s="117">
        <v>0</v>
      </c>
      <c r="G95" s="145">
        <f>중기사용료!$G$1024</f>
        <v>4881</v>
      </c>
      <c r="H95" s="49">
        <f t="shared" si="2"/>
        <v>4881</v>
      </c>
      <c r="I95" s="117"/>
      <c r="J95" s="144" cm="1">
        <f t="array" ref="J95">INDEX(중기사용료!$G$1:$G$5000, MATCH(1, (LEFT(중기사용료!$B$1:$B$5000, 5)=LEFT(A95, 5)) * (ISNUMBER(SEARCH(B95, 중기사용료!$B$1:$B$5000))), 0) + 9)</f>
        <v>4881</v>
      </c>
      <c r="K95" s="46" t="str" cm="1">
        <f t="array" ref="K95">ADDRESS(MATCH(1, (LEFT(중기사용료!$B$1:$B$5000, 5)=LEFT(A95, 5)) * (ISNUMBER(SEARCH(B95, 중기사용료!$B$1:$B$5000))), 0) + 9, 7, 4, 1, "중기사용료")</f>
        <v>중기사용료!G1024</v>
      </c>
    </row>
    <row r="96" spans="1:11" ht="18" customHeight="1">
      <c r="A96" s="119" t="s">
        <v>214</v>
      </c>
      <c r="B96" s="119" t="s">
        <v>571</v>
      </c>
      <c r="C96" s="119">
        <v>1</v>
      </c>
      <c r="D96" s="119" t="s">
        <v>529</v>
      </c>
      <c r="E96" s="117"/>
      <c r="F96" s="117">
        <v>0</v>
      </c>
      <c r="G96" s="145">
        <f>중기사용료!$G$1035</f>
        <v>4633</v>
      </c>
      <c r="H96" s="49">
        <f t="shared" si="2"/>
        <v>4633</v>
      </c>
      <c r="I96" s="117"/>
      <c r="J96" s="144" cm="1">
        <f t="array" ref="J96">INDEX(중기사용료!$G$1:$G$5000, MATCH(1, (LEFT(중기사용료!$B$1:$B$5000, 5)=LEFT(A96, 5)) * (ISNUMBER(SEARCH(B96, 중기사용료!$B$1:$B$5000))), 0) + 9)</f>
        <v>4633</v>
      </c>
      <c r="K96" s="46" t="str" cm="1">
        <f t="array" ref="K96">ADDRESS(MATCH(1, (LEFT(중기사용료!$B$1:$B$5000, 5)=LEFT(A96, 5)) * (ISNUMBER(SEARCH(B96, 중기사용료!$B$1:$B$5000))), 0) + 9, 7, 4, 1, "중기사용료")</f>
        <v>중기사용료!G1035</v>
      </c>
    </row>
    <row r="97" spans="1:11" ht="18" customHeight="1">
      <c r="A97" s="119" t="s">
        <v>214</v>
      </c>
      <c r="B97" s="119" t="s">
        <v>572</v>
      </c>
      <c r="C97" s="119">
        <v>1</v>
      </c>
      <c r="D97" s="119" t="s">
        <v>529</v>
      </c>
      <c r="E97" s="117"/>
      <c r="F97" s="117">
        <v>0</v>
      </c>
      <c r="G97" s="145">
        <f>중기사용료!$G$1046</f>
        <v>4587</v>
      </c>
      <c r="H97" s="49">
        <f t="shared" si="2"/>
        <v>4587</v>
      </c>
      <c r="I97" s="117"/>
      <c r="J97" s="144" cm="1">
        <f t="array" ref="J97">INDEX(중기사용료!$G$1:$G$5000, MATCH(1, (LEFT(중기사용료!$B$1:$B$5000, 5)=LEFT(A97, 5)) * (ISNUMBER(SEARCH(B97, 중기사용료!$B$1:$B$5000))), 0) + 9)</f>
        <v>4587</v>
      </c>
      <c r="K97" s="46" t="str" cm="1">
        <f t="array" ref="K97">ADDRESS(MATCH(1, (LEFT(중기사용료!$B$1:$B$5000, 5)=LEFT(A97, 5)) * (ISNUMBER(SEARCH(B97, 중기사용료!$B$1:$B$5000))), 0) + 9, 7, 4, 1, "중기사용료")</f>
        <v>중기사용료!G1046</v>
      </c>
    </row>
    <row r="98" spans="1:11" ht="18" customHeight="1">
      <c r="A98" s="119" t="s">
        <v>214</v>
      </c>
      <c r="B98" s="119" t="s">
        <v>573</v>
      </c>
      <c r="C98" s="119">
        <v>1</v>
      </c>
      <c r="D98" s="119" t="s">
        <v>529</v>
      </c>
      <c r="E98" s="117"/>
      <c r="F98" s="117">
        <v>0</v>
      </c>
      <c r="G98" s="145">
        <f>중기사용료!$G$1057</f>
        <v>4435</v>
      </c>
      <c r="H98" s="49">
        <f t="shared" si="2"/>
        <v>4435</v>
      </c>
      <c r="I98" s="117"/>
      <c r="J98" s="144" cm="1">
        <f t="array" ref="J98">INDEX(중기사용료!$G$1:$G$5000, MATCH(1, (LEFT(중기사용료!$B$1:$B$5000, 5)=LEFT(A98, 5)) * (ISNUMBER(SEARCH(B98, 중기사용료!$B$1:$B$5000))), 0) + 9)</f>
        <v>4435</v>
      </c>
      <c r="K98" s="46" t="str" cm="1">
        <f t="array" ref="K98">ADDRESS(MATCH(1, (LEFT(중기사용료!$B$1:$B$5000, 5)=LEFT(A98, 5)) * (ISNUMBER(SEARCH(B98, 중기사용료!$B$1:$B$5000))), 0) + 9, 7, 4, 1, "중기사용료")</f>
        <v>중기사용료!G1057</v>
      </c>
    </row>
    <row r="99" spans="1:11" ht="18" customHeight="1">
      <c r="A99" s="119" t="s">
        <v>214</v>
      </c>
      <c r="B99" s="119" t="s">
        <v>574</v>
      </c>
      <c r="C99" s="119">
        <v>1</v>
      </c>
      <c r="D99" s="119" t="s">
        <v>529</v>
      </c>
      <c r="E99" s="117"/>
      <c r="F99" s="117">
        <v>0</v>
      </c>
      <c r="G99" s="145">
        <f>중기사용료!$G$1068</f>
        <v>28267</v>
      </c>
      <c r="H99" s="49">
        <f t="shared" si="2"/>
        <v>28267</v>
      </c>
      <c r="I99" s="117"/>
      <c r="J99" s="144" cm="1">
        <f t="array" ref="J99">INDEX(중기사용료!$G$1:$G$5000, MATCH(1, (LEFT(중기사용료!$B$1:$B$5000, 5)=LEFT(A99, 5)) * (ISNUMBER(SEARCH(B99, 중기사용료!$B$1:$B$5000))), 0) + 9)</f>
        <v>28267</v>
      </c>
      <c r="K99" s="46" t="str" cm="1">
        <f t="array" ref="K99">ADDRESS(MATCH(1, (LEFT(중기사용료!$B$1:$B$5000, 5)=LEFT(A99, 5)) * (ISNUMBER(SEARCH(B99, 중기사용료!$B$1:$B$5000))), 0) + 9, 7, 4, 1, "중기사용료")</f>
        <v>중기사용료!G1068</v>
      </c>
    </row>
    <row r="100" spans="1:11" ht="18" customHeight="1">
      <c r="A100" s="119" t="s">
        <v>214</v>
      </c>
      <c r="B100" s="119" t="s">
        <v>380</v>
      </c>
      <c r="C100" s="119">
        <v>1</v>
      </c>
      <c r="D100" s="119" t="s">
        <v>529</v>
      </c>
      <c r="E100" s="117"/>
      <c r="F100" s="117">
        <v>0</v>
      </c>
      <c r="G100" s="145">
        <f>중기사용료!$G$1079</f>
        <v>27607</v>
      </c>
      <c r="H100" s="49">
        <f t="shared" si="2"/>
        <v>27607</v>
      </c>
      <c r="I100" s="117"/>
      <c r="J100" s="144" cm="1">
        <f t="array" ref="J100">INDEX(중기사용료!$G$1:$G$5000, MATCH(1, (LEFT(중기사용료!$B$1:$B$5000, 5)=LEFT(A100, 5)) * (ISNUMBER(SEARCH(B100, 중기사용료!$B$1:$B$5000))), 0) + 9)</f>
        <v>27607</v>
      </c>
      <c r="K100" s="46" t="str" cm="1">
        <f t="array" ref="K100">ADDRESS(MATCH(1, (LEFT(중기사용료!$B$1:$B$5000, 5)=LEFT(A100, 5)) * (ISNUMBER(SEARCH(B100, 중기사용료!$B$1:$B$5000))), 0) + 9, 7, 4, 1, "중기사용료")</f>
        <v>중기사용료!G1079</v>
      </c>
    </row>
    <row r="101" spans="1:11" ht="18" customHeight="1">
      <c r="A101" s="119" t="s">
        <v>214</v>
      </c>
      <c r="B101" s="119" t="s">
        <v>575</v>
      </c>
      <c r="C101" s="119">
        <v>1</v>
      </c>
      <c r="D101" s="119" t="s">
        <v>529</v>
      </c>
      <c r="E101" s="117"/>
      <c r="F101" s="117">
        <v>0</v>
      </c>
      <c r="G101" s="145">
        <f>중기사용료!$G$1090</f>
        <v>26472</v>
      </c>
      <c r="H101" s="49">
        <f t="shared" si="2"/>
        <v>26472</v>
      </c>
      <c r="I101" s="117"/>
      <c r="J101" s="144" cm="1">
        <f t="array" ref="J101">INDEX(중기사용료!$G$1:$G$5000, MATCH(1, (LEFT(중기사용료!$B$1:$B$5000, 5)=LEFT(A101, 5)) * (ISNUMBER(SEARCH(B101, 중기사용료!$B$1:$B$5000))), 0) + 9)</f>
        <v>26472</v>
      </c>
      <c r="K101" s="46" t="str" cm="1">
        <f t="array" ref="K101">ADDRESS(MATCH(1, (LEFT(중기사용료!$B$1:$B$5000, 5)=LEFT(A101, 5)) * (ISNUMBER(SEARCH(B101, 중기사용료!$B$1:$B$5000))), 0) + 9, 7, 4, 1, "중기사용료")</f>
        <v>중기사용료!G1090</v>
      </c>
    </row>
    <row r="102" spans="1:11" ht="18" customHeight="1">
      <c r="A102" s="119" t="s">
        <v>214</v>
      </c>
      <c r="B102" s="119" t="s">
        <v>576</v>
      </c>
      <c r="C102" s="119">
        <v>1</v>
      </c>
      <c r="D102" s="119" t="s">
        <v>529</v>
      </c>
      <c r="E102" s="117"/>
      <c r="F102" s="117">
        <v>0</v>
      </c>
      <c r="G102" s="145">
        <f>중기사용료!$G$1101</f>
        <v>46352</v>
      </c>
      <c r="H102" s="49">
        <f t="shared" si="2"/>
        <v>46352</v>
      </c>
      <c r="I102" s="117"/>
      <c r="J102" s="144" cm="1">
        <f t="array" ref="J102">INDEX(중기사용료!$G$1:$G$5000, MATCH(1, (LEFT(중기사용료!$B$1:$B$5000, 5)=LEFT(A102, 5)) * (ISNUMBER(SEARCH(B102, 중기사용료!$B$1:$B$5000))), 0) + 9)</f>
        <v>46352</v>
      </c>
      <c r="K102" s="46" t="str" cm="1">
        <f t="array" ref="K102">ADDRESS(MATCH(1, (LEFT(중기사용료!$B$1:$B$5000, 5)=LEFT(A102, 5)) * (ISNUMBER(SEARCH(B102, 중기사용료!$B$1:$B$5000))), 0) + 9, 7, 4, 1, "중기사용료")</f>
        <v>중기사용료!G1101</v>
      </c>
    </row>
    <row r="103" spans="1:11" ht="18" customHeight="1">
      <c r="A103" s="119" t="s">
        <v>214</v>
      </c>
      <c r="B103" s="119" t="s">
        <v>577</v>
      </c>
      <c r="C103" s="119">
        <v>1</v>
      </c>
      <c r="D103" s="119" t="s">
        <v>529</v>
      </c>
      <c r="E103" s="117"/>
      <c r="F103" s="117">
        <v>0</v>
      </c>
      <c r="G103" s="145">
        <f>중기사용료!$G$1112</f>
        <v>45493</v>
      </c>
      <c r="H103" s="49">
        <f t="shared" si="2"/>
        <v>45493</v>
      </c>
      <c r="I103" s="117"/>
      <c r="J103" s="144" cm="1">
        <f t="array" ref="J103">INDEX(중기사용료!$G$1:$G$5000, MATCH(1, (LEFT(중기사용료!$B$1:$B$5000, 5)=LEFT(A103, 5)) * (ISNUMBER(SEARCH(B103, 중기사용료!$B$1:$B$5000))), 0) + 9)</f>
        <v>45493</v>
      </c>
      <c r="K103" s="46" t="str" cm="1">
        <f t="array" ref="K103">ADDRESS(MATCH(1, (LEFT(중기사용료!$B$1:$B$5000, 5)=LEFT(A103, 5)) * (ISNUMBER(SEARCH(B103, 중기사용료!$B$1:$B$5000))), 0) + 9, 7, 4, 1, "중기사용료")</f>
        <v>중기사용료!G1112</v>
      </c>
    </row>
    <row r="104" spans="1:11" ht="18" customHeight="1">
      <c r="A104" s="119" t="s">
        <v>214</v>
      </c>
      <c r="B104" s="119" t="s">
        <v>578</v>
      </c>
      <c r="C104" s="119">
        <v>1</v>
      </c>
      <c r="D104" s="119" t="s">
        <v>529</v>
      </c>
      <c r="E104" s="117"/>
      <c r="F104" s="117">
        <v>0</v>
      </c>
      <c r="G104" s="145">
        <f>중기사용료!$G$1123</f>
        <v>44330</v>
      </c>
      <c r="H104" s="49">
        <f t="shared" si="2"/>
        <v>44330</v>
      </c>
      <c r="I104" s="117"/>
      <c r="J104" s="144" cm="1">
        <f t="array" ref="J104">INDEX(중기사용료!$G$1:$G$5000, MATCH(1, (LEFT(중기사용료!$B$1:$B$5000, 5)=LEFT(A104, 5)) * (ISNUMBER(SEARCH(B104, 중기사용료!$B$1:$B$5000))), 0) + 9)</f>
        <v>44330</v>
      </c>
      <c r="K104" s="46" t="str" cm="1">
        <f t="array" ref="K104">ADDRESS(MATCH(1, (LEFT(중기사용료!$B$1:$B$5000, 5)=LEFT(A104, 5)) * (ISNUMBER(SEARCH(B104, 중기사용료!$B$1:$B$5000))), 0) + 9, 7, 4, 1, "중기사용료")</f>
        <v>중기사용료!G1123</v>
      </c>
    </row>
    <row r="105" spans="1:11" ht="18" customHeight="1">
      <c r="A105" s="119" t="s">
        <v>214</v>
      </c>
      <c r="B105" s="119" t="s">
        <v>579</v>
      </c>
      <c r="C105" s="119">
        <v>1</v>
      </c>
      <c r="D105" s="119" t="s">
        <v>529</v>
      </c>
      <c r="E105" s="117"/>
      <c r="F105" s="117">
        <v>0</v>
      </c>
      <c r="G105" s="145">
        <f>중기사용료!$G$1134</f>
        <v>43453</v>
      </c>
      <c r="H105" s="49">
        <f t="shared" si="2"/>
        <v>43453</v>
      </c>
      <c r="I105" s="117"/>
      <c r="J105" s="144" cm="1">
        <f t="array" ref="J105">INDEX(중기사용료!$G$1:$G$5000, MATCH(1, (LEFT(중기사용료!$B$1:$B$5000, 5)=LEFT(A105, 5)) * (ISNUMBER(SEARCH(B105, 중기사용료!$B$1:$B$5000))), 0) + 9)</f>
        <v>43453</v>
      </c>
      <c r="K105" s="46" t="str" cm="1">
        <f t="array" ref="K105">ADDRESS(MATCH(1, (LEFT(중기사용료!$B$1:$B$5000, 5)=LEFT(A105, 5)) * (ISNUMBER(SEARCH(B105, 중기사용료!$B$1:$B$5000))), 0) + 9, 7, 4, 1, "중기사용료")</f>
        <v>중기사용료!G1134</v>
      </c>
    </row>
    <row r="106" spans="1:11" ht="18" customHeight="1">
      <c r="A106" s="119" t="s">
        <v>214</v>
      </c>
      <c r="B106" s="119" t="s">
        <v>580</v>
      </c>
      <c r="C106" s="119">
        <v>1</v>
      </c>
      <c r="D106" s="119" t="s">
        <v>529</v>
      </c>
      <c r="E106" s="117"/>
      <c r="F106" s="117">
        <v>0</v>
      </c>
      <c r="G106" s="145">
        <f>중기사용료!$G$1145</f>
        <v>42605</v>
      </c>
      <c r="H106" s="49">
        <f t="shared" si="2"/>
        <v>42605</v>
      </c>
      <c r="I106" s="117"/>
      <c r="J106" s="144" cm="1">
        <f t="array" ref="J106">INDEX(중기사용료!$G$1:$G$5000, MATCH(1, (LEFT(중기사용료!$B$1:$B$5000, 5)=LEFT(A106, 5)) * (ISNUMBER(SEARCH(B106, 중기사용료!$B$1:$B$5000))), 0) + 9)</f>
        <v>42605</v>
      </c>
      <c r="K106" s="46" t="str" cm="1">
        <f t="array" ref="K106">ADDRESS(MATCH(1, (LEFT(중기사용료!$B$1:$B$5000, 5)=LEFT(A106, 5)) * (ISNUMBER(SEARCH(B106, 중기사용료!$B$1:$B$5000))), 0) + 9, 7, 4, 1, "중기사용료")</f>
        <v>중기사용료!G1145</v>
      </c>
    </row>
    <row r="107" spans="1:11" ht="18" customHeight="1">
      <c r="A107" s="119" t="s">
        <v>581</v>
      </c>
      <c r="B107" s="119" t="s">
        <v>582</v>
      </c>
      <c r="C107" s="119">
        <v>1</v>
      </c>
      <c r="D107" s="119" t="s">
        <v>529</v>
      </c>
      <c r="E107" s="117"/>
      <c r="F107" s="117">
        <v>0</v>
      </c>
      <c r="G107" s="145">
        <f>중기사용료!$G$1156</f>
        <v>7246</v>
      </c>
      <c r="H107" s="49">
        <f t="shared" si="2"/>
        <v>7246</v>
      </c>
      <c r="I107" s="117"/>
      <c r="J107" s="144" cm="1">
        <f t="array" ref="J107">INDEX(중기사용료!$G$1:$G$5000, MATCH(1, (LEFT(중기사용료!$B$1:$B$5000, 5)=LEFT(A107, 5)) * (ISNUMBER(SEARCH(B107, 중기사용료!$B$1:$B$5000))), 0) + 9)</f>
        <v>7246</v>
      </c>
      <c r="K107" s="46" t="str" cm="1">
        <f t="array" ref="K107">ADDRESS(MATCH(1, (LEFT(중기사용료!$B$1:$B$5000, 5)=LEFT(A107, 5)) * (ISNUMBER(SEARCH(B107, 중기사용료!$B$1:$B$5000))), 0) + 9, 7, 4, 1, "중기사용료")</f>
        <v>중기사용료!G1156</v>
      </c>
    </row>
    <row r="108" spans="1:11" ht="18" customHeight="1">
      <c r="A108" s="119" t="s">
        <v>581</v>
      </c>
      <c r="B108" s="119" t="s">
        <v>583</v>
      </c>
      <c r="C108" s="119">
        <v>1</v>
      </c>
      <c r="D108" s="119" t="s">
        <v>529</v>
      </c>
      <c r="E108" s="117"/>
      <c r="F108" s="117">
        <v>0</v>
      </c>
      <c r="G108" s="145">
        <f>중기사용료!$G$1167</f>
        <v>9821</v>
      </c>
      <c r="H108" s="49">
        <f t="shared" si="2"/>
        <v>9821</v>
      </c>
      <c r="I108" s="117"/>
      <c r="J108" s="144" cm="1">
        <f t="array" ref="J108">INDEX(중기사용료!$G$1:$G$5000, MATCH(1, (LEFT(중기사용료!$B$1:$B$5000, 5)=LEFT(A108, 5)) * (ISNUMBER(SEARCH(B108, 중기사용료!$B$1:$B$5000))), 0) + 9)</f>
        <v>9821</v>
      </c>
      <c r="K108" s="46" t="str" cm="1">
        <f t="array" ref="K108">ADDRESS(MATCH(1, (LEFT(중기사용료!$B$1:$B$5000, 5)=LEFT(A108, 5)) * (ISNUMBER(SEARCH(B108, 중기사용료!$B$1:$B$5000))), 0) + 9, 7, 4, 1, "중기사용료")</f>
        <v>중기사용료!G1167</v>
      </c>
    </row>
    <row r="109" spans="1:11" ht="18" customHeight="1">
      <c r="A109" s="119" t="s">
        <v>581</v>
      </c>
      <c r="B109" s="119" t="s">
        <v>584</v>
      </c>
      <c r="C109" s="119">
        <v>1</v>
      </c>
      <c r="D109" s="119" t="s">
        <v>529</v>
      </c>
      <c r="E109" s="117"/>
      <c r="F109" s="117">
        <v>0</v>
      </c>
      <c r="G109" s="145">
        <f>중기사용료!$G$1178</f>
        <v>18455</v>
      </c>
      <c r="H109" s="49">
        <f t="shared" si="2"/>
        <v>18455</v>
      </c>
      <c r="I109" s="117"/>
      <c r="J109" s="144" cm="1">
        <f t="array" ref="J109">INDEX(중기사용료!$G$1:$G$5000, MATCH(1, (LEFT(중기사용료!$B$1:$B$5000, 5)=LEFT(A109, 5)) * (ISNUMBER(SEARCH(B109, 중기사용료!$B$1:$B$5000))), 0) + 9)</f>
        <v>18455</v>
      </c>
      <c r="K109" s="46" t="str" cm="1">
        <f t="array" ref="K109">ADDRESS(MATCH(1, (LEFT(중기사용료!$B$1:$B$5000, 5)=LEFT(A109, 5)) * (ISNUMBER(SEARCH(B109, 중기사용료!$B$1:$B$5000))), 0) + 9, 7, 4, 1, "중기사용료")</f>
        <v>중기사용료!G1178</v>
      </c>
    </row>
    <row r="110" spans="1:11" ht="18" customHeight="1">
      <c r="A110" s="119" t="s">
        <v>581</v>
      </c>
      <c r="B110" s="119" t="s">
        <v>585</v>
      </c>
      <c r="C110" s="119">
        <v>1</v>
      </c>
      <c r="D110" s="119" t="s">
        <v>529</v>
      </c>
      <c r="E110" s="117"/>
      <c r="F110" s="117">
        <v>0</v>
      </c>
      <c r="G110" s="145">
        <f>중기사용료!$G$1189</f>
        <v>19827</v>
      </c>
      <c r="H110" s="49">
        <f t="shared" si="2"/>
        <v>19827</v>
      </c>
      <c r="I110" s="117"/>
      <c r="J110" s="144" cm="1">
        <f t="array" ref="J110">INDEX(중기사용료!$G$1:$G$5000, MATCH(1, (LEFT(중기사용료!$B$1:$B$5000, 5)=LEFT(A110, 5)) * (ISNUMBER(SEARCH(B110, 중기사용료!$B$1:$B$5000))), 0) + 9)</f>
        <v>19827</v>
      </c>
      <c r="K110" s="46" t="str" cm="1">
        <f t="array" ref="K110">ADDRESS(MATCH(1, (LEFT(중기사용료!$B$1:$B$5000, 5)=LEFT(A110, 5)) * (ISNUMBER(SEARCH(B110, 중기사용료!$B$1:$B$5000))), 0) + 9, 7, 4, 1, "중기사용료")</f>
        <v>중기사용료!G1189</v>
      </c>
    </row>
    <row r="111" spans="1:11" ht="18" customHeight="1">
      <c r="A111" s="119" t="s">
        <v>581</v>
      </c>
      <c r="B111" s="119" t="s">
        <v>586</v>
      </c>
      <c r="C111" s="119">
        <v>1</v>
      </c>
      <c r="D111" s="119" t="s">
        <v>529</v>
      </c>
      <c r="E111" s="117"/>
      <c r="F111" s="117">
        <v>0</v>
      </c>
      <c r="G111" s="145">
        <f>중기사용료!$G$1200</f>
        <v>20881</v>
      </c>
      <c r="H111" s="49">
        <f t="shared" si="2"/>
        <v>20881</v>
      </c>
      <c r="I111" s="117"/>
      <c r="J111" s="144" cm="1">
        <f t="array" ref="J111">INDEX(중기사용료!$G$1:$G$5000, MATCH(1, (LEFT(중기사용료!$B$1:$B$5000, 5)=LEFT(A111, 5)) * (ISNUMBER(SEARCH(B111, 중기사용료!$B$1:$B$5000))), 0) + 9)</f>
        <v>20881</v>
      </c>
      <c r="K111" s="46" t="str" cm="1">
        <f t="array" ref="K111">ADDRESS(MATCH(1, (LEFT(중기사용료!$B$1:$B$5000, 5)=LEFT(A111, 5)) * (ISNUMBER(SEARCH(B111, 중기사용료!$B$1:$B$5000))), 0) + 9, 7, 4, 1, "중기사용료")</f>
        <v>중기사용료!G1200</v>
      </c>
    </row>
    <row r="112" spans="1:11" ht="18" customHeight="1">
      <c r="A112" s="119" t="s">
        <v>581</v>
      </c>
      <c r="B112" s="119" t="s">
        <v>587</v>
      </c>
      <c r="C112" s="119">
        <v>1</v>
      </c>
      <c r="D112" s="119" t="s">
        <v>529</v>
      </c>
      <c r="E112" s="117"/>
      <c r="F112" s="117">
        <v>0</v>
      </c>
      <c r="G112" s="145">
        <f>중기사용료!$G$1211</f>
        <v>22936</v>
      </c>
      <c r="H112" s="49">
        <f t="shared" si="2"/>
        <v>22936</v>
      </c>
      <c r="I112" s="117"/>
      <c r="J112" s="144" cm="1">
        <f t="array" ref="J112">INDEX(중기사용료!$G$1:$G$5000, MATCH(1, (LEFT(중기사용료!$B$1:$B$5000, 5)=LEFT(A112, 5)) * (ISNUMBER(SEARCH(B112, 중기사용료!$B$1:$B$5000))), 0) + 9)</f>
        <v>22936</v>
      </c>
      <c r="K112" s="46" t="str" cm="1">
        <f t="array" ref="K112">ADDRESS(MATCH(1, (LEFT(중기사용료!$B$1:$B$5000, 5)=LEFT(A112, 5)) * (ISNUMBER(SEARCH(B112, 중기사용료!$B$1:$B$5000))), 0) + 9, 7, 4, 1, "중기사용료")</f>
        <v>중기사용료!G1211</v>
      </c>
    </row>
    <row r="113" spans="1:11" ht="18" customHeight="1">
      <c r="A113" s="119" t="s">
        <v>581</v>
      </c>
      <c r="B113" s="119" t="s">
        <v>588</v>
      </c>
      <c r="C113" s="119">
        <v>1</v>
      </c>
      <c r="D113" s="119" t="s">
        <v>529</v>
      </c>
      <c r="E113" s="117"/>
      <c r="F113" s="117">
        <v>0</v>
      </c>
      <c r="G113" s="145">
        <f>중기사용료!$G$1222</f>
        <v>22848</v>
      </c>
      <c r="H113" s="49">
        <f t="shared" si="2"/>
        <v>22848</v>
      </c>
      <c r="I113" s="117"/>
      <c r="J113" s="144" cm="1">
        <f t="array" ref="J113">INDEX(중기사용료!$G$1:$G$5000, MATCH(1, (LEFT(중기사용료!$B$1:$B$5000, 5)=LEFT(A113, 5)) * (ISNUMBER(SEARCH(B113, 중기사용료!$B$1:$B$5000))), 0) + 9)</f>
        <v>22848</v>
      </c>
      <c r="K113" s="46" t="str" cm="1">
        <f t="array" ref="K113">ADDRESS(MATCH(1, (LEFT(중기사용료!$B$1:$B$5000, 5)=LEFT(A113, 5)) * (ISNUMBER(SEARCH(B113, 중기사용료!$B$1:$B$5000))), 0) + 9, 7, 4, 1, "중기사용료")</f>
        <v>중기사용료!G1222</v>
      </c>
    </row>
    <row r="114" spans="1:11" ht="18" customHeight="1">
      <c r="A114" s="119" t="s">
        <v>581</v>
      </c>
      <c r="B114" s="119" t="s">
        <v>589</v>
      </c>
      <c r="C114" s="119">
        <v>1</v>
      </c>
      <c r="D114" s="119" t="s">
        <v>529</v>
      </c>
      <c r="E114" s="117"/>
      <c r="F114" s="117">
        <v>0</v>
      </c>
      <c r="G114" s="145">
        <f>중기사용료!$G$1233</f>
        <v>12918</v>
      </c>
      <c r="H114" s="49">
        <f t="shared" si="2"/>
        <v>12918</v>
      </c>
      <c r="I114" s="117"/>
      <c r="J114" s="144" cm="1">
        <f t="array" ref="J114">INDEX(중기사용료!$G$1:$G$5000, MATCH(1, (LEFT(중기사용료!$B$1:$B$5000, 5)=LEFT(A114, 5)) * (ISNUMBER(SEARCH(B114, 중기사용료!$B$1:$B$5000))), 0) + 9)</f>
        <v>12918</v>
      </c>
      <c r="K114" s="46" t="str" cm="1">
        <f t="array" ref="K114">ADDRESS(MATCH(1, (LEFT(중기사용료!$B$1:$B$5000, 5)=LEFT(A114, 5)) * (ISNUMBER(SEARCH(B114, 중기사용료!$B$1:$B$5000))), 0) + 9, 7, 4, 1, "중기사용료")</f>
        <v>중기사용료!G1233</v>
      </c>
    </row>
    <row r="115" spans="1:11" ht="18" customHeight="1">
      <c r="A115" s="119" t="s">
        <v>581</v>
      </c>
      <c r="B115" s="119" t="s">
        <v>590</v>
      </c>
      <c r="C115" s="119">
        <v>1</v>
      </c>
      <c r="D115" s="119" t="s">
        <v>529</v>
      </c>
      <c r="E115" s="117"/>
      <c r="F115" s="117">
        <v>0</v>
      </c>
      <c r="G115" s="145">
        <f>중기사용료!$G$1244</f>
        <v>12699</v>
      </c>
      <c r="H115" s="49">
        <f t="shared" si="2"/>
        <v>12699</v>
      </c>
      <c r="I115" s="117"/>
      <c r="J115" s="144" cm="1">
        <f t="array" ref="J115">INDEX(중기사용료!$G$1:$G$5000, MATCH(1, (LEFT(중기사용료!$B$1:$B$5000, 5)=LEFT(A115, 5)) * (ISNUMBER(SEARCH(B115, 중기사용료!$B$1:$B$5000))), 0) + 9)</f>
        <v>12699</v>
      </c>
      <c r="K115" s="46" t="str" cm="1">
        <f t="array" ref="K115">ADDRESS(MATCH(1, (LEFT(중기사용료!$B$1:$B$5000, 5)=LEFT(A115, 5)) * (ISNUMBER(SEARCH(B115, 중기사용료!$B$1:$B$5000))), 0) + 9, 7, 4, 1, "중기사용료")</f>
        <v>중기사용료!G1244</v>
      </c>
    </row>
    <row r="116" spans="1:11" ht="18" customHeight="1">
      <c r="A116" s="119" t="s">
        <v>581</v>
      </c>
      <c r="B116" s="119" t="s">
        <v>591</v>
      </c>
      <c r="C116" s="119">
        <v>1</v>
      </c>
      <c r="D116" s="119" t="s">
        <v>529</v>
      </c>
      <c r="E116" s="117"/>
      <c r="F116" s="117">
        <v>0</v>
      </c>
      <c r="G116" s="145">
        <f>중기사용료!$G$1255</f>
        <v>12495</v>
      </c>
      <c r="H116" s="49">
        <f t="shared" si="2"/>
        <v>12495</v>
      </c>
      <c r="I116" s="117"/>
      <c r="J116" s="144" cm="1">
        <f t="array" ref="J116">INDEX(중기사용료!$G$1:$G$5000, MATCH(1, (LEFT(중기사용료!$B$1:$B$5000, 5)=LEFT(A116, 5)) * (ISNUMBER(SEARCH(B116, 중기사용료!$B$1:$B$5000))), 0) + 9)</f>
        <v>12495</v>
      </c>
      <c r="K116" s="46" t="str" cm="1">
        <f t="array" ref="K116">ADDRESS(MATCH(1, (LEFT(중기사용료!$B$1:$B$5000, 5)=LEFT(A116, 5)) * (ISNUMBER(SEARCH(B116, 중기사용료!$B$1:$B$5000))), 0) + 9, 7, 4, 1, "중기사용료")</f>
        <v>중기사용료!G1255</v>
      </c>
    </row>
    <row r="117" spans="1:11" ht="18" customHeight="1">
      <c r="A117" s="119" t="s">
        <v>581</v>
      </c>
      <c r="B117" s="119" t="s">
        <v>592</v>
      </c>
      <c r="C117" s="119">
        <v>1</v>
      </c>
      <c r="D117" s="119" t="s">
        <v>529</v>
      </c>
      <c r="E117" s="117"/>
      <c r="F117" s="117">
        <v>0</v>
      </c>
      <c r="G117" s="145">
        <f>중기사용료!$G$1266</f>
        <v>12094</v>
      </c>
      <c r="H117" s="49">
        <f t="shared" si="2"/>
        <v>12094</v>
      </c>
      <c r="I117" s="117"/>
      <c r="J117" s="144" cm="1">
        <f t="array" ref="J117">INDEX(중기사용료!$G$1:$G$5000, MATCH(1, (LEFT(중기사용료!$B$1:$B$5000, 5)=LEFT(A117, 5)) * (ISNUMBER(SEARCH(B117, 중기사용료!$B$1:$B$5000))), 0) + 9)</f>
        <v>12094</v>
      </c>
      <c r="K117" s="46" t="str" cm="1">
        <f t="array" ref="K117">ADDRESS(MATCH(1, (LEFT(중기사용료!$B$1:$B$5000, 5)=LEFT(A117, 5)) * (ISNUMBER(SEARCH(B117, 중기사용료!$B$1:$B$5000))), 0) + 9, 7, 4, 1, "중기사용료")</f>
        <v>중기사용료!G1266</v>
      </c>
    </row>
    <row r="118" spans="1:11" ht="18" customHeight="1">
      <c r="A118" s="119" t="s">
        <v>581</v>
      </c>
      <c r="B118" s="119" t="s">
        <v>593</v>
      </c>
      <c r="C118" s="119">
        <v>1</v>
      </c>
      <c r="D118" s="119" t="s">
        <v>529</v>
      </c>
      <c r="E118" s="117"/>
      <c r="F118" s="117">
        <v>0</v>
      </c>
      <c r="G118" s="145">
        <f>중기사용료!$G$1277</f>
        <v>14260</v>
      </c>
      <c r="H118" s="49">
        <f t="shared" si="2"/>
        <v>14260</v>
      </c>
      <c r="I118" s="117"/>
      <c r="J118" s="144" cm="1">
        <f t="array" ref="J118">INDEX(중기사용료!$G$1:$G$5000, MATCH(1, (LEFT(중기사용료!$B$1:$B$5000, 5)=LEFT(A118, 5)) * (ISNUMBER(SEARCH(B118, 중기사용료!$B$1:$B$5000))), 0) + 9)</f>
        <v>14260</v>
      </c>
      <c r="K118" s="46" t="str" cm="1">
        <f t="array" ref="K118">ADDRESS(MATCH(1, (LEFT(중기사용료!$B$1:$B$5000, 5)=LEFT(A118, 5)) * (ISNUMBER(SEARCH(B118, 중기사용료!$B$1:$B$5000))), 0) + 9, 7, 4, 1, "중기사용료")</f>
        <v>중기사용료!G1277</v>
      </c>
    </row>
    <row r="119" spans="1:11" ht="18" customHeight="1">
      <c r="A119" s="119" t="s">
        <v>581</v>
      </c>
      <c r="B119" s="119" t="s">
        <v>594</v>
      </c>
      <c r="C119" s="119">
        <v>1</v>
      </c>
      <c r="D119" s="119" t="s">
        <v>529</v>
      </c>
      <c r="E119" s="117"/>
      <c r="F119" s="117">
        <v>0</v>
      </c>
      <c r="G119" s="145">
        <f>중기사용료!$G$1288</f>
        <v>13778</v>
      </c>
      <c r="H119" s="49">
        <f t="shared" ref="H119:H132" si="3">E119+F119+G119</f>
        <v>13778</v>
      </c>
      <c r="I119" s="117"/>
      <c r="J119" s="144" cm="1">
        <f t="array" ref="J119">INDEX(중기사용료!$G$1:$G$5000, MATCH(1, (LEFT(중기사용료!$B$1:$B$5000, 5)=LEFT(A119, 5)) * (ISNUMBER(SEARCH(B119, 중기사용료!$B$1:$B$5000))), 0) + 9)</f>
        <v>13778</v>
      </c>
      <c r="K119" s="46" t="str" cm="1">
        <f t="array" ref="K119">ADDRESS(MATCH(1, (LEFT(중기사용료!$B$1:$B$5000, 5)=LEFT(A119, 5)) * (ISNUMBER(SEARCH(B119, 중기사용료!$B$1:$B$5000))), 0) + 9, 7, 4, 1, "중기사용료")</f>
        <v>중기사용료!G1288</v>
      </c>
    </row>
    <row r="120" spans="1:11" ht="18" customHeight="1">
      <c r="A120" s="119" t="s">
        <v>581</v>
      </c>
      <c r="B120" s="119" t="s">
        <v>595</v>
      </c>
      <c r="C120" s="119">
        <v>1</v>
      </c>
      <c r="D120" s="119" t="s">
        <v>529</v>
      </c>
      <c r="E120" s="117"/>
      <c r="F120" s="117">
        <v>0</v>
      </c>
      <c r="G120" s="145">
        <f>중기사용료!$G$1299</f>
        <v>13288</v>
      </c>
      <c r="H120" s="49">
        <f t="shared" si="3"/>
        <v>13288</v>
      </c>
      <c r="I120" s="117"/>
      <c r="J120" s="144" cm="1">
        <f t="array" ref="J120">INDEX(중기사용료!$G$1:$G$5000, MATCH(1, (LEFT(중기사용료!$B$1:$B$5000, 5)=LEFT(A120, 5)) * (ISNUMBER(SEARCH(B120, 중기사용료!$B$1:$B$5000))), 0) + 9)</f>
        <v>13288</v>
      </c>
      <c r="K120" s="46" t="str" cm="1">
        <f t="array" ref="K120">ADDRESS(MATCH(1, (LEFT(중기사용료!$B$1:$B$5000, 5)=LEFT(A120, 5)) * (ISNUMBER(SEARCH(B120, 중기사용료!$B$1:$B$5000))), 0) + 9, 7, 4, 1, "중기사용료")</f>
        <v>중기사용료!G1299</v>
      </c>
    </row>
    <row r="121" spans="1:11" ht="18" customHeight="1">
      <c r="A121" s="119" t="s">
        <v>581</v>
      </c>
      <c r="B121" s="119" t="s">
        <v>596</v>
      </c>
      <c r="C121" s="119">
        <v>1</v>
      </c>
      <c r="D121" s="119" t="s">
        <v>529</v>
      </c>
      <c r="E121" s="117"/>
      <c r="F121" s="117">
        <v>0</v>
      </c>
      <c r="G121" s="145">
        <f>중기사용료!$G$1310</f>
        <v>16780</v>
      </c>
      <c r="H121" s="49">
        <f t="shared" si="3"/>
        <v>16780</v>
      </c>
      <c r="I121" s="117"/>
      <c r="J121" s="144" cm="1">
        <f t="array" ref="J121">INDEX(중기사용료!$G$1:$G$5000, MATCH(1, (LEFT(중기사용료!$B$1:$B$5000, 5)=LEFT(A121, 5)) * (ISNUMBER(SEARCH(B121, 중기사용료!$B$1:$B$5000))), 0) + 9)</f>
        <v>16780</v>
      </c>
      <c r="K121" s="46" t="str" cm="1">
        <f t="array" ref="K121">ADDRESS(MATCH(1, (LEFT(중기사용료!$B$1:$B$5000, 5)=LEFT(A121, 5)) * (ISNUMBER(SEARCH(B121, 중기사용료!$B$1:$B$5000))), 0) + 9, 7, 4, 1, "중기사용료")</f>
        <v>중기사용료!G1310</v>
      </c>
    </row>
    <row r="122" spans="1:11" ht="18" customHeight="1">
      <c r="A122" s="119" t="s">
        <v>581</v>
      </c>
      <c r="B122" s="119" t="s">
        <v>597</v>
      </c>
      <c r="C122" s="119">
        <v>1</v>
      </c>
      <c r="D122" s="119" t="s">
        <v>529</v>
      </c>
      <c r="E122" s="117"/>
      <c r="F122" s="117">
        <v>0</v>
      </c>
      <c r="G122" s="145">
        <f>중기사용료!$G$1321</f>
        <v>15928</v>
      </c>
      <c r="H122" s="49">
        <f t="shared" si="3"/>
        <v>15928</v>
      </c>
      <c r="I122" s="117"/>
      <c r="J122" s="144" cm="1">
        <f t="array" ref="J122">INDEX(중기사용료!$G$1:$G$5000, MATCH(1, (LEFT(중기사용료!$B$1:$B$5000, 5)=LEFT(A122, 5)) * (ISNUMBER(SEARCH(B122, 중기사용료!$B$1:$B$5000))), 0) + 9)</f>
        <v>15928</v>
      </c>
      <c r="K122" s="46" t="str" cm="1">
        <f t="array" ref="K122">ADDRESS(MATCH(1, (LEFT(중기사용료!$B$1:$B$5000, 5)=LEFT(A122, 5)) * (ISNUMBER(SEARCH(B122, 중기사용료!$B$1:$B$5000))), 0) + 9, 7, 4, 1, "중기사용료")</f>
        <v>중기사용료!G1321</v>
      </c>
    </row>
    <row r="123" spans="1:11" ht="18" customHeight="1">
      <c r="A123" s="119" t="s">
        <v>581</v>
      </c>
      <c r="B123" s="119" t="s">
        <v>598</v>
      </c>
      <c r="C123" s="119">
        <v>1</v>
      </c>
      <c r="D123" s="119" t="s">
        <v>529</v>
      </c>
      <c r="E123" s="117"/>
      <c r="F123" s="117">
        <v>0</v>
      </c>
      <c r="G123" s="145">
        <f>중기사용료!$G$1332</f>
        <v>15768</v>
      </c>
      <c r="H123" s="49">
        <f t="shared" si="3"/>
        <v>15768</v>
      </c>
      <c r="I123" s="117"/>
      <c r="J123" s="144" cm="1">
        <f t="array" ref="J123">INDEX(중기사용료!$G$1:$G$5000, MATCH(1, (LEFT(중기사용료!$B$1:$B$5000, 5)=LEFT(A123, 5)) * (ISNUMBER(SEARCH(B123, 중기사용료!$B$1:$B$5000))), 0) + 9)</f>
        <v>15768</v>
      </c>
      <c r="K123" s="46" t="str" cm="1">
        <f t="array" ref="K123">ADDRESS(MATCH(1, (LEFT(중기사용료!$B$1:$B$5000, 5)=LEFT(A123, 5)) * (ISNUMBER(SEARCH(B123, 중기사용료!$B$1:$B$5000))), 0) + 9, 7, 4, 1, "중기사용료")</f>
        <v>중기사용료!G1332</v>
      </c>
    </row>
    <row r="124" spans="1:11" ht="18" customHeight="1">
      <c r="A124" s="119" t="s">
        <v>581</v>
      </c>
      <c r="B124" s="119" t="s">
        <v>599</v>
      </c>
      <c r="C124" s="119">
        <v>1</v>
      </c>
      <c r="D124" s="119" t="s">
        <v>529</v>
      </c>
      <c r="E124" s="117"/>
      <c r="F124" s="117">
        <v>0</v>
      </c>
      <c r="G124" s="145">
        <f>중기사용료!$G$1343</f>
        <v>15246</v>
      </c>
      <c r="H124" s="49">
        <f t="shared" si="3"/>
        <v>15246</v>
      </c>
      <c r="I124" s="117"/>
      <c r="J124" s="144" cm="1">
        <f t="array" ref="J124">INDEX(중기사용료!$G$1:$G$5000, MATCH(1, (LEFT(중기사용료!$B$1:$B$5000, 5)=LEFT(A124, 5)) * (ISNUMBER(SEARCH(B124, 중기사용료!$B$1:$B$5000))), 0) + 9)</f>
        <v>15246</v>
      </c>
      <c r="K124" s="46" t="str" cm="1">
        <f t="array" ref="K124">ADDRESS(MATCH(1, (LEFT(중기사용료!$B$1:$B$5000, 5)=LEFT(A124, 5)) * (ISNUMBER(SEARCH(B124, 중기사용료!$B$1:$B$5000))), 0) + 9, 7, 4, 1, "중기사용료")</f>
        <v>중기사용료!G1343</v>
      </c>
    </row>
    <row r="125" spans="1:11" ht="18" customHeight="1">
      <c r="A125" s="119" t="s">
        <v>581</v>
      </c>
      <c r="B125" s="119" t="s">
        <v>600</v>
      </c>
      <c r="C125" s="119">
        <v>1</v>
      </c>
      <c r="D125" s="119" t="s">
        <v>529</v>
      </c>
      <c r="E125" s="117"/>
      <c r="F125" s="117">
        <v>0</v>
      </c>
      <c r="G125" s="145">
        <f>중기사용료!$G$1354</f>
        <v>113070</v>
      </c>
      <c r="H125" s="49">
        <f t="shared" si="3"/>
        <v>113070</v>
      </c>
      <c r="I125" s="117"/>
      <c r="J125" s="144" cm="1">
        <f t="array" ref="J125">INDEX(중기사용료!$G$1:$G$5000, MATCH(1, (LEFT(중기사용료!$B$1:$B$5000, 5)=LEFT(A125, 5)) * (ISNUMBER(SEARCH(B125, 중기사용료!$B$1:$B$5000))), 0) + 9)</f>
        <v>113070</v>
      </c>
      <c r="K125" s="46" t="str" cm="1">
        <f t="array" ref="K125">ADDRESS(MATCH(1, (LEFT(중기사용료!$B$1:$B$5000, 5)=LEFT(A125, 5)) * (ISNUMBER(SEARCH(B125, 중기사용료!$B$1:$B$5000))), 0) + 9, 7, 4, 1, "중기사용료")</f>
        <v>중기사용료!G1354</v>
      </c>
    </row>
    <row r="126" spans="1:11" ht="18" customHeight="1">
      <c r="A126" s="119" t="s">
        <v>581</v>
      </c>
      <c r="B126" s="119" t="s">
        <v>601</v>
      </c>
      <c r="C126" s="119">
        <v>1</v>
      </c>
      <c r="D126" s="119" t="s">
        <v>529</v>
      </c>
      <c r="E126" s="117"/>
      <c r="F126" s="117">
        <v>0</v>
      </c>
      <c r="G126" s="145">
        <f>중기사용료!$G$1365</f>
        <v>110430</v>
      </c>
      <c r="H126" s="49">
        <f t="shared" si="3"/>
        <v>110430</v>
      </c>
      <c r="I126" s="117"/>
      <c r="J126" s="144" cm="1">
        <f t="array" ref="J126">INDEX(중기사용료!$G$1:$G$5000, MATCH(1, (LEFT(중기사용료!$B$1:$B$5000, 5)=LEFT(A126, 5)) * (ISNUMBER(SEARCH(B126, 중기사용료!$B$1:$B$5000))), 0) + 9)</f>
        <v>110430</v>
      </c>
      <c r="K126" s="46" t="str" cm="1">
        <f t="array" ref="K126">ADDRESS(MATCH(1, (LEFT(중기사용료!$B$1:$B$5000, 5)=LEFT(A126, 5)) * (ISNUMBER(SEARCH(B126, 중기사용료!$B$1:$B$5000))), 0) + 9, 7, 4, 1, "중기사용료")</f>
        <v>중기사용료!G1365</v>
      </c>
    </row>
    <row r="127" spans="1:11" ht="18" customHeight="1">
      <c r="A127" s="119" t="s">
        <v>581</v>
      </c>
      <c r="B127" s="119" t="s">
        <v>602</v>
      </c>
      <c r="C127" s="119">
        <v>1</v>
      </c>
      <c r="D127" s="119" t="s">
        <v>529</v>
      </c>
      <c r="E127" s="117"/>
      <c r="F127" s="117">
        <v>0</v>
      </c>
      <c r="G127" s="145">
        <f>중기사용료!$G$1376</f>
        <v>105890</v>
      </c>
      <c r="H127" s="49">
        <f t="shared" si="3"/>
        <v>105890</v>
      </c>
      <c r="I127" s="117"/>
      <c r="J127" s="144" cm="1">
        <f t="array" ref="J127">INDEX(중기사용료!$G$1:$G$5000, MATCH(1, (LEFT(중기사용료!$B$1:$B$5000, 5)=LEFT(A127, 5)) * (ISNUMBER(SEARCH(B127, 중기사용료!$B$1:$B$5000))), 0) + 9)</f>
        <v>105890</v>
      </c>
      <c r="K127" s="46" t="str" cm="1">
        <f t="array" ref="K127">ADDRESS(MATCH(1, (LEFT(중기사용료!$B$1:$B$5000, 5)=LEFT(A127, 5)) * (ISNUMBER(SEARCH(B127, 중기사용료!$B$1:$B$5000))), 0) + 9, 7, 4, 1, "중기사용료")</f>
        <v>중기사용료!G1376</v>
      </c>
    </row>
    <row r="128" spans="1:11" ht="18" customHeight="1">
      <c r="A128" s="119" t="s">
        <v>581</v>
      </c>
      <c r="B128" s="119" t="s">
        <v>603</v>
      </c>
      <c r="C128" s="119">
        <v>1</v>
      </c>
      <c r="D128" s="119" t="s">
        <v>529</v>
      </c>
      <c r="E128" s="117"/>
      <c r="F128" s="117">
        <v>0</v>
      </c>
      <c r="G128" s="145">
        <f>중기사용료!$G$1387</f>
        <v>158574</v>
      </c>
      <c r="H128" s="49">
        <f t="shared" si="3"/>
        <v>158574</v>
      </c>
      <c r="I128" s="117"/>
      <c r="J128" s="144" cm="1">
        <f t="array" ref="J128">INDEX(중기사용료!$G$1:$G$5000, MATCH(1, (LEFT(중기사용료!$B$1:$B$5000, 5)=LEFT(A128, 5)) * (ISNUMBER(SEARCH(B128, 중기사용료!$B$1:$B$5000))), 0) + 9)</f>
        <v>158574</v>
      </c>
      <c r="K128" s="46" t="str" cm="1">
        <f t="array" ref="K128">ADDRESS(MATCH(1, (LEFT(중기사용료!$B$1:$B$5000, 5)=LEFT(A128, 5)) * (ISNUMBER(SEARCH(B128, 중기사용료!$B$1:$B$5000))), 0) + 9, 7, 4, 1, "중기사용료")</f>
        <v>중기사용료!G1387</v>
      </c>
    </row>
    <row r="129" spans="1:11" ht="18" customHeight="1">
      <c r="A129" s="119" t="s">
        <v>581</v>
      </c>
      <c r="B129" s="119" t="s">
        <v>604</v>
      </c>
      <c r="C129" s="119">
        <v>1</v>
      </c>
      <c r="D129" s="119" t="s">
        <v>529</v>
      </c>
      <c r="E129" s="117"/>
      <c r="F129" s="117">
        <v>0</v>
      </c>
      <c r="G129" s="145">
        <f>중기사용료!$G$1398</f>
        <v>155636</v>
      </c>
      <c r="H129" s="49">
        <f t="shared" si="3"/>
        <v>155636</v>
      </c>
      <c r="I129" s="117"/>
      <c r="J129" s="144" cm="1">
        <f t="array" ref="J129">INDEX(중기사용료!$G$1:$G$5000, MATCH(1, (LEFT(중기사용료!$B$1:$B$5000, 5)=LEFT(A129, 5)) * (ISNUMBER(SEARCH(B129, 중기사용료!$B$1:$B$5000))), 0) + 9)</f>
        <v>155636</v>
      </c>
      <c r="K129" s="46" t="str" cm="1">
        <f t="array" ref="K129">ADDRESS(MATCH(1, (LEFT(중기사용료!$B$1:$B$5000, 5)=LEFT(A129, 5)) * (ISNUMBER(SEARCH(B129, 중기사용료!$B$1:$B$5000))), 0) + 9, 7, 4, 1, "중기사용료")</f>
        <v>중기사용료!G1398</v>
      </c>
    </row>
    <row r="130" spans="1:11" ht="18" customHeight="1">
      <c r="A130" s="119" t="s">
        <v>581</v>
      </c>
      <c r="B130" s="119" t="s">
        <v>605</v>
      </c>
      <c r="C130" s="119">
        <v>1</v>
      </c>
      <c r="D130" s="119" t="s">
        <v>529</v>
      </c>
      <c r="E130" s="117"/>
      <c r="F130" s="117">
        <v>0</v>
      </c>
      <c r="G130" s="145">
        <f>중기사용료!$G$1409</f>
        <v>151658</v>
      </c>
      <c r="H130" s="49">
        <f t="shared" si="3"/>
        <v>151658</v>
      </c>
      <c r="I130" s="117"/>
      <c r="J130" s="144" cm="1">
        <f t="array" ref="J130">INDEX(중기사용료!$G$1:$G$5000, MATCH(1, (LEFT(중기사용료!$B$1:$B$5000, 5)=LEFT(A130, 5)) * (ISNUMBER(SEARCH(B130, 중기사용료!$B$1:$B$5000))), 0) + 9)</f>
        <v>151658</v>
      </c>
      <c r="K130" s="46" t="str" cm="1">
        <f t="array" ref="K130">ADDRESS(MATCH(1, (LEFT(중기사용료!$B$1:$B$5000, 5)=LEFT(A130, 5)) * (ISNUMBER(SEARCH(B130, 중기사용료!$B$1:$B$5000))), 0) + 9, 7, 4, 1, "중기사용료")</f>
        <v>중기사용료!G1409</v>
      </c>
    </row>
    <row r="131" spans="1:11" ht="18" customHeight="1">
      <c r="A131" s="119" t="s">
        <v>581</v>
      </c>
      <c r="B131" s="119" t="s">
        <v>606</v>
      </c>
      <c r="C131" s="119">
        <v>1</v>
      </c>
      <c r="D131" s="119" t="s">
        <v>529</v>
      </c>
      <c r="E131" s="117"/>
      <c r="F131" s="117">
        <v>0</v>
      </c>
      <c r="G131" s="145">
        <f>중기사용료!$G$1420</f>
        <v>148655</v>
      </c>
      <c r="H131" s="49">
        <f t="shared" si="3"/>
        <v>148655</v>
      </c>
      <c r="I131" s="117"/>
      <c r="J131" s="144" cm="1">
        <f t="array" ref="J131">INDEX(중기사용료!$G$1:$G$5000, MATCH(1, (LEFT(중기사용료!$B$1:$B$5000, 5)=LEFT(A131, 5)) * (ISNUMBER(SEARCH(B131, 중기사용료!$B$1:$B$5000))), 0) + 9)</f>
        <v>148655</v>
      </c>
      <c r="K131" s="46" t="str" cm="1">
        <f t="array" ref="K131">ADDRESS(MATCH(1, (LEFT(중기사용료!$B$1:$B$5000, 5)=LEFT(A131, 5)) * (ISNUMBER(SEARCH(B131, 중기사용료!$B$1:$B$5000))), 0) + 9, 7, 4, 1, "중기사용료")</f>
        <v>중기사용료!G1420</v>
      </c>
    </row>
    <row r="132" spans="1:11" ht="18" customHeight="1">
      <c r="A132" s="119" t="s">
        <v>581</v>
      </c>
      <c r="B132" s="119" t="s">
        <v>607</v>
      </c>
      <c r="C132" s="119">
        <v>1</v>
      </c>
      <c r="D132" s="119" t="s">
        <v>529</v>
      </c>
      <c r="E132" s="117"/>
      <c r="F132" s="117">
        <v>0</v>
      </c>
      <c r="G132" s="145">
        <f>중기사용료!$G$1431</f>
        <v>145756</v>
      </c>
      <c r="H132" s="49">
        <f t="shared" si="3"/>
        <v>145756</v>
      </c>
      <c r="I132" s="117"/>
      <c r="J132" s="144" cm="1">
        <f t="array" ref="J132">INDEX(중기사용료!$G$1:$G$5000, MATCH(1, (LEFT(중기사용료!$B$1:$B$5000, 5)=LEFT(A132, 5)) * (ISNUMBER(SEARCH(B132, 중기사용료!$B$1:$B$5000))), 0) + 9)</f>
        <v>145756</v>
      </c>
      <c r="K132" s="46" t="str" cm="1">
        <f t="array" ref="K132">ADDRESS(MATCH(1, (LEFT(중기사용료!$B$1:$B$5000, 5)=LEFT(A132, 5)) * (ISNUMBER(SEARCH(B132, 중기사용료!$B$1:$B$5000))), 0) + 9, 7, 4, 1, "중기사용료")</f>
        <v>중기사용료!G1431</v>
      </c>
    </row>
  </sheetData>
  <autoFilter ref="A2:I132" xr:uid="{00000000-0009-0000-0000-000004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432"/>
  <sheetViews>
    <sheetView zoomScale="145" zoomScaleNormal="145" workbookViewId="0">
      <selection activeCell="G12" sqref="G12"/>
    </sheetView>
  </sheetViews>
  <sheetFormatPr defaultRowHeight="18.399999999999999" customHeight="1"/>
  <cols>
    <col min="1" max="1" width="7.5" style="120" customWidth="1"/>
    <col min="2" max="2" width="18.75" style="120" customWidth="1"/>
    <col min="3" max="3" width="15" style="120" customWidth="1"/>
    <col min="4" max="4" width="6" style="120" customWidth="1"/>
    <col min="5" max="5" width="4.5" style="120" customWidth="1"/>
    <col min="6" max="7" width="9.75" style="120" customWidth="1"/>
    <col min="8" max="8" width="7.5" style="120" customWidth="1"/>
    <col min="9" max="16384" width="9" style="120"/>
  </cols>
  <sheetData>
    <row r="1" spans="1:8" ht="18.399999999999999" customHeight="1">
      <c r="A1" s="120" t="s">
        <v>608</v>
      </c>
    </row>
    <row r="2" spans="1:8" ht="18.399999999999999" customHeight="1" thickBot="1"/>
    <row r="3" spans="1:8" ht="18.399999999999999" customHeight="1" thickTop="1" thickBot="1">
      <c r="A3" s="121" t="s">
        <v>609</v>
      </c>
      <c r="B3" s="121" t="s">
        <v>620</v>
      </c>
      <c r="C3" s="121"/>
      <c r="D3" s="121"/>
      <c r="E3" s="121"/>
      <c r="F3" s="121"/>
      <c r="G3" s="121"/>
      <c r="H3" s="121"/>
    </row>
    <row r="4" spans="1:8" ht="18.399999999999999" customHeight="1" thickTop="1">
      <c r="A4" s="121" t="s">
        <v>610</v>
      </c>
      <c r="B4" s="121" t="s">
        <v>621</v>
      </c>
      <c r="C4" s="121"/>
      <c r="D4" s="121"/>
      <c r="E4" s="121"/>
      <c r="F4" s="121"/>
      <c r="G4" s="121"/>
      <c r="H4" s="121"/>
    </row>
    <row r="5" spans="1:8" ht="18.399999999999999" customHeight="1">
      <c r="A5" s="123" t="s">
        <v>611</v>
      </c>
      <c r="B5" s="123"/>
      <c r="C5" s="123" t="s">
        <v>612</v>
      </c>
      <c r="D5" s="123" t="s">
        <v>193</v>
      </c>
      <c r="E5" s="123" t="s">
        <v>194</v>
      </c>
      <c r="F5" s="123" t="s">
        <v>613</v>
      </c>
      <c r="G5" s="123" t="s">
        <v>614</v>
      </c>
      <c r="H5" s="123" t="s">
        <v>199</v>
      </c>
    </row>
    <row r="6" spans="1:8" ht="18.399999999999999" customHeight="1">
      <c r="A6" s="122" t="s">
        <v>197</v>
      </c>
      <c r="B6" s="122" t="s">
        <v>622</v>
      </c>
      <c r="C6" s="122" t="s">
        <v>582</v>
      </c>
      <c r="D6" s="122">
        <v>3.6232000000000002</v>
      </c>
      <c r="E6" s="124" t="s">
        <v>615</v>
      </c>
      <c r="F6" s="124">
        <f>중기기초자료!G37</f>
        <v>11520</v>
      </c>
      <c r="G6" s="125">
        <f>TRUNC(F6*D6, 1)</f>
        <v>41739.199999999997</v>
      </c>
      <c r="H6" s="122" t="s">
        <v>17</v>
      </c>
    </row>
    <row r="7" spans="1:8" ht="18.399999999999999" customHeight="1">
      <c r="B7" s="122" t="s">
        <v>616</v>
      </c>
      <c r="G7" s="124">
        <f>TRUNC(G6, 0)</f>
        <v>41739</v>
      </c>
    </row>
    <row r="8" spans="1:8" ht="18.399999999999999" customHeight="1">
      <c r="A8" s="122" t="s">
        <v>195</v>
      </c>
    </row>
    <row r="9" spans="1:8" ht="18.399999999999999" customHeight="1">
      <c r="B9" s="122" t="s">
        <v>616</v>
      </c>
    </row>
    <row r="10" spans="1:8" ht="18.399999999999999" customHeight="1">
      <c r="A10" s="122" t="s">
        <v>196</v>
      </c>
    </row>
    <row r="11" spans="1:8" ht="18.399999999999999" customHeight="1">
      <c r="B11" s="122" t="s">
        <v>616</v>
      </c>
    </row>
    <row r="12" spans="1:8" ht="18.399999999999999" customHeight="1" thickBot="1">
      <c r="B12" s="122" t="s">
        <v>617</v>
      </c>
      <c r="G12" s="124">
        <f>TRUNC(G7+G9+G11, 0)</f>
        <v>41739</v>
      </c>
    </row>
    <row r="13" spans="1:8" ht="18.399999999999999" customHeight="1" thickTop="1" thickBot="1">
      <c r="A13" s="121"/>
      <c r="B13" s="121"/>
      <c r="C13" s="121"/>
      <c r="D13" s="121"/>
      <c r="E13" s="121"/>
      <c r="F13" s="121"/>
      <c r="G13" s="121"/>
      <c r="H13" s="121"/>
    </row>
    <row r="14" spans="1:8" ht="18.399999999999999" customHeight="1" thickTop="1" thickBot="1">
      <c r="A14" s="121" t="s">
        <v>609</v>
      </c>
      <c r="B14" s="121" t="s">
        <v>623</v>
      </c>
      <c r="C14" s="121"/>
      <c r="D14" s="121"/>
      <c r="E14" s="121"/>
      <c r="F14" s="121"/>
      <c r="G14" s="121"/>
      <c r="H14" s="121"/>
    </row>
    <row r="15" spans="1:8" ht="18.399999999999999" customHeight="1" thickTop="1">
      <c r="A15" s="121" t="s">
        <v>610</v>
      </c>
      <c r="B15" s="121" t="s">
        <v>621</v>
      </c>
      <c r="C15" s="121"/>
      <c r="D15" s="121"/>
      <c r="E15" s="121"/>
      <c r="F15" s="121"/>
      <c r="G15" s="121"/>
      <c r="H15" s="121"/>
    </row>
    <row r="16" spans="1:8" ht="18.399999999999999" customHeight="1">
      <c r="A16" s="123" t="s">
        <v>611</v>
      </c>
      <c r="B16" s="123"/>
      <c r="C16" s="123" t="s">
        <v>612</v>
      </c>
      <c r="D16" s="123" t="s">
        <v>193</v>
      </c>
      <c r="E16" s="123" t="s">
        <v>194</v>
      </c>
      <c r="F16" s="123" t="s">
        <v>613</v>
      </c>
      <c r="G16" s="123" t="s">
        <v>614</v>
      </c>
      <c r="H16" s="123" t="s">
        <v>199</v>
      </c>
    </row>
    <row r="17" spans="1:8" ht="18.399999999999999" customHeight="1">
      <c r="A17" s="122" t="s">
        <v>197</v>
      </c>
      <c r="B17" s="122" t="s">
        <v>622</v>
      </c>
      <c r="C17" s="122" t="s">
        <v>583</v>
      </c>
      <c r="D17" s="122">
        <v>3.5074999999999998</v>
      </c>
      <c r="E17" s="124" t="s">
        <v>615</v>
      </c>
      <c r="F17" s="124">
        <f>중기기초자료!G38</f>
        <v>11520</v>
      </c>
      <c r="G17" s="125">
        <f>TRUNC(F17*D17, 1)</f>
        <v>40406.400000000001</v>
      </c>
      <c r="H17" s="122" t="s">
        <v>17</v>
      </c>
    </row>
    <row r="18" spans="1:8" ht="18.399999999999999" customHeight="1">
      <c r="B18" s="122" t="s">
        <v>616</v>
      </c>
      <c r="G18" s="124">
        <f>TRUNC(G17, 0)</f>
        <v>40406</v>
      </c>
    </row>
    <row r="19" spans="1:8" ht="18.399999999999999" customHeight="1">
      <c r="A19" s="122" t="s">
        <v>195</v>
      </c>
    </row>
    <row r="20" spans="1:8" ht="18.399999999999999" customHeight="1">
      <c r="B20" s="122" t="s">
        <v>616</v>
      </c>
    </row>
    <row r="21" spans="1:8" ht="18.399999999999999" customHeight="1">
      <c r="A21" s="122" t="s">
        <v>196</v>
      </c>
    </row>
    <row r="22" spans="1:8" ht="18.399999999999999" customHeight="1">
      <c r="B22" s="122" t="s">
        <v>616</v>
      </c>
    </row>
    <row r="23" spans="1:8" ht="18.399999999999999" customHeight="1" thickBot="1">
      <c r="B23" s="122" t="s">
        <v>617</v>
      </c>
      <c r="G23" s="124">
        <f>TRUNC(G18+G20+G22, 0)</f>
        <v>40406</v>
      </c>
    </row>
    <row r="24" spans="1:8" ht="18.399999999999999" customHeight="1" thickTop="1" thickBot="1">
      <c r="A24" s="121"/>
      <c r="B24" s="121"/>
      <c r="C24" s="121"/>
      <c r="D24" s="121"/>
      <c r="E24" s="121"/>
      <c r="F24" s="121"/>
      <c r="G24" s="121"/>
      <c r="H24" s="121"/>
    </row>
    <row r="25" spans="1:8" ht="18.399999999999999" customHeight="1" thickTop="1" thickBot="1">
      <c r="A25" s="121" t="s">
        <v>609</v>
      </c>
      <c r="B25" s="121" t="s">
        <v>624</v>
      </c>
      <c r="C25" s="121"/>
      <c r="D25" s="121"/>
      <c r="E25" s="121"/>
      <c r="F25" s="121"/>
      <c r="G25" s="121"/>
      <c r="H25" s="121"/>
    </row>
    <row r="26" spans="1:8" ht="18.399999999999999" customHeight="1" thickTop="1">
      <c r="A26" s="121" t="s">
        <v>610</v>
      </c>
      <c r="B26" s="121" t="s">
        <v>625</v>
      </c>
      <c r="C26" s="121"/>
      <c r="D26" s="121"/>
      <c r="E26" s="121"/>
      <c r="F26" s="121"/>
      <c r="G26" s="121"/>
      <c r="H26" s="121"/>
    </row>
    <row r="27" spans="1:8" ht="18.399999999999999" customHeight="1">
      <c r="A27" s="123" t="s">
        <v>611</v>
      </c>
      <c r="B27" s="123"/>
      <c r="C27" s="123" t="s">
        <v>612</v>
      </c>
      <c r="D27" s="123" t="s">
        <v>193</v>
      </c>
      <c r="E27" s="123" t="s">
        <v>194</v>
      </c>
      <c r="F27" s="123" t="s">
        <v>613</v>
      </c>
      <c r="G27" s="123" t="s">
        <v>614</v>
      </c>
      <c r="H27" s="123" t="s">
        <v>199</v>
      </c>
    </row>
    <row r="28" spans="1:8" ht="18.399999999999999" customHeight="1">
      <c r="A28" s="122" t="s">
        <v>197</v>
      </c>
      <c r="B28" s="122" t="s">
        <v>622</v>
      </c>
      <c r="C28" s="122" t="s">
        <v>584</v>
      </c>
      <c r="D28" s="122">
        <v>3.1819000000000002</v>
      </c>
      <c r="E28" s="124" t="s">
        <v>615</v>
      </c>
      <c r="F28" s="124">
        <f>중기기초자료!G39</f>
        <v>48000</v>
      </c>
      <c r="G28" s="125">
        <f>TRUNC(F28*D28, 1)</f>
        <v>152731.20000000001</v>
      </c>
      <c r="H28" s="122" t="s">
        <v>17</v>
      </c>
    </row>
    <row r="29" spans="1:8" ht="18.399999999999999" customHeight="1">
      <c r="B29" s="122" t="s">
        <v>616</v>
      </c>
      <c r="G29" s="124">
        <f>TRUNC(G28, 0)</f>
        <v>152731</v>
      </c>
    </row>
    <row r="30" spans="1:8" ht="18.399999999999999" customHeight="1">
      <c r="A30" s="122" t="s">
        <v>195</v>
      </c>
    </row>
    <row r="31" spans="1:8" ht="18.399999999999999" customHeight="1">
      <c r="B31" s="122" t="s">
        <v>616</v>
      </c>
    </row>
    <row r="32" spans="1:8" ht="18.399999999999999" customHeight="1">
      <c r="A32" s="122" t="s">
        <v>196</v>
      </c>
    </row>
    <row r="33" spans="1:8" ht="18.399999999999999" customHeight="1">
      <c r="B33" s="122" t="s">
        <v>616</v>
      </c>
    </row>
    <row r="34" spans="1:8" ht="18.399999999999999" customHeight="1" thickBot="1">
      <c r="B34" s="122" t="s">
        <v>617</v>
      </c>
      <c r="G34" s="124">
        <f>TRUNC(G29+G31+G33, 0)</f>
        <v>152731</v>
      </c>
    </row>
    <row r="35" spans="1:8" ht="18.399999999999999" customHeight="1" thickTop="1" thickBot="1">
      <c r="A35" s="121"/>
      <c r="B35" s="121"/>
      <c r="C35" s="121"/>
      <c r="D35" s="121"/>
      <c r="E35" s="121"/>
      <c r="F35" s="121"/>
      <c r="G35" s="121"/>
      <c r="H35" s="121"/>
    </row>
    <row r="36" spans="1:8" ht="18.399999999999999" customHeight="1" thickTop="1" thickBot="1">
      <c r="A36" s="121" t="s">
        <v>609</v>
      </c>
      <c r="B36" s="121" t="s">
        <v>626</v>
      </c>
      <c r="C36" s="121"/>
      <c r="D36" s="121"/>
      <c r="E36" s="121"/>
      <c r="F36" s="121"/>
      <c r="G36" s="121"/>
      <c r="H36" s="121"/>
    </row>
    <row r="37" spans="1:8" ht="18.399999999999999" customHeight="1" thickTop="1">
      <c r="A37" s="121" t="s">
        <v>610</v>
      </c>
      <c r="B37" s="121" t="s">
        <v>625</v>
      </c>
      <c r="C37" s="121"/>
      <c r="D37" s="121"/>
      <c r="E37" s="121"/>
      <c r="F37" s="121"/>
      <c r="G37" s="121"/>
      <c r="H37" s="121"/>
    </row>
    <row r="38" spans="1:8" ht="18.399999999999999" customHeight="1">
      <c r="A38" s="123" t="s">
        <v>611</v>
      </c>
      <c r="B38" s="123"/>
      <c r="C38" s="123" t="s">
        <v>612</v>
      </c>
      <c r="D38" s="123" t="s">
        <v>193</v>
      </c>
      <c r="E38" s="123" t="s">
        <v>194</v>
      </c>
      <c r="F38" s="123" t="s">
        <v>613</v>
      </c>
      <c r="G38" s="123" t="s">
        <v>614</v>
      </c>
      <c r="H38" s="123" t="s">
        <v>199</v>
      </c>
    </row>
    <row r="39" spans="1:8" ht="18.399999999999999" customHeight="1">
      <c r="A39" s="122" t="s">
        <v>197</v>
      </c>
      <c r="B39" s="122" t="s">
        <v>622</v>
      </c>
      <c r="C39" s="122" t="s">
        <v>585</v>
      </c>
      <c r="D39" s="122">
        <v>2.3327</v>
      </c>
      <c r="E39" s="124" t="s">
        <v>615</v>
      </c>
      <c r="F39" s="124">
        <f>중기기초자료!G40</f>
        <v>48000</v>
      </c>
      <c r="G39" s="125">
        <f>TRUNC(F39*D39, 1)</f>
        <v>111969.60000000001</v>
      </c>
      <c r="H39" s="122" t="s">
        <v>17</v>
      </c>
    </row>
    <row r="40" spans="1:8" ht="18.399999999999999" customHeight="1">
      <c r="B40" s="122" t="s">
        <v>616</v>
      </c>
      <c r="G40" s="124">
        <f>TRUNC(G39, 0)</f>
        <v>111969</v>
      </c>
    </row>
    <row r="41" spans="1:8" ht="18.399999999999999" customHeight="1">
      <c r="A41" s="122" t="s">
        <v>195</v>
      </c>
    </row>
    <row r="42" spans="1:8" ht="18.399999999999999" customHeight="1">
      <c r="B42" s="122" t="s">
        <v>616</v>
      </c>
    </row>
    <row r="43" spans="1:8" ht="18.399999999999999" customHeight="1">
      <c r="A43" s="122" t="s">
        <v>196</v>
      </c>
    </row>
    <row r="44" spans="1:8" ht="18.399999999999999" customHeight="1">
      <c r="B44" s="122" t="s">
        <v>616</v>
      </c>
    </row>
    <row r="45" spans="1:8" ht="18.399999999999999" customHeight="1" thickBot="1">
      <c r="B45" s="122" t="s">
        <v>617</v>
      </c>
      <c r="G45" s="124">
        <f>TRUNC(G40+G42+G44, 0)</f>
        <v>111969</v>
      </c>
    </row>
    <row r="46" spans="1:8" ht="18.399999999999999" customHeight="1" thickTop="1" thickBot="1">
      <c r="A46" s="121"/>
      <c r="B46" s="121"/>
      <c r="C46" s="121"/>
      <c r="D46" s="121"/>
      <c r="E46" s="121"/>
      <c r="F46" s="121"/>
      <c r="G46" s="121"/>
      <c r="H46" s="121"/>
    </row>
    <row r="47" spans="1:8" ht="18.399999999999999" customHeight="1" thickTop="1" thickBot="1">
      <c r="A47" s="121" t="s">
        <v>609</v>
      </c>
      <c r="B47" s="121" t="s">
        <v>627</v>
      </c>
      <c r="C47" s="121"/>
      <c r="D47" s="121"/>
      <c r="E47" s="121"/>
      <c r="F47" s="121"/>
      <c r="G47" s="121"/>
      <c r="H47" s="121"/>
    </row>
    <row r="48" spans="1:8" ht="18.399999999999999" customHeight="1" thickTop="1">
      <c r="A48" s="121" t="s">
        <v>610</v>
      </c>
      <c r="B48" s="121" t="s">
        <v>625</v>
      </c>
      <c r="C48" s="121"/>
      <c r="D48" s="121"/>
      <c r="E48" s="121"/>
      <c r="F48" s="121"/>
      <c r="G48" s="121"/>
      <c r="H48" s="121"/>
    </row>
    <row r="49" spans="1:8" ht="18.399999999999999" customHeight="1">
      <c r="A49" s="123" t="s">
        <v>611</v>
      </c>
      <c r="B49" s="123"/>
      <c r="C49" s="123" t="s">
        <v>612</v>
      </c>
      <c r="D49" s="123" t="s">
        <v>193</v>
      </c>
      <c r="E49" s="123" t="s">
        <v>194</v>
      </c>
      <c r="F49" s="123" t="s">
        <v>613</v>
      </c>
      <c r="G49" s="123" t="s">
        <v>614</v>
      </c>
      <c r="H49" s="123" t="s">
        <v>199</v>
      </c>
    </row>
    <row r="50" spans="1:8" ht="18.399999999999999" customHeight="1">
      <c r="A50" s="122" t="s">
        <v>197</v>
      </c>
      <c r="B50" s="122" t="s">
        <v>622</v>
      </c>
      <c r="C50" s="122" t="s">
        <v>586</v>
      </c>
      <c r="D50" s="122">
        <v>2.198</v>
      </c>
      <c r="E50" s="124" t="s">
        <v>615</v>
      </c>
      <c r="F50" s="124">
        <f>중기기초자료!G41</f>
        <v>48000</v>
      </c>
      <c r="G50" s="125">
        <f>TRUNC(F50*D50, 1)</f>
        <v>105504</v>
      </c>
      <c r="H50" s="122" t="s">
        <v>17</v>
      </c>
    </row>
    <row r="51" spans="1:8" ht="18.399999999999999" customHeight="1">
      <c r="B51" s="122" t="s">
        <v>616</v>
      </c>
      <c r="G51" s="124">
        <f>TRUNC(G50, 0)</f>
        <v>105504</v>
      </c>
    </row>
    <row r="52" spans="1:8" ht="18.399999999999999" customHeight="1">
      <c r="A52" s="122" t="s">
        <v>195</v>
      </c>
    </row>
    <row r="53" spans="1:8" ht="18.399999999999999" customHeight="1">
      <c r="B53" s="122" t="s">
        <v>616</v>
      </c>
    </row>
    <row r="54" spans="1:8" ht="18.399999999999999" customHeight="1">
      <c r="A54" s="122" t="s">
        <v>196</v>
      </c>
    </row>
    <row r="55" spans="1:8" ht="18.399999999999999" customHeight="1">
      <c r="B55" s="122" t="s">
        <v>616</v>
      </c>
    </row>
    <row r="56" spans="1:8" ht="18.399999999999999" customHeight="1" thickBot="1">
      <c r="B56" s="122" t="s">
        <v>617</v>
      </c>
      <c r="G56" s="124">
        <f>TRUNC(G51+G53+G55, 0)</f>
        <v>105504</v>
      </c>
    </row>
    <row r="57" spans="1:8" ht="18.399999999999999" customHeight="1" thickTop="1" thickBot="1">
      <c r="A57" s="121"/>
      <c r="B57" s="121"/>
      <c r="C57" s="121"/>
      <c r="D57" s="121"/>
      <c r="E57" s="121"/>
      <c r="F57" s="121"/>
      <c r="G57" s="121"/>
      <c r="H57" s="121"/>
    </row>
    <row r="58" spans="1:8" ht="18.399999999999999" customHeight="1" thickTop="1" thickBot="1">
      <c r="A58" s="121" t="s">
        <v>609</v>
      </c>
      <c r="B58" s="121" t="s">
        <v>628</v>
      </c>
      <c r="C58" s="121"/>
      <c r="D58" s="121"/>
      <c r="E58" s="121"/>
      <c r="F58" s="121"/>
      <c r="G58" s="121"/>
      <c r="H58" s="121"/>
    </row>
    <row r="59" spans="1:8" ht="18.399999999999999" customHeight="1" thickTop="1">
      <c r="A59" s="121" t="s">
        <v>610</v>
      </c>
      <c r="B59" s="121" t="s">
        <v>625</v>
      </c>
      <c r="C59" s="121"/>
      <c r="D59" s="121"/>
      <c r="E59" s="121"/>
      <c r="F59" s="121"/>
      <c r="G59" s="121"/>
      <c r="H59" s="121"/>
    </row>
    <row r="60" spans="1:8" ht="18.399999999999999" customHeight="1">
      <c r="A60" s="123" t="s">
        <v>611</v>
      </c>
      <c r="B60" s="123"/>
      <c r="C60" s="123" t="s">
        <v>612</v>
      </c>
      <c r="D60" s="123" t="s">
        <v>193</v>
      </c>
      <c r="E60" s="123" t="s">
        <v>194</v>
      </c>
      <c r="F60" s="123" t="s">
        <v>613</v>
      </c>
      <c r="G60" s="123" t="s">
        <v>614</v>
      </c>
      <c r="H60" s="123" t="s">
        <v>199</v>
      </c>
    </row>
    <row r="61" spans="1:8" ht="18.399999999999999" customHeight="1">
      <c r="A61" s="122" t="s">
        <v>197</v>
      </c>
      <c r="B61" s="122" t="s">
        <v>622</v>
      </c>
      <c r="C61" s="122" t="s">
        <v>587</v>
      </c>
      <c r="D61" s="122">
        <v>2.0851000000000002</v>
      </c>
      <c r="E61" s="124" t="s">
        <v>615</v>
      </c>
      <c r="F61" s="124">
        <f>중기기초자료!G42</f>
        <v>48000</v>
      </c>
      <c r="G61" s="125">
        <f>TRUNC(F61*D61, 1)</f>
        <v>100084.8</v>
      </c>
      <c r="H61" s="122" t="s">
        <v>17</v>
      </c>
    </row>
    <row r="62" spans="1:8" ht="18.399999999999999" customHeight="1">
      <c r="B62" s="122" t="s">
        <v>616</v>
      </c>
      <c r="G62" s="124">
        <f>TRUNC(G61, 0)</f>
        <v>100084</v>
      </c>
    </row>
    <row r="63" spans="1:8" ht="18.399999999999999" customHeight="1">
      <c r="A63" s="122" t="s">
        <v>195</v>
      </c>
    </row>
    <row r="64" spans="1:8" ht="18.399999999999999" customHeight="1">
      <c r="B64" s="122" t="s">
        <v>616</v>
      </c>
    </row>
    <row r="65" spans="1:8" ht="18.399999999999999" customHeight="1">
      <c r="A65" s="122" t="s">
        <v>196</v>
      </c>
    </row>
    <row r="66" spans="1:8" ht="18.399999999999999" customHeight="1">
      <c r="B66" s="122" t="s">
        <v>616</v>
      </c>
    </row>
    <row r="67" spans="1:8" ht="18.399999999999999" customHeight="1" thickBot="1">
      <c r="B67" s="122" t="s">
        <v>617</v>
      </c>
      <c r="G67" s="124">
        <f>TRUNC(G62+G64+G66, 0)</f>
        <v>100084</v>
      </c>
    </row>
    <row r="68" spans="1:8" ht="18.399999999999999" customHeight="1" thickTop="1" thickBot="1">
      <c r="A68" s="121"/>
      <c r="B68" s="121"/>
      <c r="C68" s="121"/>
      <c r="D68" s="121"/>
      <c r="E68" s="121"/>
      <c r="F68" s="121"/>
      <c r="G68" s="121"/>
      <c r="H68" s="121"/>
    </row>
    <row r="69" spans="1:8" ht="18.399999999999999" customHeight="1" thickTop="1" thickBot="1">
      <c r="A69" s="121" t="s">
        <v>609</v>
      </c>
      <c r="B69" s="121" t="s">
        <v>629</v>
      </c>
      <c r="C69" s="121"/>
      <c r="D69" s="121"/>
      <c r="E69" s="121"/>
      <c r="F69" s="121"/>
      <c r="G69" s="121"/>
      <c r="H69" s="121"/>
    </row>
    <row r="70" spans="1:8" ht="18.399999999999999" customHeight="1" thickTop="1">
      <c r="A70" s="121" t="s">
        <v>610</v>
      </c>
      <c r="B70" s="121" t="s">
        <v>625</v>
      </c>
      <c r="C70" s="121"/>
      <c r="D70" s="121"/>
      <c r="E70" s="121"/>
      <c r="F70" s="121"/>
      <c r="G70" s="121"/>
      <c r="H70" s="121"/>
    </row>
    <row r="71" spans="1:8" ht="18.399999999999999" customHeight="1">
      <c r="A71" s="123" t="s">
        <v>611</v>
      </c>
      <c r="B71" s="123"/>
      <c r="C71" s="123" t="s">
        <v>612</v>
      </c>
      <c r="D71" s="123" t="s">
        <v>193</v>
      </c>
      <c r="E71" s="123" t="s">
        <v>194</v>
      </c>
      <c r="F71" s="123" t="s">
        <v>613</v>
      </c>
      <c r="G71" s="123" t="s">
        <v>614</v>
      </c>
      <c r="H71" s="123" t="s">
        <v>199</v>
      </c>
    </row>
    <row r="72" spans="1:8" ht="18.399999999999999" customHeight="1">
      <c r="A72" s="122" t="s">
        <v>197</v>
      </c>
      <c r="B72" s="122" t="s">
        <v>622</v>
      </c>
      <c r="C72" s="122" t="s">
        <v>588</v>
      </c>
      <c r="D72" s="122">
        <v>1.7576000000000001</v>
      </c>
      <c r="E72" s="124" t="s">
        <v>615</v>
      </c>
      <c r="F72" s="124">
        <f>중기기초자료!G43</f>
        <v>48000</v>
      </c>
      <c r="G72" s="125">
        <f>TRUNC(F72*D72, 1)</f>
        <v>84364.800000000003</v>
      </c>
      <c r="H72" s="122" t="s">
        <v>17</v>
      </c>
    </row>
    <row r="73" spans="1:8" ht="18.399999999999999" customHeight="1">
      <c r="B73" s="122" t="s">
        <v>616</v>
      </c>
      <c r="G73" s="124">
        <f>TRUNC(G72, 0)</f>
        <v>84364</v>
      </c>
    </row>
    <row r="74" spans="1:8" ht="18.399999999999999" customHeight="1">
      <c r="A74" s="122" t="s">
        <v>195</v>
      </c>
    </row>
    <row r="75" spans="1:8" ht="18.399999999999999" customHeight="1">
      <c r="B75" s="122" t="s">
        <v>616</v>
      </c>
    </row>
    <row r="76" spans="1:8" ht="18.399999999999999" customHeight="1">
      <c r="A76" s="122" t="s">
        <v>196</v>
      </c>
    </row>
    <row r="77" spans="1:8" ht="18.399999999999999" customHeight="1">
      <c r="B77" s="122" t="s">
        <v>616</v>
      </c>
    </row>
    <row r="78" spans="1:8" ht="18.399999999999999" customHeight="1" thickBot="1">
      <c r="B78" s="122" t="s">
        <v>617</v>
      </c>
      <c r="G78" s="124">
        <f>TRUNC(G73+G75+G77, 0)</f>
        <v>84364</v>
      </c>
    </row>
    <row r="79" spans="1:8" ht="18.399999999999999" customHeight="1" thickTop="1" thickBot="1">
      <c r="A79" s="121"/>
      <c r="B79" s="121"/>
      <c r="C79" s="121"/>
      <c r="D79" s="121"/>
      <c r="E79" s="121"/>
      <c r="F79" s="121"/>
      <c r="G79" s="121"/>
      <c r="H79" s="121"/>
    </row>
    <row r="80" spans="1:8" ht="18.399999999999999" customHeight="1" thickTop="1" thickBot="1">
      <c r="A80" s="121" t="s">
        <v>609</v>
      </c>
      <c r="B80" s="121" t="s">
        <v>630</v>
      </c>
      <c r="C80" s="121"/>
      <c r="D80" s="121"/>
      <c r="E80" s="121"/>
      <c r="F80" s="121"/>
      <c r="G80" s="121"/>
      <c r="H80" s="121"/>
    </row>
    <row r="81" spans="1:8" ht="18.399999999999999" customHeight="1" thickTop="1">
      <c r="A81" s="121" t="s">
        <v>610</v>
      </c>
      <c r="B81" s="121" t="s">
        <v>631</v>
      </c>
      <c r="C81" s="121"/>
      <c r="D81" s="121"/>
      <c r="E81" s="121"/>
      <c r="F81" s="121"/>
      <c r="G81" s="121"/>
      <c r="H81" s="121"/>
    </row>
    <row r="82" spans="1:8" ht="18.399999999999999" customHeight="1">
      <c r="A82" s="123" t="s">
        <v>611</v>
      </c>
      <c r="B82" s="123"/>
      <c r="C82" s="123" t="s">
        <v>612</v>
      </c>
      <c r="D82" s="123" t="s">
        <v>193</v>
      </c>
      <c r="E82" s="123" t="s">
        <v>194</v>
      </c>
      <c r="F82" s="123" t="s">
        <v>613</v>
      </c>
      <c r="G82" s="123" t="s">
        <v>614</v>
      </c>
      <c r="H82" s="123" t="s">
        <v>199</v>
      </c>
    </row>
    <row r="83" spans="1:8" ht="18.399999999999999" customHeight="1">
      <c r="A83" s="122" t="s">
        <v>197</v>
      </c>
      <c r="B83" s="122" t="s">
        <v>622</v>
      </c>
      <c r="C83" s="122" t="s">
        <v>589</v>
      </c>
      <c r="D83" s="122">
        <v>0.7177</v>
      </c>
      <c r="E83" s="124" t="s">
        <v>615</v>
      </c>
      <c r="F83" s="124">
        <f>중기기초자료!G44</f>
        <v>120000</v>
      </c>
      <c r="G83" s="125">
        <f>TRUNC(F83*D83, 1)</f>
        <v>86124</v>
      </c>
      <c r="H83" s="122" t="s">
        <v>17</v>
      </c>
    </row>
    <row r="84" spans="1:8" ht="18.399999999999999" customHeight="1">
      <c r="B84" s="122" t="s">
        <v>616</v>
      </c>
      <c r="G84" s="124">
        <f>TRUNC(G83, 0)</f>
        <v>86124</v>
      </c>
    </row>
    <row r="85" spans="1:8" ht="18.399999999999999" customHeight="1">
      <c r="A85" s="122" t="s">
        <v>195</v>
      </c>
    </row>
    <row r="86" spans="1:8" ht="18.399999999999999" customHeight="1">
      <c r="B86" s="122" t="s">
        <v>616</v>
      </c>
    </row>
    <row r="87" spans="1:8" ht="18.399999999999999" customHeight="1">
      <c r="A87" s="122" t="s">
        <v>196</v>
      </c>
    </row>
    <row r="88" spans="1:8" ht="18.399999999999999" customHeight="1">
      <c r="B88" s="122" t="s">
        <v>616</v>
      </c>
    </row>
    <row r="89" spans="1:8" ht="18.399999999999999" customHeight="1" thickBot="1">
      <c r="B89" s="122" t="s">
        <v>617</v>
      </c>
      <c r="G89" s="124">
        <f>TRUNC(G84+G86+G88, 0)</f>
        <v>86124</v>
      </c>
    </row>
    <row r="90" spans="1:8" ht="18.399999999999999" customHeight="1" thickTop="1" thickBot="1">
      <c r="A90" s="121"/>
      <c r="B90" s="121"/>
      <c r="C90" s="121"/>
      <c r="D90" s="121"/>
      <c r="E90" s="121"/>
      <c r="F90" s="121"/>
      <c r="G90" s="121"/>
      <c r="H90" s="121"/>
    </row>
    <row r="91" spans="1:8" ht="18.399999999999999" customHeight="1" thickTop="1" thickBot="1">
      <c r="A91" s="121" t="s">
        <v>609</v>
      </c>
      <c r="B91" s="121" t="s">
        <v>855</v>
      </c>
      <c r="C91" s="121"/>
      <c r="D91" s="121"/>
      <c r="E91" s="121"/>
      <c r="F91" s="121"/>
      <c r="G91" s="121"/>
      <c r="H91" s="121"/>
    </row>
    <row r="92" spans="1:8" ht="18.399999999999999" customHeight="1" thickTop="1">
      <c r="A92" s="121" t="s">
        <v>610</v>
      </c>
      <c r="B92" s="121" t="s">
        <v>631</v>
      </c>
      <c r="C92" s="121"/>
      <c r="D92" s="121"/>
      <c r="E92" s="121"/>
      <c r="F92" s="121"/>
      <c r="G92" s="121"/>
      <c r="H92" s="121"/>
    </row>
    <row r="93" spans="1:8" ht="18.399999999999999" customHeight="1">
      <c r="A93" s="123" t="s">
        <v>611</v>
      </c>
      <c r="B93" s="123"/>
      <c r="C93" s="123" t="s">
        <v>612</v>
      </c>
      <c r="D93" s="123" t="s">
        <v>193</v>
      </c>
      <c r="E93" s="123" t="s">
        <v>194</v>
      </c>
      <c r="F93" s="123" t="s">
        <v>613</v>
      </c>
      <c r="G93" s="123" t="s">
        <v>614</v>
      </c>
      <c r="H93" s="123" t="s">
        <v>199</v>
      </c>
    </row>
    <row r="94" spans="1:8" ht="18.399999999999999" customHeight="1">
      <c r="A94" s="122" t="s">
        <v>197</v>
      </c>
      <c r="B94" s="122" t="s">
        <v>622</v>
      </c>
      <c r="C94" s="122" t="s">
        <v>590</v>
      </c>
      <c r="D94" s="122">
        <v>0.70550000000000002</v>
      </c>
      <c r="E94" s="124" t="s">
        <v>615</v>
      </c>
      <c r="F94" s="124">
        <f>중기기초자료!G45</f>
        <v>120000</v>
      </c>
      <c r="G94" s="125">
        <f>TRUNC(F94*D94, 1)</f>
        <v>84660</v>
      </c>
      <c r="H94" s="122" t="s">
        <v>17</v>
      </c>
    </row>
    <row r="95" spans="1:8" ht="18.399999999999999" customHeight="1">
      <c r="B95" s="122" t="s">
        <v>616</v>
      </c>
      <c r="G95" s="124">
        <f>TRUNC(G94, 0)</f>
        <v>84660</v>
      </c>
    </row>
    <row r="96" spans="1:8" ht="18.399999999999999" customHeight="1">
      <c r="A96" s="122" t="s">
        <v>195</v>
      </c>
    </row>
    <row r="97" spans="1:8" ht="18.399999999999999" customHeight="1">
      <c r="B97" s="122" t="s">
        <v>616</v>
      </c>
    </row>
    <row r="98" spans="1:8" ht="18.399999999999999" customHeight="1">
      <c r="A98" s="122" t="s">
        <v>196</v>
      </c>
    </row>
    <row r="99" spans="1:8" ht="18.399999999999999" customHeight="1">
      <c r="B99" s="122" t="s">
        <v>616</v>
      </c>
    </row>
    <row r="100" spans="1:8" ht="18.399999999999999" customHeight="1" thickBot="1">
      <c r="B100" s="122" t="s">
        <v>617</v>
      </c>
      <c r="G100" s="124">
        <f>TRUNC(G95+G97+G99, 0)</f>
        <v>84660</v>
      </c>
    </row>
    <row r="101" spans="1:8" ht="18.399999999999999" customHeight="1" thickTop="1" thickBot="1">
      <c r="A101" s="121"/>
      <c r="B101" s="121"/>
      <c r="C101" s="121"/>
      <c r="D101" s="121"/>
      <c r="E101" s="121"/>
      <c r="F101" s="121"/>
      <c r="G101" s="121"/>
      <c r="H101" s="121"/>
    </row>
    <row r="102" spans="1:8" ht="18.399999999999999" customHeight="1" thickTop="1" thickBot="1">
      <c r="A102" s="121" t="s">
        <v>609</v>
      </c>
      <c r="B102" s="121" t="s">
        <v>632</v>
      </c>
      <c r="C102" s="121"/>
      <c r="D102" s="121"/>
      <c r="E102" s="121"/>
      <c r="F102" s="121"/>
      <c r="G102" s="121"/>
      <c r="H102" s="121"/>
    </row>
    <row r="103" spans="1:8" ht="18.399999999999999" customHeight="1" thickTop="1">
      <c r="A103" s="121" t="s">
        <v>610</v>
      </c>
      <c r="B103" s="121" t="s">
        <v>631</v>
      </c>
      <c r="C103" s="121"/>
      <c r="D103" s="121"/>
      <c r="E103" s="121"/>
      <c r="F103" s="121"/>
      <c r="G103" s="121"/>
      <c r="H103" s="121"/>
    </row>
    <row r="104" spans="1:8" ht="18.399999999999999" customHeight="1">
      <c r="A104" s="123" t="s">
        <v>611</v>
      </c>
      <c r="B104" s="123"/>
      <c r="C104" s="123" t="s">
        <v>612</v>
      </c>
      <c r="D104" s="123" t="s">
        <v>193</v>
      </c>
      <c r="E104" s="123" t="s">
        <v>194</v>
      </c>
      <c r="F104" s="123" t="s">
        <v>613</v>
      </c>
      <c r="G104" s="123" t="s">
        <v>614</v>
      </c>
      <c r="H104" s="123" t="s">
        <v>199</v>
      </c>
    </row>
    <row r="105" spans="1:8" ht="18.399999999999999" customHeight="1">
      <c r="A105" s="122" t="s">
        <v>197</v>
      </c>
      <c r="B105" s="122" t="s">
        <v>622</v>
      </c>
      <c r="C105" s="122" t="s">
        <v>591</v>
      </c>
      <c r="D105" s="122">
        <v>0.69420000000000004</v>
      </c>
      <c r="E105" s="124" t="s">
        <v>615</v>
      </c>
      <c r="F105" s="124">
        <f>중기기초자료!G46</f>
        <v>120000</v>
      </c>
      <c r="G105" s="125">
        <f>TRUNC(F105*D105, 1)</f>
        <v>83304</v>
      </c>
      <c r="H105" s="122" t="s">
        <v>17</v>
      </c>
    </row>
    <row r="106" spans="1:8" ht="18.399999999999999" customHeight="1">
      <c r="B106" s="122" t="s">
        <v>616</v>
      </c>
      <c r="G106" s="124">
        <f>TRUNC(G105, 0)</f>
        <v>83304</v>
      </c>
    </row>
    <row r="107" spans="1:8" ht="18.399999999999999" customHeight="1">
      <c r="A107" s="122" t="s">
        <v>195</v>
      </c>
    </row>
    <row r="108" spans="1:8" ht="18.399999999999999" customHeight="1">
      <c r="B108" s="122" t="s">
        <v>616</v>
      </c>
    </row>
    <row r="109" spans="1:8" ht="18.399999999999999" customHeight="1">
      <c r="A109" s="122" t="s">
        <v>196</v>
      </c>
    </row>
    <row r="110" spans="1:8" ht="18.399999999999999" customHeight="1">
      <c r="B110" s="122" t="s">
        <v>616</v>
      </c>
    </row>
    <row r="111" spans="1:8" ht="18.399999999999999" customHeight="1" thickBot="1">
      <c r="B111" s="122" t="s">
        <v>617</v>
      </c>
      <c r="G111" s="124">
        <f>TRUNC(G106+G108+G110, 0)</f>
        <v>83304</v>
      </c>
    </row>
    <row r="112" spans="1:8" ht="18.399999999999999" customHeight="1" thickTop="1" thickBot="1">
      <c r="A112" s="121"/>
      <c r="B112" s="121"/>
      <c r="C112" s="121"/>
      <c r="D112" s="121"/>
      <c r="E112" s="121"/>
      <c r="F112" s="121"/>
      <c r="G112" s="121"/>
      <c r="H112" s="121"/>
    </row>
    <row r="113" spans="1:8" ht="18.399999999999999" customHeight="1" thickTop="1" thickBot="1">
      <c r="A113" s="121" t="s">
        <v>609</v>
      </c>
      <c r="B113" s="121" t="s">
        <v>633</v>
      </c>
      <c r="C113" s="121"/>
      <c r="D113" s="121"/>
      <c r="E113" s="121"/>
      <c r="F113" s="121"/>
      <c r="G113" s="121"/>
      <c r="H113" s="121"/>
    </row>
    <row r="114" spans="1:8" ht="18.399999999999999" customHeight="1" thickTop="1">
      <c r="A114" s="121" t="s">
        <v>610</v>
      </c>
      <c r="B114" s="121" t="s">
        <v>631</v>
      </c>
      <c r="C114" s="121"/>
      <c r="D114" s="121"/>
      <c r="E114" s="121"/>
      <c r="F114" s="121"/>
      <c r="G114" s="121"/>
      <c r="H114" s="121"/>
    </row>
    <row r="115" spans="1:8" ht="18.399999999999999" customHeight="1">
      <c r="A115" s="123" t="s">
        <v>611</v>
      </c>
      <c r="B115" s="123"/>
      <c r="C115" s="123" t="s">
        <v>612</v>
      </c>
      <c r="D115" s="123" t="s">
        <v>193</v>
      </c>
      <c r="E115" s="123" t="s">
        <v>194</v>
      </c>
      <c r="F115" s="123" t="s">
        <v>613</v>
      </c>
      <c r="G115" s="123" t="s">
        <v>614</v>
      </c>
      <c r="H115" s="123" t="s">
        <v>199</v>
      </c>
    </row>
    <row r="116" spans="1:8" ht="18.399999999999999" customHeight="1">
      <c r="A116" s="122" t="s">
        <v>197</v>
      </c>
      <c r="B116" s="122" t="s">
        <v>622</v>
      </c>
      <c r="C116" s="122" t="s">
        <v>592</v>
      </c>
      <c r="D116" s="122">
        <v>0.67190000000000005</v>
      </c>
      <c r="E116" s="124" t="s">
        <v>615</v>
      </c>
      <c r="F116" s="124">
        <f>중기기초자료!G47</f>
        <v>120000</v>
      </c>
      <c r="G116" s="125">
        <f>TRUNC(F116*D116, 1)</f>
        <v>80628</v>
      </c>
      <c r="H116" s="122" t="s">
        <v>17</v>
      </c>
    </row>
    <row r="117" spans="1:8" ht="18.399999999999999" customHeight="1">
      <c r="B117" s="122" t="s">
        <v>616</v>
      </c>
      <c r="G117" s="124">
        <f>TRUNC(G116, 0)</f>
        <v>80628</v>
      </c>
    </row>
    <row r="118" spans="1:8" ht="18.399999999999999" customHeight="1">
      <c r="A118" s="122" t="s">
        <v>195</v>
      </c>
    </row>
    <row r="119" spans="1:8" ht="18.399999999999999" customHeight="1">
      <c r="B119" s="122" t="s">
        <v>616</v>
      </c>
    </row>
    <row r="120" spans="1:8" ht="18.399999999999999" customHeight="1">
      <c r="A120" s="122" t="s">
        <v>196</v>
      </c>
    </row>
    <row r="121" spans="1:8" ht="18.399999999999999" customHeight="1">
      <c r="B121" s="122" t="s">
        <v>616</v>
      </c>
    </row>
    <row r="122" spans="1:8" ht="18.399999999999999" customHeight="1" thickBot="1">
      <c r="B122" s="122" t="s">
        <v>617</v>
      </c>
      <c r="G122" s="124">
        <f>TRUNC(G117+G119+G121, 0)</f>
        <v>80628</v>
      </c>
    </row>
    <row r="123" spans="1:8" ht="18.399999999999999" customHeight="1" thickTop="1" thickBot="1">
      <c r="A123" s="121"/>
      <c r="B123" s="121"/>
      <c r="C123" s="121"/>
      <c r="D123" s="121"/>
      <c r="E123" s="121"/>
      <c r="F123" s="121"/>
      <c r="G123" s="121"/>
      <c r="H123" s="121"/>
    </row>
    <row r="124" spans="1:8" ht="18.399999999999999" customHeight="1" thickTop="1" thickBot="1">
      <c r="A124" s="121" t="s">
        <v>609</v>
      </c>
      <c r="B124" s="121" t="s">
        <v>634</v>
      </c>
      <c r="C124" s="121"/>
      <c r="D124" s="121"/>
      <c r="E124" s="121"/>
      <c r="F124" s="121"/>
      <c r="G124" s="121"/>
      <c r="H124" s="121"/>
    </row>
    <row r="125" spans="1:8" ht="18.399999999999999" customHeight="1" thickTop="1">
      <c r="A125" s="121" t="s">
        <v>610</v>
      </c>
      <c r="B125" s="121" t="s">
        <v>635</v>
      </c>
      <c r="C125" s="121"/>
      <c r="D125" s="121"/>
      <c r="E125" s="121"/>
      <c r="F125" s="121"/>
      <c r="G125" s="121"/>
      <c r="H125" s="121"/>
    </row>
    <row r="126" spans="1:8" ht="18.399999999999999" customHeight="1">
      <c r="A126" s="123" t="s">
        <v>611</v>
      </c>
      <c r="B126" s="123"/>
      <c r="C126" s="123" t="s">
        <v>612</v>
      </c>
      <c r="D126" s="123" t="s">
        <v>193</v>
      </c>
      <c r="E126" s="123" t="s">
        <v>194</v>
      </c>
      <c r="F126" s="123" t="s">
        <v>613</v>
      </c>
      <c r="G126" s="123" t="s">
        <v>614</v>
      </c>
      <c r="H126" s="123" t="s">
        <v>199</v>
      </c>
    </row>
    <row r="127" spans="1:8" ht="18.399999999999999" customHeight="1">
      <c r="A127" s="122" t="s">
        <v>197</v>
      </c>
      <c r="B127" s="122" t="s">
        <v>622</v>
      </c>
      <c r="C127" s="122" t="s">
        <v>593</v>
      </c>
      <c r="D127" s="122">
        <v>0.50929999999999997</v>
      </c>
      <c r="E127" s="124" t="s">
        <v>615</v>
      </c>
      <c r="F127" s="124">
        <f>중기기초자료!G48</f>
        <v>192000</v>
      </c>
      <c r="G127" s="125">
        <f>TRUNC(F127*D127, 1)</f>
        <v>97785.600000000006</v>
      </c>
      <c r="H127" s="122" t="s">
        <v>17</v>
      </c>
    </row>
    <row r="128" spans="1:8" ht="18.399999999999999" customHeight="1">
      <c r="B128" s="122" t="s">
        <v>616</v>
      </c>
      <c r="G128" s="124">
        <f>TRUNC(G127, 0)</f>
        <v>97785</v>
      </c>
    </row>
    <row r="129" spans="1:8" ht="18.399999999999999" customHeight="1">
      <c r="A129" s="122" t="s">
        <v>195</v>
      </c>
    </row>
    <row r="130" spans="1:8" ht="18.399999999999999" customHeight="1">
      <c r="B130" s="122" t="s">
        <v>616</v>
      </c>
    </row>
    <row r="131" spans="1:8" ht="18.399999999999999" customHeight="1">
      <c r="A131" s="122" t="s">
        <v>196</v>
      </c>
    </row>
    <row r="132" spans="1:8" ht="18.399999999999999" customHeight="1">
      <c r="B132" s="122" t="s">
        <v>616</v>
      </c>
    </row>
    <row r="133" spans="1:8" ht="18.399999999999999" customHeight="1" thickBot="1">
      <c r="B133" s="122" t="s">
        <v>617</v>
      </c>
      <c r="G133" s="124">
        <f>TRUNC(G128+G130+G132, 0)</f>
        <v>97785</v>
      </c>
    </row>
    <row r="134" spans="1:8" ht="18.399999999999999" customHeight="1" thickTop="1" thickBot="1">
      <c r="A134" s="121"/>
      <c r="B134" s="121"/>
      <c r="C134" s="121"/>
      <c r="D134" s="121"/>
      <c r="E134" s="121"/>
      <c r="F134" s="121"/>
      <c r="G134" s="121"/>
      <c r="H134" s="121"/>
    </row>
    <row r="135" spans="1:8" ht="18.399999999999999" customHeight="1" thickTop="1" thickBot="1">
      <c r="A135" s="121" t="s">
        <v>609</v>
      </c>
      <c r="B135" s="121" t="s">
        <v>636</v>
      </c>
      <c r="C135" s="121"/>
      <c r="D135" s="121"/>
      <c r="E135" s="121"/>
      <c r="F135" s="121"/>
      <c r="G135" s="121"/>
      <c r="H135" s="121"/>
    </row>
    <row r="136" spans="1:8" ht="18.399999999999999" customHeight="1" thickTop="1">
      <c r="A136" s="121" t="s">
        <v>610</v>
      </c>
      <c r="B136" s="121" t="s">
        <v>635</v>
      </c>
      <c r="C136" s="121"/>
      <c r="D136" s="121"/>
      <c r="E136" s="121"/>
      <c r="F136" s="121"/>
      <c r="G136" s="121"/>
      <c r="H136" s="121"/>
    </row>
    <row r="137" spans="1:8" ht="18.399999999999999" customHeight="1">
      <c r="A137" s="123" t="s">
        <v>611</v>
      </c>
      <c r="B137" s="123"/>
      <c r="C137" s="123" t="s">
        <v>612</v>
      </c>
      <c r="D137" s="123" t="s">
        <v>193</v>
      </c>
      <c r="E137" s="123" t="s">
        <v>194</v>
      </c>
      <c r="F137" s="123" t="s">
        <v>613</v>
      </c>
      <c r="G137" s="123" t="s">
        <v>614</v>
      </c>
      <c r="H137" s="123" t="s">
        <v>199</v>
      </c>
    </row>
    <row r="138" spans="1:8" ht="18.399999999999999" customHeight="1">
      <c r="A138" s="122" t="s">
        <v>197</v>
      </c>
      <c r="B138" s="122" t="s">
        <v>622</v>
      </c>
      <c r="C138" s="122" t="s">
        <v>594</v>
      </c>
      <c r="D138" s="122">
        <v>0.49209999999999998</v>
      </c>
      <c r="E138" s="124" t="s">
        <v>615</v>
      </c>
      <c r="F138" s="124">
        <f>중기기초자료!G49</f>
        <v>192000</v>
      </c>
      <c r="G138" s="125">
        <f>TRUNC(F138*D138, 1)</f>
        <v>94483.199999999997</v>
      </c>
      <c r="H138" s="122" t="s">
        <v>17</v>
      </c>
    </row>
    <row r="139" spans="1:8" ht="18.399999999999999" customHeight="1">
      <c r="B139" s="122" t="s">
        <v>616</v>
      </c>
      <c r="G139" s="124">
        <f>TRUNC(G138, 0)</f>
        <v>94483</v>
      </c>
    </row>
    <row r="140" spans="1:8" ht="18.399999999999999" customHeight="1">
      <c r="A140" s="122" t="s">
        <v>195</v>
      </c>
    </row>
    <row r="141" spans="1:8" ht="18.399999999999999" customHeight="1">
      <c r="B141" s="122" t="s">
        <v>616</v>
      </c>
    </row>
    <row r="142" spans="1:8" ht="18.399999999999999" customHeight="1">
      <c r="A142" s="122" t="s">
        <v>196</v>
      </c>
    </row>
    <row r="143" spans="1:8" ht="18.399999999999999" customHeight="1">
      <c r="B143" s="122" t="s">
        <v>616</v>
      </c>
    </row>
    <row r="144" spans="1:8" ht="18.399999999999999" customHeight="1" thickBot="1">
      <c r="B144" s="122" t="s">
        <v>617</v>
      </c>
      <c r="G144" s="124">
        <f>TRUNC(G139+G141+G143, 0)</f>
        <v>94483</v>
      </c>
    </row>
    <row r="145" spans="1:8" ht="18.399999999999999" customHeight="1" thickTop="1" thickBot="1">
      <c r="A145" s="121"/>
      <c r="B145" s="121"/>
      <c r="C145" s="121"/>
      <c r="D145" s="121"/>
      <c r="E145" s="121"/>
      <c r="F145" s="121"/>
      <c r="G145" s="121"/>
      <c r="H145" s="121"/>
    </row>
    <row r="146" spans="1:8" ht="18.399999999999999" customHeight="1" thickTop="1" thickBot="1">
      <c r="A146" s="121" t="s">
        <v>609</v>
      </c>
      <c r="B146" s="121" t="s">
        <v>637</v>
      </c>
      <c r="C146" s="121"/>
      <c r="D146" s="121"/>
      <c r="E146" s="121"/>
      <c r="F146" s="121"/>
      <c r="G146" s="121"/>
      <c r="H146" s="121"/>
    </row>
    <row r="147" spans="1:8" ht="18.399999999999999" customHeight="1" thickTop="1">
      <c r="A147" s="121" t="s">
        <v>610</v>
      </c>
      <c r="B147" s="121" t="s">
        <v>635</v>
      </c>
      <c r="C147" s="121"/>
      <c r="D147" s="121"/>
      <c r="E147" s="121"/>
      <c r="F147" s="121"/>
      <c r="G147" s="121"/>
      <c r="H147" s="121"/>
    </row>
    <row r="148" spans="1:8" ht="18.399999999999999" customHeight="1">
      <c r="A148" s="123" t="s">
        <v>611</v>
      </c>
      <c r="B148" s="123"/>
      <c r="C148" s="123" t="s">
        <v>612</v>
      </c>
      <c r="D148" s="123" t="s">
        <v>193</v>
      </c>
      <c r="E148" s="123" t="s">
        <v>194</v>
      </c>
      <c r="F148" s="123" t="s">
        <v>613</v>
      </c>
      <c r="G148" s="123" t="s">
        <v>614</v>
      </c>
      <c r="H148" s="123" t="s">
        <v>199</v>
      </c>
    </row>
    <row r="149" spans="1:8" ht="18.399999999999999" customHeight="1">
      <c r="A149" s="122" t="s">
        <v>197</v>
      </c>
      <c r="B149" s="122" t="s">
        <v>622</v>
      </c>
      <c r="C149" s="122" t="s">
        <v>595</v>
      </c>
      <c r="D149" s="122">
        <v>0.47460000000000002</v>
      </c>
      <c r="E149" s="124" t="s">
        <v>615</v>
      </c>
      <c r="F149" s="124">
        <f>중기기초자료!G50</f>
        <v>192000</v>
      </c>
      <c r="G149" s="125">
        <f>TRUNC(F149*D149, 1)</f>
        <v>91123.199999999997</v>
      </c>
      <c r="H149" s="122" t="s">
        <v>17</v>
      </c>
    </row>
    <row r="150" spans="1:8" ht="18.399999999999999" customHeight="1">
      <c r="B150" s="122" t="s">
        <v>616</v>
      </c>
      <c r="G150" s="124">
        <f>TRUNC(G149, 0)</f>
        <v>91123</v>
      </c>
    </row>
    <row r="151" spans="1:8" ht="18.399999999999999" customHeight="1">
      <c r="A151" s="122" t="s">
        <v>195</v>
      </c>
    </row>
    <row r="152" spans="1:8" ht="18.399999999999999" customHeight="1">
      <c r="B152" s="122" t="s">
        <v>616</v>
      </c>
    </row>
    <row r="153" spans="1:8" ht="18.399999999999999" customHeight="1">
      <c r="A153" s="122" t="s">
        <v>196</v>
      </c>
    </row>
    <row r="154" spans="1:8" ht="18.399999999999999" customHeight="1">
      <c r="B154" s="122" t="s">
        <v>616</v>
      </c>
    </row>
    <row r="155" spans="1:8" ht="18.399999999999999" customHeight="1" thickBot="1">
      <c r="B155" s="122" t="s">
        <v>617</v>
      </c>
      <c r="G155" s="124">
        <f>TRUNC(G150+G152+G154, 0)</f>
        <v>91123</v>
      </c>
    </row>
    <row r="156" spans="1:8" ht="18.399999999999999" customHeight="1" thickTop="1" thickBot="1">
      <c r="A156" s="121"/>
      <c r="B156" s="121"/>
      <c r="C156" s="121"/>
      <c r="D156" s="121"/>
      <c r="E156" s="121"/>
      <c r="F156" s="121"/>
      <c r="G156" s="121"/>
      <c r="H156" s="121"/>
    </row>
    <row r="157" spans="1:8" ht="18.399999999999999" customHeight="1" thickTop="1" thickBot="1">
      <c r="A157" s="121" t="s">
        <v>609</v>
      </c>
      <c r="B157" s="121" t="s">
        <v>638</v>
      </c>
      <c r="C157" s="121"/>
      <c r="D157" s="121"/>
      <c r="E157" s="121"/>
      <c r="F157" s="121"/>
      <c r="G157" s="121"/>
      <c r="H157" s="121"/>
    </row>
    <row r="158" spans="1:8" ht="18.399999999999999" customHeight="1" thickTop="1">
      <c r="A158" s="121" t="s">
        <v>610</v>
      </c>
      <c r="B158" s="121" t="s">
        <v>639</v>
      </c>
      <c r="C158" s="121"/>
      <c r="D158" s="121"/>
      <c r="E158" s="121"/>
      <c r="F158" s="121"/>
      <c r="G158" s="121"/>
      <c r="H158" s="121"/>
    </row>
    <row r="159" spans="1:8" ht="18.399999999999999" customHeight="1">
      <c r="A159" s="123" t="s">
        <v>611</v>
      </c>
      <c r="B159" s="123"/>
      <c r="C159" s="123" t="s">
        <v>612</v>
      </c>
      <c r="D159" s="123" t="s">
        <v>193</v>
      </c>
      <c r="E159" s="123" t="s">
        <v>194</v>
      </c>
      <c r="F159" s="123" t="s">
        <v>613</v>
      </c>
      <c r="G159" s="123" t="s">
        <v>614</v>
      </c>
      <c r="H159" s="123" t="s">
        <v>199</v>
      </c>
    </row>
    <row r="160" spans="1:8" ht="18.399999999999999" customHeight="1">
      <c r="A160" s="122" t="s">
        <v>197</v>
      </c>
      <c r="B160" s="122" t="s">
        <v>622</v>
      </c>
      <c r="C160" s="122" t="s">
        <v>596</v>
      </c>
      <c r="D160" s="122">
        <v>0.30509999999999998</v>
      </c>
      <c r="E160" s="124" t="s">
        <v>615</v>
      </c>
      <c r="F160" s="124">
        <f>중기기초자료!G51</f>
        <v>246000</v>
      </c>
      <c r="G160" s="125">
        <f>TRUNC(F160*D160, 1)</f>
        <v>75054.600000000006</v>
      </c>
      <c r="H160" s="122" t="s">
        <v>17</v>
      </c>
    </row>
    <row r="161" spans="1:8" ht="18.399999999999999" customHeight="1">
      <c r="B161" s="122" t="s">
        <v>616</v>
      </c>
      <c r="G161" s="124">
        <f>TRUNC(G160, 0)</f>
        <v>75054</v>
      </c>
    </row>
    <row r="162" spans="1:8" ht="18.399999999999999" customHeight="1">
      <c r="A162" s="122" t="s">
        <v>195</v>
      </c>
    </row>
    <row r="163" spans="1:8" ht="18.399999999999999" customHeight="1">
      <c r="B163" s="122" t="s">
        <v>616</v>
      </c>
    </row>
    <row r="164" spans="1:8" ht="18.399999999999999" customHeight="1">
      <c r="A164" s="122" t="s">
        <v>196</v>
      </c>
    </row>
    <row r="165" spans="1:8" ht="18.399999999999999" customHeight="1">
      <c r="B165" s="122" t="s">
        <v>616</v>
      </c>
    </row>
    <row r="166" spans="1:8" ht="18.399999999999999" customHeight="1" thickBot="1">
      <c r="B166" s="122" t="s">
        <v>617</v>
      </c>
      <c r="G166" s="124">
        <f>TRUNC(G161+G163+G165, 0)</f>
        <v>75054</v>
      </c>
    </row>
    <row r="167" spans="1:8" ht="18.399999999999999" customHeight="1" thickTop="1" thickBot="1">
      <c r="A167" s="121"/>
      <c r="B167" s="121"/>
      <c r="C167" s="121"/>
      <c r="D167" s="121"/>
      <c r="E167" s="121"/>
      <c r="F167" s="121"/>
      <c r="G167" s="121"/>
      <c r="H167" s="121"/>
    </row>
    <row r="168" spans="1:8" ht="18.399999999999999" customHeight="1" thickTop="1" thickBot="1">
      <c r="A168" s="121" t="s">
        <v>609</v>
      </c>
      <c r="B168" s="121" t="s">
        <v>640</v>
      </c>
      <c r="C168" s="121"/>
      <c r="D168" s="121"/>
      <c r="E168" s="121"/>
      <c r="F168" s="121"/>
      <c r="G168" s="121"/>
      <c r="H168" s="121"/>
    </row>
    <row r="169" spans="1:8" ht="18.399999999999999" customHeight="1" thickTop="1">
      <c r="A169" s="121" t="s">
        <v>610</v>
      </c>
      <c r="B169" s="121" t="s">
        <v>639</v>
      </c>
      <c r="C169" s="121"/>
      <c r="D169" s="121"/>
      <c r="E169" s="121"/>
      <c r="F169" s="121"/>
      <c r="G169" s="121"/>
      <c r="H169" s="121"/>
    </row>
    <row r="170" spans="1:8" ht="18.399999999999999" customHeight="1">
      <c r="A170" s="123" t="s">
        <v>611</v>
      </c>
      <c r="B170" s="123"/>
      <c r="C170" s="123" t="s">
        <v>612</v>
      </c>
      <c r="D170" s="123" t="s">
        <v>193</v>
      </c>
      <c r="E170" s="123" t="s">
        <v>194</v>
      </c>
      <c r="F170" s="123" t="s">
        <v>613</v>
      </c>
      <c r="G170" s="123" t="s">
        <v>614</v>
      </c>
      <c r="H170" s="123" t="s">
        <v>199</v>
      </c>
    </row>
    <row r="171" spans="1:8" ht="18.399999999999999" customHeight="1">
      <c r="A171" s="122" t="s">
        <v>197</v>
      </c>
      <c r="B171" s="122" t="s">
        <v>622</v>
      </c>
      <c r="C171" s="122" t="s">
        <v>597</v>
      </c>
      <c r="D171" s="122">
        <v>0.28960000000000002</v>
      </c>
      <c r="E171" s="124" t="s">
        <v>615</v>
      </c>
      <c r="F171" s="124">
        <f>중기기초자료!G52</f>
        <v>246000</v>
      </c>
      <c r="G171" s="125">
        <f>TRUNC(F171*D171, 1)</f>
        <v>71241.600000000006</v>
      </c>
      <c r="H171" s="122" t="s">
        <v>17</v>
      </c>
    </row>
    <row r="172" spans="1:8" ht="18.399999999999999" customHeight="1">
      <c r="B172" s="122" t="s">
        <v>616</v>
      </c>
      <c r="G172" s="124">
        <f>TRUNC(G171, 0)</f>
        <v>71241</v>
      </c>
    </row>
    <row r="173" spans="1:8" ht="18.399999999999999" customHeight="1">
      <c r="A173" s="122" t="s">
        <v>195</v>
      </c>
    </row>
    <row r="174" spans="1:8" ht="18.399999999999999" customHeight="1">
      <c r="B174" s="122" t="s">
        <v>616</v>
      </c>
    </row>
    <row r="175" spans="1:8" ht="18.399999999999999" customHeight="1">
      <c r="A175" s="122" t="s">
        <v>196</v>
      </c>
    </row>
    <row r="176" spans="1:8" ht="18.399999999999999" customHeight="1">
      <c r="B176" s="122" t="s">
        <v>616</v>
      </c>
    </row>
    <row r="177" spans="1:8" ht="18.399999999999999" customHeight="1" thickBot="1">
      <c r="B177" s="122" t="s">
        <v>617</v>
      </c>
      <c r="G177" s="124">
        <f>TRUNC(G172+G174+G176, 0)</f>
        <v>71241</v>
      </c>
    </row>
    <row r="178" spans="1:8" ht="18.399999999999999" customHeight="1" thickTop="1" thickBot="1">
      <c r="A178" s="121"/>
      <c r="B178" s="121"/>
      <c r="C178" s="121"/>
      <c r="D178" s="121"/>
      <c r="E178" s="121"/>
      <c r="F178" s="121"/>
      <c r="G178" s="121"/>
      <c r="H178" s="121"/>
    </row>
    <row r="179" spans="1:8" ht="18.399999999999999" customHeight="1" thickTop="1" thickBot="1">
      <c r="A179" s="121" t="s">
        <v>609</v>
      </c>
      <c r="B179" s="121" t="s">
        <v>641</v>
      </c>
      <c r="C179" s="121"/>
      <c r="D179" s="121"/>
      <c r="E179" s="121"/>
      <c r="F179" s="121"/>
      <c r="G179" s="121"/>
      <c r="H179" s="121"/>
    </row>
    <row r="180" spans="1:8" ht="18.399999999999999" customHeight="1" thickTop="1">
      <c r="A180" s="121" t="s">
        <v>610</v>
      </c>
      <c r="B180" s="121" t="s">
        <v>639</v>
      </c>
      <c r="C180" s="121"/>
      <c r="D180" s="121"/>
      <c r="E180" s="121"/>
      <c r="F180" s="121"/>
      <c r="G180" s="121"/>
      <c r="H180" s="121"/>
    </row>
    <row r="181" spans="1:8" ht="18.399999999999999" customHeight="1">
      <c r="A181" s="123" t="s">
        <v>611</v>
      </c>
      <c r="B181" s="123"/>
      <c r="C181" s="123" t="s">
        <v>612</v>
      </c>
      <c r="D181" s="123" t="s">
        <v>193</v>
      </c>
      <c r="E181" s="123" t="s">
        <v>194</v>
      </c>
      <c r="F181" s="123" t="s">
        <v>613</v>
      </c>
      <c r="G181" s="123" t="s">
        <v>614</v>
      </c>
      <c r="H181" s="123" t="s">
        <v>199</v>
      </c>
    </row>
    <row r="182" spans="1:8" ht="18.399999999999999" customHeight="1">
      <c r="A182" s="122" t="s">
        <v>197</v>
      </c>
      <c r="B182" s="122" t="s">
        <v>622</v>
      </c>
      <c r="C182" s="122" t="s">
        <v>598</v>
      </c>
      <c r="D182" s="122">
        <v>0.28670000000000001</v>
      </c>
      <c r="E182" s="124" t="s">
        <v>615</v>
      </c>
      <c r="F182" s="124">
        <f>중기기초자료!G53</f>
        <v>246000</v>
      </c>
      <c r="G182" s="125">
        <f>TRUNC(F182*D182, 1)</f>
        <v>70528.2</v>
      </c>
      <c r="H182" s="122" t="s">
        <v>17</v>
      </c>
    </row>
    <row r="183" spans="1:8" ht="18.399999999999999" customHeight="1">
      <c r="B183" s="122" t="s">
        <v>616</v>
      </c>
      <c r="G183" s="124">
        <f>TRUNC(G182, 0)</f>
        <v>70528</v>
      </c>
    </row>
    <row r="184" spans="1:8" ht="18.399999999999999" customHeight="1">
      <c r="A184" s="122" t="s">
        <v>195</v>
      </c>
    </row>
    <row r="185" spans="1:8" ht="18.399999999999999" customHeight="1">
      <c r="B185" s="122" t="s">
        <v>616</v>
      </c>
    </row>
    <row r="186" spans="1:8" ht="18.399999999999999" customHeight="1">
      <c r="A186" s="122" t="s">
        <v>196</v>
      </c>
    </row>
    <row r="187" spans="1:8" ht="18.399999999999999" customHeight="1">
      <c r="B187" s="122" t="s">
        <v>616</v>
      </c>
    </row>
    <row r="188" spans="1:8" ht="18.399999999999999" customHeight="1" thickBot="1">
      <c r="B188" s="122" t="s">
        <v>617</v>
      </c>
      <c r="G188" s="124">
        <f>TRUNC(G183+G185+G187, 0)</f>
        <v>70528</v>
      </c>
    </row>
    <row r="189" spans="1:8" ht="18.399999999999999" customHeight="1" thickTop="1" thickBot="1">
      <c r="A189" s="121"/>
      <c r="B189" s="121"/>
      <c r="C189" s="121"/>
      <c r="D189" s="121"/>
      <c r="E189" s="121"/>
      <c r="F189" s="121"/>
      <c r="G189" s="121"/>
      <c r="H189" s="121"/>
    </row>
    <row r="190" spans="1:8" ht="18.399999999999999" customHeight="1" thickTop="1" thickBot="1">
      <c r="A190" s="121" t="s">
        <v>609</v>
      </c>
      <c r="B190" s="121" t="s">
        <v>642</v>
      </c>
      <c r="C190" s="121"/>
      <c r="D190" s="121"/>
      <c r="E190" s="121"/>
      <c r="F190" s="121"/>
      <c r="G190" s="121"/>
      <c r="H190" s="121"/>
    </row>
    <row r="191" spans="1:8" ht="18.399999999999999" customHeight="1" thickTop="1">
      <c r="A191" s="121" t="s">
        <v>610</v>
      </c>
      <c r="B191" s="121" t="s">
        <v>639</v>
      </c>
      <c r="C191" s="121"/>
      <c r="D191" s="121"/>
      <c r="E191" s="121"/>
      <c r="F191" s="121"/>
      <c r="G191" s="121"/>
      <c r="H191" s="121"/>
    </row>
    <row r="192" spans="1:8" ht="18.399999999999999" customHeight="1">
      <c r="A192" s="123" t="s">
        <v>611</v>
      </c>
      <c r="B192" s="123"/>
      <c r="C192" s="123" t="s">
        <v>612</v>
      </c>
      <c r="D192" s="123" t="s">
        <v>193</v>
      </c>
      <c r="E192" s="123" t="s">
        <v>194</v>
      </c>
      <c r="F192" s="123" t="s">
        <v>613</v>
      </c>
      <c r="G192" s="123" t="s">
        <v>614</v>
      </c>
      <c r="H192" s="123" t="s">
        <v>199</v>
      </c>
    </row>
    <row r="193" spans="1:8" ht="18.399999999999999" customHeight="1">
      <c r="A193" s="122" t="s">
        <v>197</v>
      </c>
      <c r="B193" s="122" t="s">
        <v>622</v>
      </c>
      <c r="C193" s="122" t="s">
        <v>599</v>
      </c>
      <c r="D193" s="122">
        <v>0.2772</v>
      </c>
      <c r="E193" s="124" t="s">
        <v>615</v>
      </c>
      <c r="F193" s="124">
        <f>중기기초자료!G54</f>
        <v>246000</v>
      </c>
      <c r="G193" s="125">
        <f>TRUNC(F193*D193, 1)</f>
        <v>68191.199999999997</v>
      </c>
      <c r="H193" s="122" t="s">
        <v>17</v>
      </c>
    </row>
    <row r="194" spans="1:8" ht="18.399999999999999" customHeight="1">
      <c r="B194" s="122" t="s">
        <v>616</v>
      </c>
      <c r="G194" s="124">
        <f>TRUNC(G193, 0)</f>
        <v>68191</v>
      </c>
    </row>
    <row r="195" spans="1:8" ht="18.399999999999999" customHeight="1">
      <c r="A195" s="122" t="s">
        <v>195</v>
      </c>
    </row>
    <row r="196" spans="1:8" ht="18.399999999999999" customHeight="1">
      <c r="B196" s="122" t="s">
        <v>616</v>
      </c>
    </row>
    <row r="197" spans="1:8" ht="18.399999999999999" customHeight="1">
      <c r="A197" s="122" t="s">
        <v>196</v>
      </c>
    </row>
    <row r="198" spans="1:8" ht="18.399999999999999" customHeight="1">
      <c r="B198" s="122" t="s">
        <v>616</v>
      </c>
    </row>
    <row r="199" spans="1:8" ht="18.399999999999999" customHeight="1" thickBot="1">
      <c r="B199" s="122" t="s">
        <v>617</v>
      </c>
      <c r="G199" s="124">
        <f>TRUNC(G194+G196+G198, 0)</f>
        <v>68191</v>
      </c>
    </row>
    <row r="200" spans="1:8" ht="18.399999999999999" customHeight="1" thickTop="1" thickBot="1">
      <c r="A200" s="121"/>
      <c r="B200" s="121"/>
      <c r="C200" s="121"/>
      <c r="D200" s="121"/>
      <c r="E200" s="121"/>
      <c r="F200" s="121"/>
      <c r="G200" s="121"/>
      <c r="H200" s="121"/>
    </row>
    <row r="201" spans="1:8" ht="18.399999999999999" customHeight="1" thickTop="1" thickBot="1">
      <c r="A201" s="121" t="s">
        <v>609</v>
      </c>
      <c r="B201" s="121" t="s">
        <v>643</v>
      </c>
      <c r="C201" s="121"/>
      <c r="D201" s="121"/>
      <c r="E201" s="121"/>
      <c r="F201" s="121"/>
      <c r="G201" s="121"/>
      <c r="H201" s="121"/>
    </row>
    <row r="202" spans="1:8" ht="18.399999999999999" customHeight="1" thickTop="1">
      <c r="A202" s="121" t="s">
        <v>610</v>
      </c>
      <c r="B202" s="121" t="s">
        <v>639</v>
      </c>
      <c r="C202" s="121"/>
      <c r="D202" s="121"/>
      <c r="E202" s="121"/>
      <c r="F202" s="121"/>
      <c r="G202" s="121"/>
      <c r="H202" s="121"/>
    </row>
    <row r="203" spans="1:8" ht="18.399999999999999" customHeight="1">
      <c r="A203" s="123" t="s">
        <v>611</v>
      </c>
      <c r="B203" s="123"/>
      <c r="C203" s="123" t="s">
        <v>612</v>
      </c>
      <c r="D203" s="123" t="s">
        <v>193</v>
      </c>
      <c r="E203" s="123" t="s">
        <v>194</v>
      </c>
      <c r="F203" s="123" t="s">
        <v>613</v>
      </c>
      <c r="G203" s="123" t="s">
        <v>614</v>
      </c>
      <c r="H203" s="123" t="s">
        <v>199</v>
      </c>
    </row>
    <row r="204" spans="1:8" ht="18.399999999999999" customHeight="1">
      <c r="A204" s="122" t="s">
        <v>197</v>
      </c>
      <c r="B204" s="122" t="s">
        <v>622</v>
      </c>
      <c r="C204" s="122" t="s">
        <v>600</v>
      </c>
      <c r="D204" s="122">
        <v>1.1307</v>
      </c>
      <c r="E204" s="124" t="s">
        <v>615</v>
      </c>
      <c r="F204" s="124">
        <f>중기기초자료!G55</f>
        <v>246000</v>
      </c>
      <c r="G204" s="125">
        <f>TRUNC(F204*D204, 1)</f>
        <v>278152.2</v>
      </c>
      <c r="H204" s="122" t="s">
        <v>17</v>
      </c>
    </row>
    <row r="205" spans="1:8" ht="18.399999999999999" customHeight="1">
      <c r="B205" s="122" t="s">
        <v>616</v>
      </c>
      <c r="G205" s="124">
        <f>TRUNC(G204, 0)</f>
        <v>278152</v>
      </c>
    </row>
    <row r="206" spans="1:8" ht="18.399999999999999" customHeight="1">
      <c r="A206" s="122" t="s">
        <v>195</v>
      </c>
    </row>
    <row r="207" spans="1:8" ht="18.399999999999999" customHeight="1">
      <c r="B207" s="122" t="s">
        <v>616</v>
      </c>
    </row>
    <row r="208" spans="1:8" ht="18.399999999999999" customHeight="1">
      <c r="A208" s="122" t="s">
        <v>196</v>
      </c>
    </row>
    <row r="209" spans="1:8" ht="18.399999999999999" customHeight="1">
      <c r="B209" s="122" t="s">
        <v>616</v>
      </c>
    </row>
    <row r="210" spans="1:8" ht="18.399999999999999" customHeight="1" thickBot="1">
      <c r="B210" s="122" t="s">
        <v>617</v>
      </c>
      <c r="G210" s="124">
        <f>TRUNC(G205+G207+G209, 0)</f>
        <v>278152</v>
      </c>
    </row>
    <row r="211" spans="1:8" ht="18.399999999999999" customHeight="1" thickTop="1" thickBot="1">
      <c r="A211" s="121"/>
      <c r="B211" s="121"/>
      <c r="C211" s="121"/>
      <c r="D211" s="121"/>
      <c r="E211" s="121"/>
      <c r="F211" s="121"/>
      <c r="G211" s="121"/>
      <c r="H211" s="121"/>
    </row>
    <row r="212" spans="1:8" ht="18.399999999999999" customHeight="1" thickTop="1" thickBot="1">
      <c r="A212" s="121" t="s">
        <v>609</v>
      </c>
      <c r="B212" s="121" t="s">
        <v>644</v>
      </c>
      <c r="C212" s="121"/>
      <c r="D212" s="121"/>
      <c r="E212" s="121"/>
      <c r="F212" s="121"/>
      <c r="G212" s="121"/>
      <c r="H212" s="121"/>
    </row>
    <row r="213" spans="1:8" ht="18.399999999999999" customHeight="1" thickTop="1">
      <c r="A213" s="121" t="s">
        <v>610</v>
      </c>
      <c r="B213" s="121" t="s">
        <v>639</v>
      </c>
      <c r="C213" s="121"/>
      <c r="D213" s="121"/>
      <c r="E213" s="121"/>
      <c r="F213" s="121"/>
      <c r="G213" s="121"/>
      <c r="H213" s="121"/>
    </row>
    <row r="214" spans="1:8" ht="18.399999999999999" customHeight="1">
      <c r="A214" s="123" t="s">
        <v>611</v>
      </c>
      <c r="B214" s="123"/>
      <c r="C214" s="123" t="s">
        <v>612</v>
      </c>
      <c r="D214" s="123" t="s">
        <v>193</v>
      </c>
      <c r="E214" s="123" t="s">
        <v>194</v>
      </c>
      <c r="F214" s="123" t="s">
        <v>613</v>
      </c>
      <c r="G214" s="123" t="s">
        <v>614</v>
      </c>
      <c r="H214" s="123" t="s">
        <v>199</v>
      </c>
    </row>
    <row r="215" spans="1:8" ht="18.399999999999999" customHeight="1">
      <c r="A215" s="122" t="s">
        <v>197</v>
      </c>
      <c r="B215" s="122" t="s">
        <v>622</v>
      </c>
      <c r="C215" s="122" t="s">
        <v>601</v>
      </c>
      <c r="D215" s="122">
        <v>1.1043000000000001</v>
      </c>
      <c r="E215" s="124" t="s">
        <v>615</v>
      </c>
      <c r="F215" s="124">
        <f>중기기초자료!G56</f>
        <v>246000</v>
      </c>
      <c r="G215" s="125">
        <f>TRUNC(F215*D215, 1)</f>
        <v>271657.8</v>
      </c>
      <c r="H215" s="122" t="s">
        <v>17</v>
      </c>
    </row>
    <row r="216" spans="1:8" ht="18.399999999999999" customHeight="1">
      <c r="B216" s="122" t="s">
        <v>616</v>
      </c>
      <c r="G216" s="124">
        <f>TRUNC(G215, 0)</f>
        <v>271657</v>
      </c>
    </row>
    <row r="217" spans="1:8" ht="18.399999999999999" customHeight="1">
      <c r="A217" s="122" t="s">
        <v>195</v>
      </c>
    </row>
    <row r="218" spans="1:8" ht="18.399999999999999" customHeight="1">
      <c r="B218" s="122" t="s">
        <v>616</v>
      </c>
    </row>
    <row r="219" spans="1:8" ht="18.399999999999999" customHeight="1">
      <c r="A219" s="122" t="s">
        <v>196</v>
      </c>
    </row>
    <row r="220" spans="1:8" ht="18.399999999999999" customHeight="1">
      <c r="B220" s="122" t="s">
        <v>616</v>
      </c>
    </row>
    <row r="221" spans="1:8" ht="18.399999999999999" customHeight="1" thickBot="1">
      <c r="B221" s="122" t="s">
        <v>617</v>
      </c>
      <c r="G221" s="124">
        <f>TRUNC(G216+G218+G220, 0)</f>
        <v>271657</v>
      </c>
    </row>
    <row r="222" spans="1:8" ht="18.399999999999999" customHeight="1" thickTop="1" thickBot="1">
      <c r="A222" s="121"/>
      <c r="B222" s="121"/>
      <c r="C222" s="121"/>
      <c r="D222" s="121"/>
      <c r="E222" s="121"/>
      <c r="F222" s="121"/>
      <c r="G222" s="121"/>
      <c r="H222" s="121"/>
    </row>
    <row r="223" spans="1:8" ht="18.399999999999999" customHeight="1" thickTop="1" thickBot="1">
      <c r="A223" s="121" t="s">
        <v>609</v>
      </c>
      <c r="B223" s="121" t="s">
        <v>645</v>
      </c>
      <c r="C223" s="121"/>
      <c r="D223" s="121"/>
      <c r="E223" s="121"/>
      <c r="F223" s="121"/>
      <c r="G223" s="121"/>
      <c r="H223" s="121"/>
    </row>
    <row r="224" spans="1:8" ht="18.399999999999999" customHeight="1" thickTop="1">
      <c r="A224" s="121" t="s">
        <v>610</v>
      </c>
      <c r="B224" s="121" t="s">
        <v>639</v>
      </c>
      <c r="C224" s="121"/>
      <c r="D224" s="121"/>
      <c r="E224" s="121"/>
      <c r="F224" s="121"/>
      <c r="G224" s="121"/>
      <c r="H224" s="121"/>
    </row>
    <row r="225" spans="1:8" ht="18.399999999999999" customHeight="1">
      <c r="A225" s="123" t="s">
        <v>611</v>
      </c>
      <c r="B225" s="123"/>
      <c r="C225" s="123" t="s">
        <v>612</v>
      </c>
      <c r="D225" s="123" t="s">
        <v>193</v>
      </c>
      <c r="E225" s="123" t="s">
        <v>194</v>
      </c>
      <c r="F225" s="123" t="s">
        <v>613</v>
      </c>
      <c r="G225" s="123" t="s">
        <v>614</v>
      </c>
      <c r="H225" s="123" t="s">
        <v>199</v>
      </c>
    </row>
    <row r="226" spans="1:8" ht="18.399999999999999" customHeight="1">
      <c r="A226" s="122" t="s">
        <v>197</v>
      </c>
      <c r="B226" s="122" t="s">
        <v>622</v>
      </c>
      <c r="C226" s="122" t="s">
        <v>602</v>
      </c>
      <c r="D226" s="122">
        <v>1.0589</v>
      </c>
      <c r="E226" s="124" t="s">
        <v>615</v>
      </c>
      <c r="F226" s="124">
        <f>중기기초자료!G57</f>
        <v>246000</v>
      </c>
      <c r="G226" s="125">
        <f>TRUNC(F226*D226, 1)</f>
        <v>260489.4</v>
      </c>
      <c r="H226" s="122" t="s">
        <v>17</v>
      </c>
    </row>
    <row r="227" spans="1:8" ht="18.399999999999999" customHeight="1">
      <c r="B227" s="122" t="s">
        <v>616</v>
      </c>
      <c r="G227" s="124">
        <f>TRUNC(G226, 0)</f>
        <v>260489</v>
      </c>
    </row>
    <row r="228" spans="1:8" ht="18.399999999999999" customHeight="1">
      <c r="A228" s="122" t="s">
        <v>195</v>
      </c>
    </row>
    <row r="229" spans="1:8" ht="18.399999999999999" customHeight="1">
      <c r="B229" s="122" t="s">
        <v>616</v>
      </c>
    </row>
    <row r="230" spans="1:8" ht="18.399999999999999" customHeight="1">
      <c r="A230" s="122" t="s">
        <v>196</v>
      </c>
    </row>
    <row r="231" spans="1:8" ht="18.399999999999999" customHeight="1">
      <c r="B231" s="122" t="s">
        <v>616</v>
      </c>
    </row>
    <row r="232" spans="1:8" ht="18.399999999999999" customHeight="1" thickBot="1">
      <c r="B232" s="122" t="s">
        <v>617</v>
      </c>
      <c r="G232" s="124">
        <f>TRUNC(G227+G229+G231, 0)</f>
        <v>260489</v>
      </c>
    </row>
    <row r="233" spans="1:8" ht="18.399999999999999" customHeight="1" thickTop="1" thickBot="1">
      <c r="A233" s="121"/>
      <c r="B233" s="121"/>
      <c r="C233" s="121"/>
      <c r="D233" s="121"/>
      <c r="E233" s="121"/>
      <c r="F233" s="121"/>
      <c r="G233" s="121"/>
      <c r="H233" s="121"/>
    </row>
    <row r="234" spans="1:8" ht="18.399999999999999" customHeight="1" thickTop="1" thickBot="1">
      <c r="A234" s="121" t="s">
        <v>609</v>
      </c>
      <c r="B234" s="121" t="s">
        <v>646</v>
      </c>
      <c r="C234" s="121"/>
      <c r="D234" s="121"/>
      <c r="E234" s="121"/>
      <c r="F234" s="121"/>
      <c r="G234" s="121"/>
      <c r="H234" s="121"/>
    </row>
    <row r="235" spans="1:8" ht="18.399999999999999" customHeight="1" thickTop="1">
      <c r="A235" s="121" t="s">
        <v>610</v>
      </c>
      <c r="B235" s="121" t="s">
        <v>647</v>
      </c>
      <c r="C235" s="121"/>
      <c r="D235" s="121"/>
      <c r="E235" s="121"/>
      <c r="F235" s="121"/>
      <c r="G235" s="121"/>
      <c r="H235" s="121"/>
    </row>
    <row r="236" spans="1:8" ht="18.399999999999999" customHeight="1">
      <c r="A236" s="123" t="s">
        <v>611</v>
      </c>
      <c r="B236" s="123"/>
      <c r="C236" s="123" t="s">
        <v>612</v>
      </c>
      <c r="D236" s="123" t="s">
        <v>193</v>
      </c>
      <c r="E236" s="123" t="s">
        <v>194</v>
      </c>
      <c r="F236" s="123" t="s">
        <v>613</v>
      </c>
      <c r="G236" s="123" t="s">
        <v>614</v>
      </c>
      <c r="H236" s="123" t="s">
        <v>199</v>
      </c>
    </row>
    <row r="237" spans="1:8" ht="18.399999999999999" customHeight="1">
      <c r="A237" s="122" t="s">
        <v>197</v>
      </c>
      <c r="B237" s="122" t="s">
        <v>622</v>
      </c>
      <c r="C237" s="122" t="s">
        <v>603</v>
      </c>
      <c r="D237" s="122">
        <v>1.2198</v>
      </c>
      <c r="E237" s="124" t="s">
        <v>615</v>
      </c>
      <c r="F237" s="124">
        <f>중기기초자료!G58</f>
        <v>276000</v>
      </c>
      <c r="G237" s="125">
        <f>TRUNC(F237*D237, 1)</f>
        <v>336664.8</v>
      </c>
      <c r="H237" s="122" t="s">
        <v>17</v>
      </c>
    </row>
    <row r="238" spans="1:8" ht="18.399999999999999" customHeight="1">
      <c r="B238" s="122" t="s">
        <v>616</v>
      </c>
      <c r="G238" s="124">
        <f>TRUNC(G237, 0)</f>
        <v>336664</v>
      </c>
    </row>
    <row r="239" spans="1:8" ht="18.399999999999999" customHeight="1">
      <c r="A239" s="122" t="s">
        <v>195</v>
      </c>
    </row>
    <row r="240" spans="1:8" ht="18.399999999999999" customHeight="1">
      <c r="B240" s="122" t="s">
        <v>616</v>
      </c>
    </row>
    <row r="241" spans="1:8" ht="18.399999999999999" customHeight="1">
      <c r="A241" s="122" t="s">
        <v>196</v>
      </c>
    </row>
    <row r="242" spans="1:8" ht="18.399999999999999" customHeight="1">
      <c r="B242" s="122" t="s">
        <v>616</v>
      </c>
    </row>
    <row r="243" spans="1:8" ht="18.399999999999999" customHeight="1" thickBot="1">
      <c r="B243" s="122" t="s">
        <v>617</v>
      </c>
      <c r="G243" s="124">
        <f>TRUNC(G238+G240+G242, 0)</f>
        <v>336664</v>
      </c>
    </row>
    <row r="244" spans="1:8" ht="18.399999999999999" customHeight="1" thickTop="1" thickBot="1">
      <c r="A244" s="121"/>
      <c r="B244" s="121"/>
      <c r="C244" s="121"/>
      <c r="D244" s="121"/>
      <c r="E244" s="121"/>
      <c r="F244" s="121"/>
      <c r="G244" s="121"/>
      <c r="H244" s="121"/>
    </row>
    <row r="245" spans="1:8" ht="18.399999999999999" customHeight="1" thickTop="1" thickBot="1">
      <c r="A245" s="121" t="s">
        <v>609</v>
      </c>
      <c r="B245" s="121" t="s">
        <v>648</v>
      </c>
      <c r="C245" s="121"/>
      <c r="D245" s="121"/>
      <c r="E245" s="121"/>
      <c r="F245" s="121"/>
      <c r="G245" s="121"/>
      <c r="H245" s="121"/>
    </row>
    <row r="246" spans="1:8" ht="18.399999999999999" customHeight="1" thickTop="1">
      <c r="A246" s="121" t="s">
        <v>610</v>
      </c>
      <c r="B246" s="121" t="s">
        <v>647</v>
      </c>
      <c r="C246" s="121"/>
      <c r="D246" s="121"/>
      <c r="E246" s="121"/>
      <c r="F246" s="121"/>
      <c r="G246" s="121"/>
      <c r="H246" s="121"/>
    </row>
    <row r="247" spans="1:8" ht="18.399999999999999" customHeight="1">
      <c r="A247" s="123" t="s">
        <v>611</v>
      </c>
      <c r="B247" s="123"/>
      <c r="C247" s="123" t="s">
        <v>612</v>
      </c>
      <c r="D247" s="123" t="s">
        <v>193</v>
      </c>
      <c r="E247" s="123" t="s">
        <v>194</v>
      </c>
      <c r="F247" s="123" t="s">
        <v>613</v>
      </c>
      <c r="G247" s="123" t="s">
        <v>614</v>
      </c>
      <c r="H247" s="123" t="s">
        <v>199</v>
      </c>
    </row>
    <row r="248" spans="1:8" ht="18.399999999999999" customHeight="1">
      <c r="A248" s="122" t="s">
        <v>197</v>
      </c>
      <c r="B248" s="122" t="s">
        <v>622</v>
      </c>
      <c r="C248" s="122" t="s">
        <v>604</v>
      </c>
      <c r="D248" s="122">
        <v>1.1972</v>
      </c>
      <c r="E248" s="124" t="s">
        <v>615</v>
      </c>
      <c r="F248" s="124">
        <f>중기기초자료!G59</f>
        <v>276000</v>
      </c>
      <c r="G248" s="125">
        <f>TRUNC(F248*D248, 1)</f>
        <v>330427.2</v>
      </c>
      <c r="H248" s="122" t="s">
        <v>17</v>
      </c>
    </row>
    <row r="249" spans="1:8" ht="18.399999999999999" customHeight="1">
      <c r="B249" s="122" t="s">
        <v>616</v>
      </c>
      <c r="G249" s="124">
        <f>TRUNC(G248, 0)</f>
        <v>330427</v>
      </c>
    </row>
    <row r="250" spans="1:8" ht="18.399999999999999" customHeight="1">
      <c r="A250" s="122" t="s">
        <v>195</v>
      </c>
    </row>
    <row r="251" spans="1:8" ht="18.399999999999999" customHeight="1">
      <c r="B251" s="122" t="s">
        <v>616</v>
      </c>
    </row>
    <row r="252" spans="1:8" ht="18.399999999999999" customHeight="1">
      <c r="A252" s="122" t="s">
        <v>196</v>
      </c>
    </row>
    <row r="253" spans="1:8" ht="18.399999999999999" customHeight="1">
      <c r="B253" s="122" t="s">
        <v>616</v>
      </c>
    </row>
    <row r="254" spans="1:8" ht="18.399999999999999" customHeight="1" thickBot="1">
      <c r="B254" s="122" t="s">
        <v>617</v>
      </c>
      <c r="G254" s="124">
        <f>TRUNC(G249+G251+G253, 0)</f>
        <v>330427</v>
      </c>
    </row>
    <row r="255" spans="1:8" ht="18.399999999999999" customHeight="1" thickTop="1" thickBot="1">
      <c r="A255" s="121"/>
      <c r="B255" s="121"/>
      <c r="C255" s="121"/>
      <c r="D255" s="121"/>
      <c r="E255" s="121"/>
      <c r="F255" s="121"/>
      <c r="G255" s="121"/>
      <c r="H255" s="121"/>
    </row>
    <row r="256" spans="1:8" ht="18.399999999999999" customHeight="1" thickTop="1" thickBot="1">
      <c r="A256" s="121" t="s">
        <v>609</v>
      </c>
      <c r="B256" s="121" t="s">
        <v>649</v>
      </c>
      <c r="C256" s="121"/>
      <c r="D256" s="121"/>
      <c r="E256" s="121"/>
      <c r="F256" s="121"/>
      <c r="G256" s="121"/>
      <c r="H256" s="121"/>
    </row>
    <row r="257" spans="1:8" ht="18.399999999999999" customHeight="1" thickTop="1">
      <c r="A257" s="121" t="s">
        <v>610</v>
      </c>
      <c r="B257" s="121" t="s">
        <v>647</v>
      </c>
      <c r="C257" s="121"/>
      <c r="D257" s="121"/>
      <c r="E257" s="121"/>
      <c r="F257" s="121"/>
      <c r="G257" s="121"/>
      <c r="H257" s="121"/>
    </row>
    <row r="258" spans="1:8" ht="18.399999999999999" customHeight="1">
      <c r="A258" s="123" t="s">
        <v>611</v>
      </c>
      <c r="B258" s="123"/>
      <c r="C258" s="123" t="s">
        <v>612</v>
      </c>
      <c r="D258" s="123" t="s">
        <v>193</v>
      </c>
      <c r="E258" s="123" t="s">
        <v>194</v>
      </c>
      <c r="F258" s="123" t="s">
        <v>613</v>
      </c>
      <c r="G258" s="123" t="s">
        <v>614</v>
      </c>
      <c r="H258" s="123" t="s">
        <v>199</v>
      </c>
    </row>
    <row r="259" spans="1:8" ht="18.399999999999999" customHeight="1">
      <c r="A259" s="122" t="s">
        <v>197</v>
      </c>
      <c r="B259" s="122" t="s">
        <v>622</v>
      </c>
      <c r="C259" s="122" t="s">
        <v>605</v>
      </c>
      <c r="D259" s="122">
        <v>1.1666000000000001</v>
      </c>
      <c r="E259" s="124" t="s">
        <v>615</v>
      </c>
      <c r="F259" s="124">
        <f>중기기초자료!G60</f>
        <v>276000</v>
      </c>
      <c r="G259" s="125">
        <f>TRUNC(F259*D259, 1)</f>
        <v>321981.59999999998</v>
      </c>
      <c r="H259" s="122" t="s">
        <v>17</v>
      </c>
    </row>
    <row r="260" spans="1:8" ht="18.399999999999999" customHeight="1">
      <c r="B260" s="122" t="s">
        <v>616</v>
      </c>
      <c r="G260" s="124">
        <f>TRUNC(G259, 0)</f>
        <v>321981</v>
      </c>
    </row>
    <row r="261" spans="1:8" ht="18.399999999999999" customHeight="1">
      <c r="A261" s="122" t="s">
        <v>195</v>
      </c>
    </row>
    <row r="262" spans="1:8" ht="18.399999999999999" customHeight="1">
      <c r="B262" s="122" t="s">
        <v>616</v>
      </c>
    </row>
    <row r="263" spans="1:8" ht="18.399999999999999" customHeight="1">
      <c r="A263" s="122" t="s">
        <v>196</v>
      </c>
    </row>
    <row r="264" spans="1:8" ht="18.399999999999999" customHeight="1">
      <c r="B264" s="122" t="s">
        <v>616</v>
      </c>
    </row>
    <row r="265" spans="1:8" ht="18.399999999999999" customHeight="1" thickBot="1">
      <c r="B265" s="122" t="s">
        <v>617</v>
      </c>
      <c r="G265" s="124">
        <f>TRUNC(G260+G262+G264, 0)</f>
        <v>321981</v>
      </c>
    </row>
    <row r="266" spans="1:8" ht="18.399999999999999" customHeight="1" thickTop="1" thickBot="1">
      <c r="A266" s="121"/>
      <c r="B266" s="121"/>
      <c r="C266" s="121"/>
      <c r="D266" s="121"/>
      <c r="E266" s="121"/>
      <c r="F266" s="121"/>
      <c r="G266" s="121"/>
      <c r="H266" s="121"/>
    </row>
    <row r="267" spans="1:8" ht="18.399999999999999" customHeight="1" thickTop="1" thickBot="1">
      <c r="A267" s="121" t="s">
        <v>609</v>
      </c>
      <c r="B267" s="121" t="s">
        <v>650</v>
      </c>
      <c r="C267" s="121"/>
      <c r="D267" s="121"/>
      <c r="E267" s="121"/>
      <c r="F267" s="121"/>
      <c r="G267" s="121"/>
      <c r="H267" s="121"/>
    </row>
    <row r="268" spans="1:8" ht="18.399999999999999" customHeight="1" thickTop="1">
      <c r="A268" s="121" t="s">
        <v>610</v>
      </c>
      <c r="B268" s="121" t="s">
        <v>647</v>
      </c>
      <c r="C268" s="121"/>
      <c r="D268" s="121"/>
      <c r="E268" s="121"/>
      <c r="F268" s="121"/>
      <c r="G268" s="121"/>
      <c r="H268" s="121"/>
    </row>
    <row r="269" spans="1:8" ht="18.399999999999999" customHeight="1">
      <c r="A269" s="123" t="s">
        <v>611</v>
      </c>
      <c r="B269" s="123"/>
      <c r="C269" s="123" t="s">
        <v>612</v>
      </c>
      <c r="D269" s="123" t="s">
        <v>193</v>
      </c>
      <c r="E269" s="123" t="s">
        <v>194</v>
      </c>
      <c r="F269" s="123" t="s">
        <v>613</v>
      </c>
      <c r="G269" s="123" t="s">
        <v>614</v>
      </c>
      <c r="H269" s="123" t="s">
        <v>199</v>
      </c>
    </row>
    <row r="270" spans="1:8" ht="18.399999999999999" customHeight="1">
      <c r="A270" s="122" t="s">
        <v>197</v>
      </c>
      <c r="B270" s="122" t="s">
        <v>622</v>
      </c>
      <c r="C270" s="122" t="s">
        <v>606</v>
      </c>
      <c r="D270" s="122">
        <v>1.1435</v>
      </c>
      <c r="E270" s="124" t="s">
        <v>615</v>
      </c>
      <c r="F270" s="124">
        <f>중기기초자료!G61</f>
        <v>276000</v>
      </c>
      <c r="G270" s="125">
        <f>TRUNC(F270*D270, 1)</f>
        <v>315606</v>
      </c>
      <c r="H270" s="122" t="s">
        <v>17</v>
      </c>
    </row>
    <row r="271" spans="1:8" ht="18.399999999999999" customHeight="1">
      <c r="B271" s="122" t="s">
        <v>616</v>
      </c>
      <c r="G271" s="124">
        <f>TRUNC(G270, 0)</f>
        <v>315606</v>
      </c>
    </row>
    <row r="272" spans="1:8" ht="18.399999999999999" customHeight="1">
      <c r="A272" s="122" t="s">
        <v>195</v>
      </c>
    </row>
    <row r="273" spans="1:8" ht="18.399999999999999" customHeight="1">
      <c r="B273" s="122" t="s">
        <v>616</v>
      </c>
    </row>
    <row r="274" spans="1:8" ht="18.399999999999999" customHeight="1">
      <c r="A274" s="122" t="s">
        <v>196</v>
      </c>
    </row>
    <row r="275" spans="1:8" ht="18.399999999999999" customHeight="1">
      <c r="B275" s="122" t="s">
        <v>616</v>
      </c>
    </row>
    <row r="276" spans="1:8" ht="18.399999999999999" customHeight="1" thickBot="1">
      <c r="B276" s="122" t="s">
        <v>617</v>
      </c>
      <c r="G276" s="124">
        <f>TRUNC(G271+G273+G275, 0)</f>
        <v>315606</v>
      </c>
    </row>
    <row r="277" spans="1:8" ht="18.399999999999999" customHeight="1" thickTop="1" thickBot="1">
      <c r="A277" s="121"/>
      <c r="B277" s="121"/>
      <c r="C277" s="121"/>
      <c r="D277" s="121"/>
      <c r="E277" s="121"/>
      <c r="F277" s="121"/>
      <c r="G277" s="121"/>
      <c r="H277" s="121"/>
    </row>
    <row r="278" spans="1:8" ht="18.399999999999999" customHeight="1" thickTop="1" thickBot="1">
      <c r="A278" s="121" t="s">
        <v>609</v>
      </c>
      <c r="B278" s="121" t="s">
        <v>651</v>
      </c>
      <c r="C278" s="121"/>
      <c r="D278" s="121"/>
      <c r="E278" s="121"/>
      <c r="F278" s="121"/>
      <c r="G278" s="121"/>
      <c r="H278" s="121"/>
    </row>
    <row r="279" spans="1:8" ht="18.399999999999999" customHeight="1" thickTop="1">
      <c r="A279" s="121" t="s">
        <v>610</v>
      </c>
      <c r="B279" s="121" t="s">
        <v>647</v>
      </c>
      <c r="C279" s="121"/>
      <c r="D279" s="121"/>
      <c r="E279" s="121"/>
      <c r="F279" s="121"/>
      <c r="G279" s="121"/>
      <c r="H279" s="121"/>
    </row>
    <row r="280" spans="1:8" ht="18.399999999999999" customHeight="1">
      <c r="A280" s="123" t="s">
        <v>611</v>
      </c>
      <c r="B280" s="123"/>
      <c r="C280" s="123" t="s">
        <v>612</v>
      </c>
      <c r="D280" s="123" t="s">
        <v>193</v>
      </c>
      <c r="E280" s="123" t="s">
        <v>194</v>
      </c>
      <c r="F280" s="123" t="s">
        <v>613</v>
      </c>
      <c r="G280" s="123" t="s">
        <v>614</v>
      </c>
      <c r="H280" s="123" t="s">
        <v>199</v>
      </c>
    </row>
    <row r="281" spans="1:8" ht="18.399999999999999" customHeight="1">
      <c r="A281" s="122" t="s">
        <v>197</v>
      </c>
      <c r="B281" s="122" t="s">
        <v>622</v>
      </c>
      <c r="C281" s="122" t="s">
        <v>607</v>
      </c>
      <c r="D281" s="122">
        <v>1.1212</v>
      </c>
      <c r="E281" s="124" t="s">
        <v>615</v>
      </c>
      <c r="F281" s="124">
        <f>중기기초자료!G62</f>
        <v>276000</v>
      </c>
      <c r="G281" s="125">
        <f>TRUNC(F281*D281, 1)</f>
        <v>309451.2</v>
      </c>
      <c r="H281" s="122" t="s">
        <v>17</v>
      </c>
    </row>
    <row r="282" spans="1:8" ht="18.399999999999999" customHeight="1">
      <c r="B282" s="122" t="s">
        <v>616</v>
      </c>
      <c r="G282" s="124">
        <f>TRUNC(G281, 0)</f>
        <v>309451</v>
      </c>
    </row>
    <row r="283" spans="1:8" ht="18.399999999999999" customHeight="1">
      <c r="A283" s="122" t="s">
        <v>195</v>
      </c>
    </row>
    <row r="284" spans="1:8" ht="18.399999999999999" customHeight="1">
      <c r="B284" s="122" t="s">
        <v>616</v>
      </c>
    </row>
    <row r="285" spans="1:8" ht="18.399999999999999" customHeight="1">
      <c r="A285" s="122" t="s">
        <v>196</v>
      </c>
    </row>
    <row r="286" spans="1:8" ht="18.399999999999999" customHeight="1">
      <c r="B286" s="122" t="s">
        <v>616</v>
      </c>
    </row>
    <row r="287" spans="1:8" ht="18.399999999999999" customHeight="1" thickBot="1">
      <c r="B287" s="122" t="s">
        <v>617</v>
      </c>
      <c r="G287" s="124">
        <f>TRUNC(G282+G284+G286, 0)</f>
        <v>309451</v>
      </c>
    </row>
    <row r="288" spans="1:8" ht="18.399999999999999" customHeight="1" thickTop="1" thickBot="1">
      <c r="A288" s="121"/>
      <c r="B288" s="121"/>
      <c r="C288" s="121"/>
      <c r="D288" s="121"/>
      <c r="E288" s="121"/>
      <c r="F288" s="121"/>
      <c r="G288" s="121"/>
      <c r="H288" s="121"/>
    </row>
    <row r="289" spans="1:8" ht="18.399999999999999" customHeight="1" thickTop="1" thickBot="1">
      <c r="A289" s="121" t="s">
        <v>609</v>
      </c>
      <c r="B289" s="121" t="s">
        <v>652</v>
      </c>
      <c r="C289" s="121"/>
      <c r="D289" s="121"/>
      <c r="E289" s="121"/>
      <c r="F289" s="121"/>
      <c r="G289" s="121"/>
      <c r="H289" s="121"/>
    </row>
    <row r="290" spans="1:8" ht="18.399999999999999" customHeight="1" thickTop="1">
      <c r="A290" s="121" t="s">
        <v>610</v>
      </c>
      <c r="B290" s="121" t="s">
        <v>653</v>
      </c>
      <c r="C290" s="121"/>
      <c r="D290" s="121"/>
      <c r="E290" s="121"/>
      <c r="F290" s="121"/>
      <c r="G290" s="121"/>
      <c r="H290" s="121"/>
    </row>
    <row r="291" spans="1:8" ht="18.399999999999999" customHeight="1">
      <c r="A291" s="123" t="s">
        <v>611</v>
      </c>
      <c r="B291" s="123"/>
      <c r="C291" s="123" t="s">
        <v>612</v>
      </c>
      <c r="D291" s="123" t="s">
        <v>193</v>
      </c>
      <c r="E291" s="123" t="s">
        <v>194</v>
      </c>
      <c r="F291" s="123" t="s">
        <v>613</v>
      </c>
      <c r="G291" s="123" t="s">
        <v>614</v>
      </c>
      <c r="H291" s="123" t="s">
        <v>199</v>
      </c>
    </row>
    <row r="292" spans="1:8" ht="18.399999999999999" customHeight="1">
      <c r="A292" s="122" t="s">
        <v>197</v>
      </c>
      <c r="B292" s="122" t="s">
        <v>654</v>
      </c>
      <c r="C292" s="122" t="s">
        <v>582</v>
      </c>
      <c r="D292" s="122">
        <v>3.6232000000000002</v>
      </c>
      <c r="E292" s="124" t="s">
        <v>615</v>
      </c>
      <c r="F292" s="124">
        <f>중기기초자료!G11</f>
        <v>420</v>
      </c>
      <c r="G292" s="125">
        <f>TRUNC(F292*D292, 1)</f>
        <v>1521.7</v>
      </c>
      <c r="H292" s="122" t="s">
        <v>17</v>
      </c>
    </row>
    <row r="293" spans="1:8" ht="18.399999999999999" customHeight="1">
      <c r="B293" s="122" t="s">
        <v>616</v>
      </c>
      <c r="G293" s="124">
        <f>TRUNC(G292, 0)</f>
        <v>1521</v>
      </c>
    </row>
    <row r="294" spans="1:8" ht="18.399999999999999" customHeight="1">
      <c r="A294" s="122" t="s">
        <v>195</v>
      </c>
    </row>
    <row r="295" spans="1:8" ht="18.399999999999999" customHeight="1">
      <c r="B295" s="122" t="s">
        <v>616</v>
      </c>
    </row>
    <row r="296" spans="1:8" ht="18.399999999999999" customHeight="1">
      <c r="A296" s="122" t="s">
        <v>196</v>
      </c>
    </row>
    <row r="297" spans="1:8" ht="18.399999999999999" customHeight="1">
      <c r="B297" s="122" t="s">
        <v>616</v>
      </c>
    </row>
    <row r="298" spans="1:8" ht="18.399999999999999" customHeight="1" thickBot="1">
      <c r="B298" s="122" t="s">
        <v>617</v>
      </c>
      <c r="G298" s="124">
        <f>TRUNC(G293+G295+G297, 0)</f>
        <v>1521</v>
      </c>
    </row>
    <row r="299" spans="1:8" ht="18.399999999999999" customHeight="1" thickTop="1" thickBot="1">
      <c r="A299" s="121"/>
      <c r="B299" s="121"/>
      <c r="C299" s="121"/>
      <c r="D299" s="121"/>
      <c r="E299" s="121"/>
      <c r="F299" s="121"/>
      <c r="G299" s="121"/>
      <c r="H299" s="121"/>
    </row>
    <row r="300" spans="1:8" ht="18.399999999999999" customHeight="1" thickTop="1" thickBot="1">
      <c r="A300" s="121" t="s">
        <v>609</v>
      </c>
      <c r="B300" s="121" t="s">
        <v>655</v>
      </c>
      <c r="C300" s="121"/>
      <c r="D300" s="121"/>
      <c r="E300" s="121"/>
      <c r="F300" s="121"/>
      <c r="G300" s="121"/>
      <c r="H300" s="121"/>
    </row>
    <row r="301" spans="1:8" ht="18.399999999999999" customHeight="1" thickTop="1">
      <c r="A301" s="121" t="s">
        <v>610</v>
      </c>
      <c r="B301" s="121" t="s">
        <v>656</v>
      </c>
      <c r="C301" s="121"/>
      <c r="D301" s="121"/>
      <c r="E301" s="121"/>
      <c r="F301" s="121"/>
      <c r="G301" s="121"/>
      <c r="H301" s="121"/>
    </row>
    <row r="302" spans="1:8" ht="18.399999999999999" customHeight="1">
      <c r="A302" s="123" t="s">
        <v>611</v>
      </c>
      <c r="B302" s="123"/>
      <c r="C302" s="123" t="s">
        <v>612</v>
      </c>
      <c r="D302" s="123" t="s">
        <v>193</v>
      </c>
      <c r="E302" s="123" t="s">
        <v>194</v>
      </c>
      <c r="F302" s="123" t="s">
        <v>613</v>
      </c>
      <c r="G302" s="123" t="s">
        <v>614</v>
      </c>
      <c r="H302" s="123" t="s">
        <v>199</v>
      </c>
    </row>
    <row r="303" spans="1:8" ht="18.399999999999999" customHeight="1">
      <c r="A303" s="122" t="s">
        <v>197</v>
      </c>
      <c r="B303" s="122" t="s">
        <v>654</v>
      </c>
      <c r="C303" s="122" t="s">
        <v>583</v>
      </c>
      <c r="D303" s="122">
        <v>3.5074999999999998</v>
      </c>
      <c r="E303" s="124" t="s">
        <v>615</v>
      </c>
      <c r="F303" s="124">
        <f>중기기초자료!G12</f>
        <v>900</v>
      </c>
      <c r="G303" s="125">
        <f>TRUNC(F303*D303, 1)</f>
        <v>3156.7</v>
      </c>
      <c r="H303" s="122" t="s">
        <v>17</v>
      </c>
    </row>
    <row r="304" spans="1:8" ht="18.399999999999999" customHeight="1">
      <c r="B304" s="122" t="s">
        <v>616</v>
      </c>
      <c r="G304" s="124">
        <f>TRUNC(G303, 0)</f>
        <v>3156</v>
      </c>
    </row>
    <row r="305" spans="1:8" ht="18.399999999999999" customHeight="1">
      <c r="A305" s="122" t="s">
        <v>195</v>
      </c>
    </row>
    <row r="306" spans="1:8" ht="18.399999999999999" customHeight="1">
      <c r="B306" s="122" t="s">
        <v>616</v>
      </c>
    </row>
    <row r="307" spans="1:8" ht="18.399999999999999" customHeight="1">
      <c r="A307" s="122" t="s">
        <v>196</v>
      </c>
    </row>
    <row r="308" spans="1:8" ht="18.399999999999999" customHeight="1">
      <c r="B308" s="122" t="s">
        <v>616</v>
      </c>
    </row>
    <row r="309" spans="1:8" ht="18.399999999999999" customHeight="1" thickBot="1">
      <c r="B309" s="122" t="s">
        <v>617</v>
      </c>
      <c r="G309" s="124">
        <f>TRUNC(G304+G306+G308, 0)</f>
        <v>3156</v>
      </c>
    </row>
    <row r="310" spans="1:8" ht="18.399999999999999" customHeight="1" thickTop="1" thickBot="1">
      <c r="A310" s="121"/>
      <c r="B310" s="121"/>
      <c r="C310" s="121"/>
      <c r="D310" s="121"/>
      <c r="E310" s="121"/>
      <c r="F310" s="121"/>
      <c r="G310" s="121"/>
      <c r="H310" s="121"/>
    </row>
    <row r="311" spans="1:8" ht="18.399999999999999" customHeight="1" thickTop="1" thickBot="1">
      <c r="A311" s="121" t="s">
        <v>609</v>
      </c>
      <c r="B311" s="121" t="s">
        <v>657</v>
      </c>
      <c r="C311" s="121"/>
      <c r="D311" s="121"/>
      <c r="E311" s="121"/>
      <c r="F311" s="121"/>
      <c r="G311" s="121"/>
      <c r="H311" s="121"/>
    </row>
    <row r="312" spans="1:8" ht="18.399999999999999" customHeight="1" thickTop="1">
      <c r="A312" s="121" t="s">
        <v>610</v>
      </c>
      <c r="B312" s="121" t="s">
        <v>658</v>
      </c>
      <c r="C312" s="121"/>
      <c r="D312" s="121"/>
      <c r="E312" s="121"/>
      <c r="F312" s="121"/>
      <c r="G312" s="121"/>
      <c r="H312" s="121"/>
    </row>
    <row r="313" spans="1:8" ht="18.399999999999999" customHeight="1">
      <c r="A313" s="123" t="s">
        <v>611</v>
      </c>
      <c r="B313" s="123"/>
      <c r="C313" s="123" t="s">
        <v>612</v>
      </c>
      <c r="D313" s="123" t="s">
        <v>193</v>
      </c>
      <c r="E313" s="123" t="s">
        <v>194</v>
      </c>
      <c r="F313" s="123" t="s">
        <v>613</v>
      </c>
      <c r="G313" s="123" t="s">
        <v>614</v>
      </c>
      <c r="H313" s="123" t="s">
        <v>199</v>
      </c>
    </row>
    <row r="314" spans="1:8" ht="18.399999999999999" customHeight="1">
      <c r="A314" s="122" t="s">
        <v>197</v>
      </c>
      <c r="B314" s="122" t="s">
        <v>654</v>
      </c>
      <c r="C314" s="122" t="s">
        <v>584</v>
      </c>
      <c r="D314" s="122">
        <v>3.1819000000000002</v>
      </c>
      <c r="E314" s="124" t="s">
        <v>615</v>
      </c>
      <c r="F314" s="124">
        <f>중기기초자료!G13</f>
        <v>1104</v>
      </c>
      <c r="G314" s="125">
        <f>TRUNC(F314*D314, 1)</f>
        <v>3512.8</v>
      </c>
      <c r="H314" s="122" t="s">
        <v>17</v>
      </c>
    </row>
    <row r="315" spans="1:8" ht="18.399999999999999" customHeight="1">
      <c r="B315" s="122" t="s">
        <v>616</v>
      </c>
      <c r="G315" s="124">
        <f>TRUNC(G314, 0)</f>
        <v>3512</v>
      </c>
    </row>
    <row r="316" spans="1:8" ht="18.399999999999999" customHeight="1">
      <c r="A316" s="122" t="s">
        <v>195</v>
      </c>
    </row>
    <row r="317" spans="1:8" ht="18.399999999999999" customHeight="1">
      <c r="B317" s="122" t="s">
        <v>616</v>
      </c>
    </row>
    <row r="318" spans="1:8" ht="18.399999999999999" customHeight="1">
      <c r="A318" s="122" t="s">
        <v>196</v>
      </c>
    </row>
    <row r="319" spans="1:8" ht="18.399999999999999" customHeight="1">
      <c r="B319" s="122" t="s">
        <v>616</v>
      </c>
    </row>
    <row r="320" spans="1:8" ht="18.399999999999999" customHeight="1" thickBot="1">
      <c r="B320" s="122" t="s">
        <v>617</v>
      </c>
      <c r="G320" s="124">
        <f>TRUNC(G315+G317+G319, 0)</f>
        <v>3512</v>
      </c>
    </row>
    <row r="321" spans="1:8" ht="18.399999999999999" customHeight="1" thickTop="1" thickBot="1">
      <c r="A321" s="121"/>
      <c r="B321" s="121"/>
      <c r="C321" s="121"/>
      <c r="D321" s="121"/>
      <c r="E321" s="121"/>
      <c r="F321" s="121"/>
      <c r="G321" s="121"/>
      <c r="H321" s="121"/>
    </row>
    <row r="322" spans="1:8" ht="18.399999999999999" customHeight="1" thickTop="1" thickBot="1">
      <c r="A322" s="121" t="s">
        <v>609</v>
      </c>
      <c r="B322" s="121" t="s">
        <v>659</v>
      </c>
      <c r="C322" s="121"/>
      <c r="D322" s="121"/>
      <c r="E322" s="121"/>
      <c r="F322" s="121"/>
      <c r="G322" s="121"/>
      <c r="H322" s="121"/>
    </row>
    <row r="323" spans="1:8" ht="18.399999999999999" customHeight="1" thickTop="1">
      <c r="A323" s="121" t="s">
        <v>610</v>
      </c>
      <c r="B323" s="121" t="s">
        <v>660</v>
      </c>
      <c r="C323" s="121"/>
      <c r="D323" s="121"/>
      <c r="E323" s="121"/>
      <c r="F323" s="121"/>
      <c r="G323" s="121"/>
      <c r="H323" s="121"/>
    </row>
    <row r="324" spans="1:8" ht="18.399999999999999" customHeight="1">
      <c r="A324" s="123" t="s">
        <v>611</v>
      </c>
      <c r="B324" s="123"/>
      <c r="C324" s="123" t="s">
        <v>612</v>
      </c>
      <c r="D324" s="123" t="s">
        <v>193</v>
      </c>
      <c r="E324" s="123" t="s">
        <v>194</v>
      </c>
      <c r="F324" s="123" t="s">
        <v>613</v>
      </c>
      <c r="G324" s="123" t="s">
        <v>614</v>
      </c>
      <c r="H324" s="123" t="s">
        <v>199</v>
      </c>
    </row>
    <row r="325" spans="1:8" ht="18.399999999999999" customHeight="1">
      <c r="A325" s="122" t="s">
        <v>197</v>
      </c>
      <c r="B325" s="122" t="s">
        <v>654</v>
      </c>
      <c r="C325" s="122" t="s">
        <v>585</v>
      </c>
      <c r="D325" s="122">
        <v>2.3327</v>
      </c>
      <c r="E325" s="124" t="s">
        <v>615</v>
      </c>
      <c r="F325" s="124">
        <f>중기기초자료!G14</f>
        <v>1140</v>
      </c>
      <c r="G325" s="125">
        <f>TRUNC(F325*D325, 1)</f>
        <v>2659.2</v>
      </c>
      <c r="H325" s="122" t="s">
        <v>17</v>
      </c>
    </row>
    <row r="326" spans="1:8" ht="18.399999999999999" customHeight="1">
      <c r="B326" s="122" t="s">
        <v>616</v>
      </c>
      <c r="G326" s="124">
        <f>TRUNC(G325, 0)</f>
        <v>2659</v>
      </c>
    </row>
    <row r="327" spans="1:8" ht="18.399999999999999" customHeight="1">
      <c r="A327" s="122" t="s">
        <v>195</v>
      </c>
    </row>
    <row r="328" spans="1:8" ht="18.399999999999999" customHeight="1">
      <c r="B328" s="122" t="s">
        <v>616</v>
      </c>
    </row>
    <row r="329" spans="1:8" ht="18.399999999999999" customHeight="1">
      <c r="A329" s="122" t="s">
        <v>196</v>
      </c>
    </row>
    <row r="330" spans="1:8" ht="18.399999999999999" customHeight="1">
      <c r="B330" s="122" t="s">
        <v>616</v>
      </c>
    </row>
    <row r="331" spans="1:8" ht="18.399999999999999" customHeight="1" thickBot="1">
      <c r="B331" s="122" t="s">
        <v>617</v>
      </c>
      <c r="G331" s="124">
        <f>TRUNC(G326+G328+G330, 0)</f>
        <v>2659</v>
      </c>
    </row>
    <row r="332" spans="1:8" ht="18.399999999999999" customHeight="1" thickTop="1" thickBot="1">
      <c r="A332" s="121"/>
      <c r="B332" s="121"/>
      <c r="C332" s="121"/>
      <c r="D332" s="121"/>
      <c r="E332" s="121"/>
      <c r="F332" s="121"/>
      <c r="G332" s="121"/>
      <c r="H332" s="121"/>
    </row>
    <row r="333" spans="1:8" ht="18.399999999999999" customHeight="1" thickTop="1" thickBot="1">
      <c r="A333" s="121" t="s">
        <v>609</v>
      </c>
      <c r="B333" s="121" t="s">
        <v>661</v>
      </c>
      <c r="C333" s="121"/>
      <c r="D333" s="121"/>
      <c r="E333" s="121"/>
      <c r="F333" s="121"/>
      <c r="G333" s="121"/>
      <c r="H333" s="121"/>
    </row>
    <row r="334" spans="1:8" ht="18.399999999999999" customHeight="1" thickTop="1">
      <c r="A334" s="121" t="s">
        <v>610</v>
      </c>
      <c r="B334" s="121" t="s">
        <v>662</v>
      </c>
      <c r="C334" s="121"/>
      <c r="D334" s="121"/>
      <c r="E334" s="121"/>
      <c r="F334" s="121"/>
      <c r="G334" s="121"/>
      <c r="H334" s="121"/>
    </row>
    <row r="335" spans="1:8" ht="18.399999999999999" customHeight="1">
      <c r="A335" s="123" t="s">
        <v>611</v>
      </c>
      <c r="B335" s="123"/>
      <c r="C335" s="123" t="s">
        <v>612</v>
      </c>
      <c r="D335" s="123" t="s">
        <v>193</v>
      </c>
      <c r="E335" s="123" t="s">
        <v>194</v>
      </c>
      <c r="F335" s="123" t="s">
        <v>613</v>
      </c>
      <c r="G335" s="123" t="s">
        <v>614</v>
      </c>
      <c r="H335" s="123" t="s">
        <v>199</v>
      </c>
    </row>
    <row r="336" spans="1:8" ht="18.399999999999999" customHeight="1">
      <c r="A336" s="122" t="s">
        <v>197</v>
      </c>
      <c r="B336" s="122" t="s">
        <v>654</v>
      </c>
      <c r="C336" s="122" t="s">
        <v>586</v>
      </c>
      <c r="D336" s="122">
        <v>2.198</v>
      </c>
      <c r="E336" s="124" t="s">
        <v>615</v>
      </c>
      <c r="F336" s="124">
        <f>중기기초자료!G15</f>
        <v>1584</v>
      </c>
      <c r="G336" s="125">
        <f>TRUNC(F336*D336, 1)</f>
        <v>3481.6</v>
      </c>
      <c r="H336" s="122" t="s">
        <v>17</v>
      </c>
    </row>
    <row r="337" spans="1:8" ht="18.399999999999999" customHeight="1">
      <c r="B337" s="122" t="s">
        <v>616</v>
      </c>
      <c r="G337" s="124">
        <f>TRUNC(G336, 0)</f>
        <v>3481</v>
      </c>
    </row>
    <row r="338" spans="1:8" ht="18.399999999999999" customHeight="1">
      <c r="A338" s="122" t="s">
        <v>195</v>
      </c>
    </row>
    <row r="339" spans="1:8" ht="18.399999999999999" customHeight="1">
      <c r="B339" s="122" t="s">
        <v>616</v>
      </c>
    </row>
    <row r="340" spans="1:8" ht="18.399999999999999" customHeight="1">
      <c r="A340" s="122" t="s">
        <v>196</v>
      </c>
    </row>
    <row r="341" spans="1:8" ht="18.399999999999999" customHeight="1">
      <c r="B341" s="122" t="s">
        <v>616</v>
      </c>
    </row>
    <row r="342" spans="1:8" ht="18.399999999999999" customHeight="1" thickBot="1">
      <c r="B342" s="122" t="s">
        <v>617</v>
      </c>
      <c r="G342" s="124">
        <f>TRUNC(G337+G339+G341, 0)</f>
        <v>3481</v>
      </c>
    </row>
    <row r="343" spans="1:8" ht="18.399999999999999" customHeight="1" thickTop="1" thickBot="1">
      <c r="A343" s="121"/>
      <c r="B343" s="121"/>
      <c r="C343" s="121"/>
      <c r="D343" s="121"/>
      <c r="E343" s="121"/>
      <c r="F343" s="121"/>
      <c r="G343" s="121"/>
      <c r="H343" s="121"/>
    </row>
    <row r="344" spans="1:8" ht="18.399999999999999" customHeight="1" thickTop="1" thickBot="1">
      <c r="A344" s="121" t="s">
        <v>609</v>
      </c>
      <c r="B344" s="121" t="s">
        <v>663</v>
      </c>
      <c r="C344" s="121"/>
      <c r="D344" s="121"/>
      <c r="E344" s="121"/>
      <c r="F344" s="121"/>
      <c r="G344" s="121"/>
      <c r="H344" s="121"/>
    </row>
    <row r="345" spans="1:8" ht="18.399999999999999" customHeight="1" thickTop="1">
      <c r="A345" s="121" t="s">
        <v>610</v>
      </c>
      <c r="B345" s="121" t="s">
        <v>664</v>
      </c>
      <c r="C345" s="121"/>
      <c r="D345" s="121"/>
      <c r="E345" s="121"/>
      <c r="F345" s="121"/>
      <c r="G345" s="121"/>
      <c r="H345" s="121"/>
    </row>
    <row r="346" spans="1:8" ht="18.399999999999999" customHeight="1">
      <c r="A346" s="123" t="s">
        <v>611</v>
      </c>
      <c r="B346" s="123"/>
      <c r="C346" s="123" t="s">
        <v>612</v>
      </c>
      <c r="D346" s="123" t="s">
        <v>193</v>
      </c>
      <c r="E346" s="123" t="s">
        <v>194</v>
      </c>
      <c r="F346" s="123" t="s">
        <v>613</v>
      </c>
      <c r="G346" s="123" t="s">
        <v>614</v>
      </c>
      <c r="H346" s="123" t="s">
        <v>199</v>
      </c>
    </row>
    <row r="347" spans="1:8" ht="18.399999999999999" customHeight="1">
      <c r="A347" s="122" t="s">
        <v>197</v>
      </c>
      <c r="B347" s="122" t="s">
        <v>654</v>
      </c>
      <c r="C347" s="122" t="s">
        <v>587</v>
      </c>
      <c r="D347" s="122">
        <v>2.0851000000000002</v>
      </c>
      <c r="E347" s="124" t="s">
        <v>615</v>
      </c>
      <c r="F347" s="124">
        <f>중기기초자료!G16</f>
        <v>1800</v>
      </c>
      <c r="G347" s="125">
        <f>TRUNC(F347*D347, 1)</f>
        <v>3753.1</v>
      </c>
      <c r="H347" s="122" t="s">
        <v>17</v>
      </c>
    </row>
    <row r="348" spans="1:8" ht="18.399999999999999" customHeight="1">
      <c r="B348" s="122" t="s">
        <v>616</v>
      </c>
      <c r="G348" s="124">
        <f>TRUNC(G347, 0)</f>
        <v>3753</v>
      </c>
    </row>
    <row r="349" spans="1:8" ht="18.399999999999999" customHeight="1">
      <c r="A349" s="122" t="s">
        <v>195</v>
      </c>
    </row>
    <row r="350" spans="1:8" ht="18.399999999999999" customHeight="1">
      <c r="B350" s="122" t="s">
        <v>616</v>
      </c>
    </row>
    <row r="351" spans="1:8" ht="18.399999999999999" customHeight="1">
      <c r="A351" s="122" t="s">
        <v>196</v>
      </c>
    </row>
    <row r="352" spans="1:8" ht="18.399999999999999" customHeight="1">
      <c r="B352" s="122" t="s">
        <v>616</v>
      </c>
    </row>
    <row r="353" spans="1:8" ht="18.399999999999999" customHeight="1" thickBot="1">
      <c r="B353" s="122" t="s">
        <v>617</v>
      </c>
      <c r="G353" s="124">
        <f>TRUNC(G348+G350+G352, 0)</f>
        <v>3753</v>
      </c>
    </row>
    <row r="354" spans="1:8" ht="18.399999999999999" customHeight="1" thickTop="1" thickBot="1">
      <c r="A354" s="121"/>
      <c r="B354" s="121"/>
      <c r="C354" s="121"/>
      <c r="D354" s="121"/>
      <c r="E354" s="121"/>
      <c r="F354" s="121"/>
      <c r="G354" s="121"/>
      <c r="H354" s="121"/>
    </row>
    <row r="355" spans="1:8" ht="18.399999999999999" customHeight="1" thickTop="1" thickBot="1">
      <c r="A355" s="121" t="s">
        <v>609</v>
      </c>
      <c r="B355" s="121" t="s">
        <v>665</v>
      </c>
      <c r="C355" s="121"/>
      <c r="D355" s="121"/>
      <c r="E355" s="121"/>
      <c r="F355" s="121"/>
      <c r="G355" s="121"/>
      <c r="H355" s="121"/>
    </row>
    <row r="356" spans="1:8" ht="18.399999999999999" customHeight="1" thickTop="1">
      <c r="A356" s="121" t="s">
        <v>610</v>
      </c>
      <c r="B356" s="121" t="s">
        <v>666</v>
      </c>
      <c r="C356" s="121"/>
      <c r="D356" s="121"/>
      <c r="E356" s="121"/>
      <c r="F356" s="121"/>
      <c r="G356" s="121"/>
      <c r="H356" s="121"/>
    </row>
    <row r="357" spans="1:8" ht="18.399999999999999" customHeight="1">
      <c r="A357" s="123" t="s">
        <v>611</v>
      </c>
      <c r="B357" s="123"/>
      <c r="C357" s="123" t="s">
        <v>612</v>
      </c>
      <c r="D357" s="123" t="s">
        <v>193</v>
      </c>
      <c r="E357" s="123" t="s">
        <v>194</v>
      </c>
      <c r="F357" s="123" t="s">
        <v>613</v>
      </c>
      <c r="G357" s="123" t="s">
        <v>614</v>
      </c>
      <c r="H357" s="123" t="s">
        <v>199</v>
      </c>
    </row>
    <row r="358" spans="1:8" ht="18.399999999999999" customHeight="1">
      <c r="A358" s="122" t="s">
        <v>197</v>
      </c>
      <c r="B358" s="122" t="s">
        <v>654</v>
      </c>
      <c r="C358" s="122" t="s">
        <v>588</v>
      </c>
      <c r="D358" s="122">
        <v>1.7576000000000001</v>
      </c>
      <c r="E358" s="124" t="s">
        <v>615</v>
      </c>
      <c r="F358" s="124">
        <f>중기기초자료!G17</f>
        <v>2520</v>
      </c>
      <c r="G358" s="125">
        <f>TRUNC(F358*D358, 1)</f>
        <v>4429.1000000000004</v>
      </c>
      <c r="H358" s="122" t="s">
        <v>17</v>
      </c>
    </row>
    <row r="359" spans="1:8" ht="18.399999999999999" customHeight="1">
      <c r="B359" s="122" t="s">
        <v>616</v>
      </c>
      <c r="G359" s="124">
        <f>TRUNC(G358, 0)</f>
        <v>4429</v>
      </c>
    </row>
    <row r="360" spans="1:8" ht="18.399999999999999" customHeight="1">
      <c r="A360" s="122" t="s">
        <v>195</v>
      </c>
    </row>
    <row r="361" spans="1:8" ht="18.399999999999999" customHeight="1">
      <c r="B361" s="122" t="s">
        <v>616</v>
      </c>
    </row>
    <row r="362" spans="1:8" ht="18.399999999999999" customHeight="1">
      <c r="A362" s="122" t="s">
        <v>196</v>
      </c>
    </row>
    <row r="363" spans="1:8" ht="18.399999999999999" customHeight="1">
      <c r="B363" s="122" t="s">
        <v>616</v>
      </c>
    </row>
    <row r="364" spans="1:8" ht="18.399999999999999" customHeight="1" thickBot="1">
      <c r="B364" s="122" t="s">
        <v>617</v>
      </c>
      <c r="G364" s="124">
        <f>TRUNC(G359+G361+G363, 0)</f>
        <v>4429</v>
      </c>
    </row>
    <row r="365" spans="1:8" ht="18.399999999999999" customHeight="1" thickTop="1" thickBot="1">
      <c r="A365" s="121"/>
      <c r="B365" s="121"/>
      <c r="C365" s="121"/>
      <c r="D365" s="121"/>
      <c r="E365" s="121"/>
      <c r="F365" s="121"/>
      <c r="G365" s="121"/>
      <c r="H365" s="121"/>
    </row>
    <row r="366" spans="1:8" ht="18.399999999999999" customHeight="1" thickTop="1" thickBot="1">
      <c r="A366" s="121" t="s">
        <v>609</v>
      </c>
      <c r="B366" s="121" t="s">
        <v>667</v>
      </c>
      <c r="C366" s="121"/>
      <c r="D366" s="121"/>
      <c r="E366" s="121"/>
      <c r="F366" s="121"/>
      <c r="G366" s="121"/>
      <c r="H366" s="121"/>
    </row>
    <row r="367" spans="1:8" ht="18.399999999999999" customHeight="1" thickTop="1">
      <c r="A367" s="121" t="s">
        <v>610</v>
      </c>
      <c r="B367" s="121" t="s">
        <v>668</v>
      </c>
      <c r="C367" s="121"/>
      <c r="D367" s="121"/>
      <c r="E367" s="121"/>
      <c r="F367" s="121"/>
      <c r="G367" s="121"/>
      <c r="H367" s="121"/>
    </row>
    <row r="368" spans="1:8" ht="18.399999999999999" customHeight="1">
      <c r="A368" s="123" t="s">
        <v>611</v>
      </c>
      <c r="B368" s="123"/>
      <c r="C368" s="123" t="s">
        <v>612</v>
      </c>
      <c r="D368" s="123" t="s">
        <v>193</v>
      </c>
      <c r="E368" s="123" t="s">
        <v>194</v>
      </c>
      <c r="F368" s="123" t="s">
        <v>613</v>
      </c>
      <c r="G368" s="123" t="s">
        <v>614</v>
      </c>
      <c r="H368" s="123" t="s">
        <v>199</v>
      </c>
    </row>
    <row r="369" spans="1:8" ht="18.399999999999999" customHeight="1">
      <c r="A369" s="122" t="s">
        <v>197</v>
      </c>
      <c r="B369" s="122" t="s">
        <v>654</v>
      </c>
      <c r="C369" s="122" t="s">
        <v>589</v>
      </c>
      <c r="D369" s="122">
        <v>0.7177</v>
      </c>
      <c r="E369" s="124" t="s">
        <v>615</v>
      </c>
      <c r="F369" s="124">
        <f>중기기초자료!G18</f>
        <v>3000</v>
      </c>
      <c r="G369" s="125">
        <f>TRUNC(F369*D369, 1)</f>
        <v>2153.1</v>
      </c>
      <c r="H369" s="122" t="s">
        <v>17</v>
      </c>
    </row>
    <row r="370" spans="1:8" ht="18.399999999999999" customHeight="1">
      <c r="B370" s="122" t="s">
        <v>616</v>
      </c>
      <c r="G370" s="124">
        <f>TRUNC(G369, 0)</f>
        <v>2153</v>
      </c>
    </row>
    <row r="371" spans="1:8" ht="18.399999999999999" customHeight="1">
      <c r="A371" s="122" t="s">
        <v>195</v>
      </c>
    </row>
    <row r="372" spans="1:8" ht="18.399999999999999" customHeight="1">
      <c r="B372" s="122" t="s">
        <v>616</v>
      </c>
    </row>
    <row r="373" spans="1:8" ht="18.399999999999999" customHeight="1">
      <c r="A373" s="122" t="s">
        <v>196</v>
      </c>
    </row>
    <row r="374" spans="1:8" ht="18.399999999999999" customHeight="1">
      <c r="B374" s="122" t="s">
        <v>616</v>
      </c>
    </row>
    <row r="375" spans="1:8" ht="18.399999999999999" customHeight="1" thickBot="1">
      <c r="B375" s="122" t="s">
        <v>617</v>
      </c>
      <c r="G375" s="124">
        <f>TRUNC(G370+G372+G374, 0)</f>
        <v>2153</v>
      </c>
    </row>
    <row r="376" spans="1:8" ht="18.399999999999999" customHeight="1" thickTop="1" thickBot="1">
      <c r="A376" s="121"/>
      <c r="B376" s="121"/>
      <c r="C376" s="121"/>
      <c r="D376" s="121"/>
      <c r="E376" s="121"/>
      <c r="F376" s="121"/>
      <c r="G376" s="121"/>
      <c r="H376" s="121"/>
    </row>
    <row r="377" spans="1:8" ht="18.399999999999999" customHeight="1" thickTop="1" thickBot="1">
      <c r="A377" s="121" t="s">
        <v>609</v>
      </c>
      <c r="B377" s="121" t="s">
        <v>669</v>
      </c>
      <c r="C377" s="121"/>
      <c r="D377" s="121"/>
      <c r="E377" s="121"/>
      <c r="F377" s="121"/>
      <c r="G377" s="121"/>
      <c r="H377" s="121"/>
    </row>
    <row r="378" spans="1:8" ht="18.399999999999999" customHeight="1" thickTop="1">
      <c r="A378" s="121" t="s">
        <v>610</v>
      </c>
      <c r="B378" s="121" t="s">
        <v>668</v>
      </c>
      <c r="C378" s="121"/>
      <c r="D378" s="121"/>
      <c r="E378" s="121"/>
      <c r="F378" s="121"/>
      <c r="G378" s="121"/>
      <c r="H378" s="121"/>
    </row>
    <row r="379" spans="1:8" ht="18.399999999999999" customHeight="1">
      <c r="A379" s="123" t="s">
        <v>611</v>
      </c>
      <c r="B379" s="123"/>
      <c r="C379" s="123" t="s">
        <v>612</v>
      </c>
      <c r="D379" s="123" t="s">
        <v>193</v>
      </c>
      <c r="E379" s="123" t="s">
        <v>194</v>
      </c>
      <c r="F379" s="123" t="s">
        <v>613</v>
      </c>
      <c r="G379" s="123" t="s">
        <v>614</v>
      </c>
      <c r="H379" s="123" t="s">
        <v>199</v>
      </c>
    </row>
    <row r="380" spans="1:8" ht="18.399999999999999" customHeight="1">
      <c r="A380" s="122" t="s">
        <v>197</v>
      </c>
      <c r="B380" s="122" t="s">
        <v>654</v>
      </c>
      <c r="C380" s="122" t="s">
        <v>590</v>
      </c>
      <c r="D380" s="122">
        <v>0.70550000000000002</v>
      </c>
      <c r="E380" s="124" t="s">
        <v>615</v>
      </c>
      <c r="F380" s="124">
        <f>중기기초자료!G19</f>
        <v>3000</v>
      </c>
      <c r="G380" s="125">
        <f>TRUNC(F380*D380, 1)</f>
        <v>2116.5</v>
      </c>
      <c r="H380" s="122" t="s">
        <v>17</v>
      </c>
    </row>
    <row r="381" spans="1:8" ht="18.399999999999999" customHeight="1">
      <c r="B381" s="122" t="s">
        <v>616</v>
      </c>
      <c r="G381" s="124">
        <f>TRUNC(G380, 0)</f>
        <v>2116</v>
      </c>
    </row>
    <row r="382" spans="1:8" ht="18.399999999999999" customHeight="1">
      <c r="A382" s="122" t="s">
        <v>195</v>
      </c>
    </row>
    <row r="383" spans="1:8" ht="18.399999999999999" customHeight="1">
      <c r="B383" s="122" t="s">
        <v>616</v>
      </c>
    </row>
    <row r="384" spans="1:8" ht="18.399999999999999" customHeight="1">
      <c r="A384" s="122" t="s">
        <v>196</v>
      </c>
    </row>
    <row r="385" spans="1:8" ht="18.399999999999999" customHeight="1">
      <c r="B385" s="122" t="s">
        <v>616</v>
      </c>
    </row>
    <row r="386" spans="1:8" ht="18.399999999999999" customHeight="1" thickBot="1">
      <c r="B386" s="122" t="s">
        <v>617</v>
      </c>
      <c r="G386" s="124">
        <f>TRUNC(G381+G383+G385, 0)</f>
        <v>2116</v>
      </c>
    </row>
    <row r="387" spans="1:8" ht="18.399999999999999" customHeight="1" thickTop="1" thickBot="1">
      <c r="A387" s="121"/>
      <c r="B387" s="121"/>
      <c r="C387" s="121"/>
      <c r="D387" s="121"/>
      <c r="E387" s="121"/>
      <c r="F387" s="121"/>
      <c r="G387" s="121"/>
      <c r="H387" s="121"/>
    </row>
    <row r="388" spans="1:8" ht="18.399999999999999" customHeight="1" thickTop="1" thickBot="1">
      <c r="A388" s="121" t="s">
        <v>609</v>
      </c>
      <c r="B388" s="121" t="s">
        <v>670</v>
      </c>
      <c r="C388" s="121"/>
      <c r="D388" s="121"/>
      <c r="E388" s="121"/>
      <c r="F388" s="121"/>
      <c r="G388" s="121"/>
      <c r="H388" s="121"/>
    </row>
    <row r="389" spans="1:8" ht="18.399999999999999" customHeight="1" thickTop="1">
      <c r="A389" s="121" t="s">
        <v>610</v>
      </c>
      <c r="B389" s="121" t="s">
        <v>668</v>
      </c>
      <c r="C389" s="121"/>
      <c r="D389" s="121"/>
      <c r="E389" s="121"/>
      <c r="F389" s="121"/>
      <c r="G389" s="121"/>
      <c r="H389" s="121"/>
    </row>
    <row r="390" spans="1:8" ht="18.399999999999999" customHeight="1">
      <c r="A390" s="123" t="s">
        <v>611</v>
      </c>
      <c r="B390" s="123"/>
      <c r="C390" s="123" t="s">
        <v>612</v>
      </c>
      <c r="D390" s="123" t="s">
        <v>193</v>
      </c>
      <c r="E390" s="123" t="s">
        <v>194</v>
      </c>
      <c r="F390" s="123" t="s">
        <v>613</v>
      </c>
      <c r="G390" s="123" t="s">
        <v>614</v>
      </c>
      <c r="H390" s="123" t="s">
        <v>199</v>
      </c>
    </row>
    <row r="391" spans="1:8" ht="18.399999999999999" customHeight="1">
      <c r="A391" s="122" t="s">
        <v>197</v>
      </c>
      <c r="B391" s="122" t="s">
        <v>654</v>
      </c>
      <c r="C391" s="122" t="s">
        <v>591</v>
      </c>
      <c r="D391" s="122">
        <v>0.69420000000000004</v>
      </c>
      <c r="E391" s="124" t="s">
        <v>615</v>
      </c>
      <c r="F391" s="124">
        <f>중기기초자료!G20</f>
        <v>3000</v>
      </c>
      <c r="G391" s="125">
        <f>TRUNC(F391*D391, 1)</f>
        <v>2082.6</v>
      </c>
      <c r="H391" s="122" t="s">
        <v>17</v>
      </c>
    </row>
    <row r="392" spans="1:8" ht="18.399999999999999" customHeight="1">
      <c r="B392" s="122" t="s">
        <v>616</v>
      </c>
      <c r="G392" s="124">
        <f>TRUNC(G391, 0)</f>
        <v>2082</v>
      </c>
    </row>
    <row r="393" spans="1:8" ht="18.399999999999999" customHeight="1">
      <c r="A393" s="122" t="s">
        <v>195</v>
      </c>
    </row>
    <row r="394" spans="1:8" ht="18.399999999999999" customHeight="1">
      <c r="B394" s="122" t="s">
        <v>616</v>
      </c>
    </row>
    <row r="395" spans="1:8" ht="18.399999999999999" customHeight="1">
      <c r="A395" s="122" t="s">
        <v>196</v>
      </c>
    </row>
    <row r="396" spans="1:8" ht="18.399999999999999" customHeight="1">
      <c r="B396" s="122" t="s">
        <v>616</v>
      </c>
    </row>
    <row r="397" spans="1:8" ht="18.399999999999999" customHeight="1" thickBot="1">
      <c r="B397" s="122" t="s">
        <v>617</v>
      </c>
      <c r="G397" s="124">
        <f>TRUNC(G392+G394+G396, 0)</f>
        <v>2082</v>
      </c>
    </row>
    <row r="398" spans="1:8" ht="18.399999999999999" customHeight="1" thickTop="1" thickBot="1">
      <c r="A398" s="121"/>
      <c r="B398" s="121"/>
      <c r="C398" s="121"/>
      <c r="D398" s="121"/>
      <c r="E398" s="121"/>
      <c r="F398" s="121"/>
      <c r="G398" s="121"/>
      <c r="H398" s="121"/>
    </row>
    <row r="399" spans="1:8" ht="18.399999999999999" customHeight="1" thickTop="1" thickBot="1">
      <c r="A399" s="121" t="s">
        <v>609</v>
      </c>
      <c r="B399" s="121" t="s">
        <v>671</v>
      </c>
      <c r="C399" s="121"/>
      <c r="D399" s="121"/>
      <c r="E399" s="121"/>
      <c r="F399" s="121"/>
      <c r="G399" s="121"/>
      <c r="H399" s="121"/>
    </row>
    <row r="400" spans="1:8" ht="18.399999999999999" customHeight="1" thickTop="1">
      <c r="A400" s="121" t="s">
        <v>610</v>
      </c>
      <c r="B400" s="121" t="s">
        <v>668</v>
      </c>
      <c r="C400" s="121"/>
      <c r="D400" s="121"/>
      <c r="E400" s="121"/>
      <c r="F400" s="121"/>
      <c r="G400" s="121"/>
      <c r="H400" s="121"/>
    </row>
    <row r="401" spans="1:8" ht="18.399999999999999" customHeight="1">
      <c r="A401" s="123" t="s">
        <v>611</v>
      </c>
      <c r="B401" s="123"/>
      <c r="C401" s="123" t="s">
        <v>612</v>
      </c>
      <c r="D401" s="123" t="s">
        <v>193</v>
      </c>
      <c r="E401" s="123" t="s">
        <v>194</v>
      </c>
      <c r="F401" s="123" t="s">
        <v>613</v>
      </c>
      <c r="G401" s="123" t="s">
        <v>614</v>
      </c>
      <c r="H401" s="123" t="s">
        <v>199</v>
      </c>
    </row>
    <row r="402" spans="1:8" ht="18.399999999999999" customHeight="1">
      <c r="A402" s="122" t="s">
        <v>197</v>
      </c>
      <c r="B402" s="122" t="s">
        <v>654</v>
      </c>
      <c r="C402" s="122" t="s">
        <v>592</v>
      </c>
      <c r="D402" s="122">
        <v>0.67190000000000005</v>
      </c>
      <c r="E402" s="124" t="s">
        <v>615</v>
      </c>
      <c r="F402" s="124">
        <f>중기기초자료!G21</f>
        <v>3000</v>
      </c>
      <c r="G402" s="125">
        <f>TRUNC(F402*D402, 1)</f>
        <v>2015.7</v>
      </c>
      <c r="H402" s="122" t="s">
        <v>17</v>
      </c>
    </row>
    <row r="403" spans="1:8" ht="18.399999999999999" customHeight="1">
      <c r="B403" s="122" t="s">
        <v>616</v>
      </c>
      <c r="G403" s="124">
        <f>TRUNC(G402, 0)</f>
        <v>2015</v>
      </c>
    </row>
    <row r="404" spans="1:8" ht="18.399999999999999" customHeight="1">
      <c r="A404" s="122" t="s">
        <v>195</v>
      </c>
    </row>
    <row r="405" spans="1:8" ht="18.399999999999999" customHeight="1">
      <c r="B405" s="122" t="s">
        <v>616</v>
      </c>
    </row>
    <row r="406" spans="1:8" ht="18.399999999999999" customHeight="1">
      <c r="A406" s="122" t="s">
        <v>196</v>
      </c>
    </row>
    <row r="407" spans="1:8" ht="18.399999999999999" customHeight="1">
      <c r="B407" s="122" t="s">
        <v>616</v>
      </c>
    </row>
    <row r="408" spans="1:8" ht="18.399999999999999" customHeight="1" thickBot="1">
      <c r="B408" s="122" t="s">
        <v>617</v>
      </c>
      <c r="G408" s="124">
        <f>TRUNC(G403+G405+G407, 0)</f>
        <v>2015</v>
      </c>
    </row>
    <row r="409" spans="1:8" ht="18.399999999999999" customHeight="1" thickTop="1" thickBot="1">
      <c r="A409" s="121"/>
      <c r="B409" s="121"/>
      <c r="C409" s="121"/>
      <c r="D409" s="121"/>
      <c r="E409" s="121"/>
      <c r="F409" s="121"/>
      <c r="G409" s="121"/>
      <c r="H409" s="121"/>
    </row>
    <row r="410" spans="1:8" ht="18.399999999999999" customHeight="1" thickTop="1" thickBot="1">
      <c r="A410" s="121" t="s">
        <v>609</v>
      </c>
      <c r="B410" s="121" t="s">
        <v>672</v>
      </c>
      <c r="C410" s="121"/>
      <c r="D410" s="121"/>
      <c r="E410" s="121"/>
      <c r="F410" s="121"/>
      <c r="G410" s="121"/>
      <c r="H410" s="121"/>
    </row>
    <row r="411" spans="1:8" ht="18.399999999999999" customHeight="1" thickTop="1">
      <c r="A411" s="121" t="s">
        <v>610</v>
      </c>
      <c r="B411" s="121" t="s">
        <v>673</v>
      </c>
      <c r="C411" s="121"/>
      <c r="D411" s="121"/>
      <c r="E411" s="121"/>
      <c r="F411" s="121"/>
      <c r="G411" s="121"/>
      <c r="H411" s="121"/>
    </row>
    <row r="412" spans="1:8" ht="18.399999999999999" customHeight="1">
      <c r="A412" s="123" t="s">
        <v>611</v>
      </c>
      <c r="B412" s="123"/>
      <c r="C412" s="123" t="s">
        <v>612</v>
      </c>
      <c r="D412" s="123" t="s">
        <v>193</v>
      </c>
      <c r="E412" s="123" t="s">
        <v>194</v>
      </c>
      <c r="F412" s="123" t="s">
        <v>613</v>
      </c>
      <c r="G412" s="123" t="s">
        <v>614</v>
      </c>
      <c r="H412" s="123" t="s">
        <v>199</v>
      </c>
    </row>
    <row r="413" spans="1:8" ht="18.399999999999999" customHeight="1">
      <c r="A413" s="122" t="s">
        <v>197</v>
      </c>
      <c r="B413" s="122" t="s">
        <v>654</v>
      </c>
      <c r="C413" s="122" t="s">
        <v>593</v>
      </c>
      <c r="D413" s="122">
        <v>0.50929999999999997</v>
      </c>
      <c r="E413" s="124" t="s">
        <v>615</v>
      </c>
      <c r="F413" s="124">
        <f>중기기초자료!G22</f>
        <v>6120</v>
      </c>
      <c r="G413" s="125">
        <f>TRUNC(F413*D413, 1)</f>
        <v>3116.9</v>
      </c>
      <c r="H413" s="122" t="s">
        <v>17</v>
      </c>
    </row>
    <row r="414" spans="1:8" ht="18.399999999999999" customHeight="1">
      <c r="B414" s="122" t="s">
        <v>616</v>
      </c>
      <c r="G414" s="124">
        <f>TRUNC(G413, 0)</f>
        <v>3116</v>
      </c>
    </row>
    <row r="415" spans="1:8" ht="18.399999999999999" customHeight="1">
      <c r="A415" s="122" t="s">
        <v>195</v>
      </c>
    </row>
    <row r="416" spans="1:8" ht="18.399999999999999" customHeight="1">
      <c r="B416" s="122" t="s">
        <v>616</v>
      </c>
    </row>
    <row r="417" spans="1:8" ht="18.399999999999999" customHeight="1">
      <c r="A417" s="122" t="s">
        <v>196</v>
      </c>
    </row>
    <row r="418" spans="1:8" ht="18.399999999999999" customHeight="1">
      <c r="B418" s="122" t="s">
        <v>616</v>
      </c>
    </row>
    <row r="419" spans="1:8" ht="18.399999999999999" customHeight="1" thickBot="1">
      <c r="B419" s="122" t="s">
        <v>617</v>
      </c>
      <c r="G419" s="124">
        <f>TRUNC(G414+G416+G418, 0)</f>
        <v>3116</v>
      </c>
    </row>
    <row r="420" spans="1:8" ht="18.399999999999999" customHeight="1" thickTop="1" thickBot="1">
      <c r="A420" s="121"/>
      <c r="B420" s="121"/>
      <c r="C420" s="121"/>
      <c r="D420" s="121"/>
      <c r="E420" s="121"/>
      <c r="F420" s="121"/>
      <c r="G420" s="121"/>
      <c r="H420" s="121"/>
    </row>
    <row r="421" spans="1:8" ht="18.399999999999999" customHeight="1" thickTop="1" thickBot="1">
      <c r="A421" s="121" t="s">
        <v>609</v>
      </c>
      <c r="B421" s="121" t="s">
        <v>674</v>
      </c>
      <c r="C421" s="121"/>
      <c r="D421" s="121"/>
      <c r="E421" s="121"/>
      <c r="F421" s="121"/>
      <c r="G421" s="121"/>
      <c r="H421" s="121"/>
    </row>
    <row r="422" spans="1:8" ht="18.399999999999999" customHeight="1" thickTop="1">
      <c r="A422" s="121" t="s">
        <v>610</v>
      </c>
      <c r="B422" s="121" t="s">
        <v>673</v>
      </c>
      <c r="C422" s="121"/>
      <c r="D422" s="121"/>
      <c r="E422" s="121"/>
      <c r="F422" s="121"/>
      <c r="G422" s="121"/>
      <c r="H422" s="121"/>
    </row>
    <row r="423" spans="1:8" ht="18.399999999999999" customHeight="1">
      <c r="A423" s="123" t="s">
        <v>611</v>
      </c>
      <c r="B423" s="123"/>
      <c r="C423" s="123" t="s">
        <v>612</v>
      </c>
      <c r="D423" s="123" t="s">
        <v>193</v>
      </c>
      <c r="E423" s="123" t="s">
        <v>194</v>
      </c>
      <c r="F423" s="123" t="s">
        <v>613</v>
      </c>
      <c r="G423" s="123" t="s">
        <v>614</v>
      </c>
      <c r="H423" s="123" t="s">
        <v>199</v>
      </c>
    </row>
    <row r="424" spans="1:8" ht="18.399999999999999" customHeight="1">
      <c r="A424" s="122" t="s">
        <v>197</v>
      </c>
      <c r="B424" s="122" t="s">
        <v>654</v>
      </c>
      <c r="C424" s="122" t="s">
        <v>594</v>
      </c>
      <c r="D424" s="122">
        <v>0.49209999999999998</v>
      </c>
      <c r="E424" s="124" t="s">
        <v>615</v>
      </c>
      <c r="F424" s="124">
        <f>중기기초자료!G23</f>
        <v>6120</v>
      </c>
      <c r="G424" s="125">
        <f>TRUNC(F424*D424, 1)</f>
        <v>3011.6</v>
      </c>
      <c r="H424" s="122" t="s">
        <v>17</v>
      </c>
    </row>
    <row r="425" spans="1:8" ht="18.399999999999999" customHeight="1">
      <c r="B425" s="122" t="s">
        <v>616</v>
      </c>
      <c r="G425" s="124">
        <f>TRUNC(G424, 0)</f>
        <v>3011</v>
      </c>
    </row>
    <row r="426" spans="1:8" ht="18.399999999999999" customHeight="1">
      <c r="A426" s="122" t="s">
        <v>195</v>
      </c>
    </row>
    <row r="427" spans="1:8" ht="18.399999999999999" customHeight="1">
      <c r="B427" s="122" t="s">
        <v>616</v>
      </c>
    </row>
    <row r="428" spans="1:8" ht="18.399999999999999" customHeight="1">
      <c r="A428" s="122" t="s">
        <v>196</v>
      </c>
    </row>
    <row r="429" spans="1:8" ht="18.399999999999999" customHeight="1">
      <c r="B429" s="122" t="s">
        <v>616</v>
      </c>
    </row>
    <row r="430" spans="1:8" ht="18.399999999999999" customHeight="1" thickBot="1">
      <c r="B430" s="122" t="s">
        <v>617</v>
      </c>
      <c r="G430" s="124">
        <f>TRUNC(G425+G427+G429, 0)</f>
        <v>3011</v>
      </c>
    </row>
    <row r="431" spans="1:8" ht="18.399999999999999" customHeight="1" thickTop="1" thickBot="1">
      <c r="A431" s="121"/>
      <c r="B431" s="121"/>
      <c r="C431" s="121"/>
      <c r="D431" s="121"/>
      <c r="E431" s="121"/>
      <c r="F431" s="121"/>
      <c r="G431" s="121"/>
      <c r="H431" s="121"/>
    </row>
    <row r="432" spans="1:8" ht="18.399999999999999" customHeight="1" thickTop="1" thickBot="1">
      <c r="A432" s="121" t="s">
        <v>609</v>
      </c>
      <c r="B432" s="121" t="s">
        <v>675</v>
      </c>
      <c r="C432" s="121"/>
      <c r="D432" s="121"/>
      <c r="E432" s="121"/>
      <c r="F432" s="121"/>
      <c r="G432" s="121"/>
      <c r="H432" s="121"/>
    </row>
    <row r="433" spans="1:8" ht="18.399999999999999" customHeight="1" thickTop="1">
      <c r="A433" s="121" t="s">
        <v>610</v>
      </c>
      <c r="B433" s="121" t="s">
        <v>673</v>
      </c>
      <c r="C433" s="121"/>
      <c r="D433" s="121"/>
      <c r="E433" s="121"/>
      <c r="F433" s="121"/>
      <c r="G433" s="121"/>
      <c r="H433" s="121"/>
    </row>
    <row r="434" spans="1:8" ht="18.399999999999999" customHeight="1">
      <c r="A434" s="123" t="s">
        <v>611</v>
      </c>
      <c r="B434" s="123"/>
      <c r="C434" s="123" t="s">
        <v>612</v>
      </c>
      <c r="D434" s="123" t="s">
        <v>193</v>
      </c>
      <c r="E434" s="123" t="s">
        <v>194</v>
      </c>
      <c r="F434" s="123" t="s">
        <v>613</v>
      </c>
      <c r="G434" s="123" t="s">
        <v>614</v>
      </c>
      <c r="H434" s="123" t="s">
        <v>199</v>
      </c>
    </row>
    <row r="435" spans="1:8" ht="18.399999999999999" customHeight="1">
      <c r="A435" s="122" t="s">
        <v>197</v>
      </c>
      <c r="B435" s="122" t="s">
        <v>654</v>
      </c>
      <c r="C435" s="122" t="s">
        <v>595</v>
      </c>
      <c r="D435" s="122">
        <v>0.47460000000000002</v>
      </c>
      <c r="E435" s="124" t="s">
        <v>615</v>
      </c>
      <c r="F435" s="124">
        <f>중기기초자료!G24</f>
        <v>6120</v>
      </c>
      <c r="G435" s="125">
        <f>TRUNC(F435*D435, 1)</f>
        <v>2904.5</v>
      </c>
      <c r="H435" s="122" t="s">
        <v>17</v>
      </c>
    </row>
    <row r="436" spans="1:8" ht="18.399999999999999" customHeight="1">
      <c r="B436" s="122" t="s">
        <v>616</v>
      </c>
      <c r="G436" s="124">
        <f>TRUNC(G435, 0)</f>
        <v>2904</v>
      </c>
    </row>
    <row r="437" spans="1:8" ht="18.399999999999999" customHeight="1">
      <c r="A437" s="122" t="s">
        <v>195</v>
      </c>
    </row>
    <row r="438" spans="1:8" ht="18.399999999999999" customHeight="1">
      <c r="B438" s="122" t="s">
        <v>616</v>
      </c>
    </row>
    <row r="439" spans="1:8" ht="18.399999999999999" customHeight="1">
      <c r="A439" s="122" t="s">
        <v>196</v>
      </c>
    </row>
    <row r="440" spans="1:8" ht="18.399999999999999" customHeight="1">
      <c r="B440" s="122" t="s">
        <v>616</v>
      </c>
    </row>
    <row r="441" spans="1:8" ht="18.399999999999999" customHeight="1" thickBot="1">
      <c r="B441" s="122" t="s">
        <v>617</v>
      </c>
      <c r="G441" s="124">
        <f>TRUNC(G436+G438+G440, 0)</f>
        <v>2904</v>
      </c>
    </row>
    <row r="442" spans="1:8" ht="18.399999999999999" customHeight="1" thickTop="1" thickBot="1">
      <c r="A442" s="121"/>
      <c r="B442" s="121"/>
      <c r="C442" s="121"/>
      <c r="D442" s="121"/>
      <c r="E442" s="121"/>
      <c r="F442" s="121"/>
      <c r="G442" s="121"/>
      <c r="H442" s="121"/>
    </row>
    <row r="443" spans="1:8" ht="18.399999999999999" customHeight="1" thickTop="1" thickBot="1">
      <c r="A443" s="121" t="s">
        <v>609</v>
      </c>
      <c r="B443" s="121" t="s">
        <v>676</v>
      </c>
      <c r="C443" s="121"/>
      <c r="D443" s="121"/>
      <c r="E443" s="121"/>
      <c r="F443" s="121"/>
      <c r="G443" s="121"/>
      <c r="H443" s="121"/>
    </row>
    <row r="444" spans="1:8" ht="18.399999999999999" customHeight="1" thickTop="1">
      <c r="A444" s="121" t="s">
        <v>610</v>
      </c>
      <c r="B444" s="121" t="s">
        <v>677</v>
      </c>
      <c r="C444" s="121"/>
      <c r="D444" s="121"/>
      <c r="E444" s="121"/>
      <c r="F444" s="121"/>
      <c r="G444" s="121"/>
      <c r="H444" s="121"/>
    </row>
    <row r="445" spans="1:8" ht="18.399999999999999" customHeight="1">
      <c r="A445" s="123" t="s">
        <v>611</v>
      </c>
      <c r="B445" s="123"/>
      <c r="C445" s="123" t="s">
        <v>612</v>
      </c>
      <c r="D445" s="123" t="s">
        <v>193</v>
      </c>
      <c r="E445" s="123" t="s">
        <v>194</v>
      </c>
      <c r="F445" s="123" t="s">
        <v>613</v>
      </c>
      <c r="G445" s="123" t="s">
        <v>614</v>
      </c>
      <c r="H445" s="123" t="s">
        <v>199</v>
      </c>
    </row>
    <row r="446" spans="1:8" ht="18.399999999999999" customHeight="1">
      <c r="A446" s="122" t="s">
        <v>197</v>
      </c>
      <c r="B446" s="122" t="s">
        <v>654</v>
      </c>
      <c r="C446" s="122" t="s">
        <v>596</v>
      </c>
      <c r="D446" s="122">
        <v>0.30509999999999998</v>
      </c>
      <c r="E446" s="124" t="s">
        <v>615</v>
      </c>
      <c r="F446" s="124">
        <f>중기기초자료!G25</f>
        <v>12600</v>
      </c>
      <c r="G446" s="125">
        <f>TRUNC(F446*D446, 1)</f>
        <v>3844.2</v>
      </c>
      <c r="H446" s="122" t="s">
        <v>17</v>
      </c>
    </row>
    <row r="447" spans="1:8" ht="18.399999999999999" customHeight="1">
      <c r="B447" s="122" t="s">
        <v>616</v>
      </c>
      <c r="G447" s="124">
        <f>TRUNC(G446, 0)</f>
        <v>3844</v>
      </c>
    </row>
    <row r="448" spans="1:8" ht="18.399999999999999" customHeight="1">
      <c r="A448" s="122" t="s">
        <v>195</v>
      </c>
    </row>
    <row r="449" spans="1:8" ht="18.399999999999999" customHeight="1">
      <c r="B449" s="122" t="s">
        <v>616</v>
      </c>
    </row>
    <row r="450" spans="1:8" ht="18.399999999999999" customHeight="1">
      <c r="A450" s="122" t="s">
        <v>196</v>
      </c>
    </row>
    <row r="451" spans="1:8" ht="18.399999999999999" customHeight="1">
      <c r="B451" s="122" t="s">
        <v>616</v>
      </c>
    </row>
    <row r="452" spans="1:8" ht="18.399999999999999" customHeight="1" thickBot="1">
      <c r="B452" s="122" t="s">
        <v>617</v>
      </c>
      <c r="G452" s="124">
        <f>TRUNC(G447+G449+G451, 0)</f>
        <v>3844</v>
      </c>
    </row>
    <row r="453" spans="1:8" ht="18.399999999999999" customHeight="1" thickTop="1" thickBot="1">
      <c r="A453" s="121"/>
      <c r="B453" s="121"/>
      <c r="C453" s="121"/>
      <c r="D453" s="121"/>
      <c r="E453" s="121"/>
      <c r="F453" s="121"/>
      <c r="G453" s="121"/>
      <c r="H453" s="121"/>
    </row>
    <row r="454" spans="1:8" ht="18.399999999999999" customHeight="1" thickTop="1" thickBot="1">
      <c r="A454" s="121" t="s">
        <v>609</v>
      </c>
      <c r="B454" s="121" t="s">
        <v>678</v>
      </c>
      <c r="C454" s="121"/>
      <c r="D454" s="121"/>
      <c r="E454" s="121"/>
      <c r="F454" s="121"/>
      <c r="G454" s="121"/>
      <c r="H454" s="121"/>
    </row>
    <row r="455" spans="1:8" ht="18.399999999999999" customHeight="1" thickTop="1">
      <c r="A455" s="121" t="s">
        <v>610</v>
      </c>
      <c r="B455" s="121" t="s">
        <v>677</v>
      </c>
      <c r="C455" s="121"/>
      <c r="D455" s="121"/>
      <c r="E455" s="121"/>
      <c r="F455" s="121"/>
      <c r="G455" s="121"/>
      <c r="H455" s="121"/>
    </row>
    <row r="456" spans="1:8" ht="18.399999999999999" customHeight="1">
      <c r="A456" s="123" t="s">
        <v>611</v>
      </c>
      <c r="B456" s="123"/>
      <c r="C456" s="123" t="s">
        <v>612</v>
      </c>
      <c r="D456" s="123" t="s">
        <v>193</v>
      </c>
      <c r="E456" s="123" t="s">
        <v>194</v>
      </c>
      <c r="F456" s="123" t="s">
        <v>613</v>
      </c>
      <c r="G456" s="123" t="s">
        <v>614</v>
      </c>
      <c r="H456" s="123" t="s">
        <v>199</v>
      </c>
    </row>
    <row r="457" spans="1:8" ht="18.399999999999999" customHeight="1">
      <c r="A457" s="122" t="s">
        <v>197</v>
      </c>
      <c r="B457" s="122" t="s">
        <v>654</v>
      </c>
      <c r="C457" s="122" t="s">
        <v>597</v>
      </c>
      <c r="D457" s="122">
        <v>0.28960000000000002</v>
      </c>
      <c r="E457" s="124" t="s">
        <v>615</v>
      </c>
      <c r="F457" s="124">
        <f>중기기초자료!G26</f>
        <v>12600</v>
      </c>
      <c r="G457" s="125">
        <f>TRUNC(F457*D457, 1)</f>
        <v>3648.9</v>
      </c>
      <c r="H457" s="122" t="s">
        <v>17</v>
      </c>
    </row>
    <row r="458" spans="1:8" ht="18.399999999999999" customHeight="1">
      <c r="B458" s="122" t="s">
        <v>616</v>
      </c>
      <c r="G458" s="124">
        <f>TRUNC(G457, 0)</f>
        <v>3648</v>
      </c>
    </row>
    <row r="459" spans="1:8" ht="18.399999999999999" customHeight="1">
      <c r="A459" s="122" t="s">
        <v>195</v>
      </c>
    </row>
    <row r="460" spans="1:8" ht="18.399999999999999" customHeight="1">
      <c r="B460" s="122" t="s">
        <v>616</v>
      </c>
    </row>
    <row r="461" spans="1:8" ht="18.399999999999999" customHeight="1">
      <c r="A461" s="122" t="s">
        <v>196</v>
      </c>
    </row>
    <row r="462" spans="1:8" ht="18.399999999999999" customHeight="1">
      <c r="B462" s="122" t="s">
        <v>616</v>
      </c>
    </row>
    <row r="463" spans="1:8" ht="18.399999999999999" customHeight="1" thickBot="1">
      <c r="B463" s="122" t="s">
        <v>617</v>
      </c>
      <c r="G463" s="124">
        <f>TRUNC(G458+G460+G462, 0)</f>
        <v>3648</v>
      </c>
    </row>
    <row r="464" spans="1:8" ht="18.399999999999999" customHeight="1" thickTop="1" thickBot="1">
      <c r="A464" s="121"/>
      <c r="B464" s="121"/>
      <c r="C464" s="121"/>
      <c r="D464" s="121"/>
      <c r="E464" s="121"/>
      <c r="F464" s="121"/>
      <c r="G464" s="121"/>
      <c r="H464" s="121"/>
    </row>
    <row r="465" spans="1:8" ht="18.399999999999999" customHeight="1" thickTop="1" thickBot="1">
      <c r="A465" s="121" t="s">
        <v>609</v>
      </c>
      <c r="B465" s="121" t="s">
        <v>679</v>
      </c>
      <c r="C465" s="121"/>
      <c r="D465" s="121"/>
      <c r="E465" s="121"/>
      <c r="F465" s="121"/>
      <c r="G465" s="121"/>
      <c r="H465" s="121"/>
    </row>
    <row r="466" spans="1:8" ht="18.399999999999999" customHeight="1" thickTop="1">
      <c r="A466" s="121" t="s">
        <v>610</v>
      </c>
      <c r="B466" s="121" t="s">
        <v>677</v>
      </c>
      <c r="C466" s="121"/>
      <c r="D466" s="121"/>
      <c r="E466" s="121"/>
      <c r="F466" s="121"/>
      <c r="G466" s="121"/>
      <c r="H466" s="121"/>
    </row>
    <row r="467" spans="1:8" ht="18.399999999999999" customHeight="1">
      <c r="A467" s="123" t="s">
        <v>611</v>
      </c>
      <c r="B467" s="123"/>
      <c r="C467" s="123" t="s">
        <v>612</v>
      </c>
      <c r="D467" s="123" t="s">
        <v>193</v>
      </c>
      <c r="E467" s="123" t="s">
        <v>194</v>
      </c>
      <c r="F467" s="123" t="s">
        <v>613</v>
      </c>
      <c r="G467" s="123" t="s">
        <v>614</v>
      </c>
      <c r="H467" s="123" t="s">
        <v>199</v>
      </c>
    </row>
    <row r="468" spans="1:8" ht="18.399999999999999" customHeight="1">
      <c r="A468" s="122" t="s">
        <v>197</v>
      </c>
      <c r="B468" s="122" t="s">
        <v>654</v>
      </c>
      <c r="C468" s="122" t="s">
        <v>598</v>
      </c>
      <c r="D468" s="122">
        <v>0.28670000000000001</v>
      </c>
      <c r="E468" s="124" t="s">
        <v>615</v>
      </c>
      <c r="F468" s="124">
        <f>중기기초자료!G27</f>
        <v>12600</v>
      </c>
      <c r="G468" s="125">
        <f>TRUNC(F468*D468, 1)</f>
        <v>3612.4</v>
      </c>
      <c r="H468" s="122" t="s">
        <v>17</v>
      </c>
    </row>
    <row r="469" spans="1:8" ht="18.399999999999999" customHeight="1">
      <c r="B469" s="122" t="s">
        <v>616</v>
      </c>
      <c r="G469" s="124">
        <f>TRUNC(G468, 0)</f>
        <v>3612</v>
      </c>
    </row>
    <row r="470" spans="1:8" ht="18.399999999999999" customHeight="1">
      <c r="A470" s="122" t="s">
        <v>195</v>
      </c>
    </row>
    <row r="471" spans="1:8" ht="18.399999999999999" customHeight="1">
      <c r="B471" s="122" t="s">
        <v>616</v>
      </c>
    </row>
    <row r="472" spans="1:8" ht="18.399999999999999" customHeight="1">
      <c r="A472" s="122" t="s">
        <v>196</v>
      </c>
    </row>
    <row r="473" spans="1:8" ht="18.399999999999999" customHeight="1">
      <c r="B473" s="122" t="s">
        <v>616</v>
      </c>
    </row>
    <row r="474" spans="1:8" ht="18.399999999999999" customHeight="1" thickBot="1">
      <c r="B474" s="122" t="s">
        <v>617</v>
      </c>
      <c r="G474" s="124">
        <f>TRUNC(G469+G471+G473, 0)</f>
        <v>3612</v>
      </c>
    </row>
    <row r="475" spans="1:8" ht="18.399999999999999" customHeight="1" thickTop="1" thickBot="1">
      <c r="A475" s="121"/>
      <c r="B475" s="121"/>
      <c r="C475" s="121"/>
      <c r="D475" s="121"/>
      <c r="E475" s="121"/>
      <c r="F475" s="121"/>
      <c r="G475" s="121"/>
      <c r="H475" s="121"/>
    </row>
    <row r="476" spans="1:8" ht="18.399999999999999" customHeight="1" thickTop="1" thickBot="1">
      <c r="A476" s="121" t="s">
        <v>609</v>
      </c>
      <c r="B476" s="121" t="s">
        <v>680</v>
      </c>
      <c r="C476" s="121"/>
      <c r="D476" s="121"/>
      <c r="E476" s="121"/>
      <c r="F476" s="121"/>
      <c r="G476" s="121"/>
      <c r="H476" s="121"/>
    </row>
    <row r="477" spans="1:8" ht="18.399999999999999" customHeight="1" thickTop="1">
      <c r="A477" s="121" t="s">
        <v>610</v>
      </c>
      <c r="B477" s="121" t="s">
        <v>677</v>
      </c>
      <c r="C477" s="121"/>
      <c r="D477" s="121"/>
      <c r="E477" s="121"/>
      <c r="F477" s="121"/>
      <c r="G477" s="121"/>
      <c r="H477" s="121"/>
    </row>
    <row r="478" spans="1:8" ht="18.399999999999999" customHeight="1">
      <c r="A478" s="123" t="s">
        <v>611</v>
      </c>
      <c r="B478" s="123"/>
      <c r="C478" s="123" t="s">
        <v>612</v>
      </c>
      <c r="D478" s="123" t="s">
        <v>193</v>
      </c>
      <c r="E478" s="123" t="s">
        <v>194</v>
      </c>
      <c r="F478" s="123" t="s">
        <v>613</v>
      </c>
      <c r="G478" s="123" t="s">
        <v>614</v>
      </c>
      <c r="H478" s="123" t="s">
        <v>199</v>
      </c>
    </row>
    <row r="479" spans="1:8" ht="18.399999999999999" customHeight="1">
      <c r="A479" s="122" t="s">
        <v>197</v>
      </c>
      <c r="B479" s="122" t="s">
        <v>654</v>
      </c>
      <c r="C479" s="122" t="s">
        <v>599</v>
      </c>
      <c r="D479" s="122">
        <v>0.2772</v>
      </c>
      <c r="E479" s="124" t="s">
        <v>615</v>
      </c>
      <c r="F479" s="124">
        <f>중기기초자료!G28</f>
        <v>12600</v>
      </c>
      <c r="G479" s="125">
        <f>TRUNC(F479*D479, 1)</f>
        <v>3492.7</v>
      </c>
      <c r="H479" s="122" t="s">
        <v>17</v>
      </c>
    </row>
    <row r="480" spans="1:8" ht="18.399999999999999" customHeight="1">
      <c r="B480" s="122" t="s">
        <v>616</v>
      </c>
      <c r="G480" s="124">
        <f>TRUNC(G479, 0)</f>
        <v>3492</v>
      </c>
    </row>
    <row r="481" spans="1:8" ht="18.399999999999999" customHeight="1">
      <c r="A481" s="122" t="s">
        <v>195</v>
      </c>
    </row>
    <row r="482" spans="1:8" ht="18.399999999999999" customHeight="1">
      <c r="B482" s="122" t="s">
        <v>616</v>
      </c>
    </row>
    <row r="483" spans="1:8" ht="18.399999999999999" customHeight="1">
      <c r="A483" s="122" t="s">
        <v>196</v>
      </c>
    </row>
    <row r="484" spans="1:8" ht="18.399999999999999" customHeight="1">
      <c r="B484" s="122" t="s">
        <v>616</v>
      </c>
    </row>
    <row r="485" spans="1:8" ht="18.399999999999999" customHeight="1" thickBot="1">
      <c r="B485" s="122" t="s">
        <v>617</v>
      </c>
      <c r="G485" s="124">
        <f>TRUNC(G480+G482+G484, 0)</f>
        <v>3492</v>
      </c>
    </row>
    <row r="486" spans="1:8" ht="18.399999999999999" customHeight="1" thickTop="1" thickBot="1">
      <c r="A486" s="121"/>
      <c r="B486" s="121"/>
      <c r="C486" s="121"/>
      <c r="D486" s="121"/>
      <c r="E486" s="121"/>
      <c r="F486" s="121"/>
      <c r="G486" s="121"/>
      <c r="H486" s="121"/>
    </row>
    <row r="487" spans="1:8" ht="18.399999999999999" customHeight="1" thickTop="1" thickBot="1">
      <c r="A487" s="121" t="s">
        <v>609</v>
      </c>
      <c r="B487" s="121" t="s">
        <v>681</v>
      </c>
      <c r="C487" s="121"/>
      <c r="D487" s="121"/>
      <c r="E487" s="121"/>
      <c r="F487" s="121"/>
      <c r="G487" s="121"/>
      <c r="H487" s="121"/>
    </row>
    <row r="488" spans="1:8" ht="18.399999999999999" customHeight="1" thickTop="1">
      <c r="A488" s="121" t="s">
        <v>610</v>
      </c>
      <c r="B488" s="121" t="s">
        <v>682</v>
      </c>
      <c r="C488" s="121"/>
      <c r="D488" s="121"/>
      <c r="E488" s="121"/>
      <c r="F488" s="121"/>
      <c r="G488" s="121"/>
      <c r="H488" s="121"/>
    </row>
    <row r="489" spans="1:8" ht="18.399999999999999" customHeight="1">
      <c r="A489" s="123" t="s">
        <v>611</v>
      </c>
      <c r="B489" s="123"/>
      <c r="C489" s="123" t="s">
        <v>612</v>
      </c>
      <c r="D489" s="123" t="s">
        <v>193</v>
      </c>
      <c r="E489" s="123" t="s">
        <v>194</v>
      </c>
      <c r="F489" s="123" t="s">
        <v>613</v>
      </c>
      <c r="G489" s="123" t="s">
        <v>614</v>
      </c>
      <c r="H489" s="123" t="s">
        <v>199</v>
      </c>
    </row>
    <row r="490" spans="1:8" ht="18.399999999999999" customHeight="1">
      <c r="A490" s="122" t="s">
        <v>197</v>
      </c>
      <c r="B490" s="122" t="s">
        <v>654</v>
      </c>
      <c r="C490" s="122" t="s">
        <v>600</v>
      </c>
      <c r="D490" s="122">
        <v>1.1307</v>
      </c>
      <c r="E490" s="124" t="s">
        <v>615</v>
      </c>
      <c r="F490" s="124">
        <f>중기기초자료!G29</f>
        <v>14400</v>
      </c>
      <c r="G490" s="125">
        <f>TRUNC(F490*D490, 1)</f>
        <v>16282</v>
      </c>
      <c r="H490" s="122" t="s">
        <v>17</v>
      </c>
    </row>
    <row r="491" spans="1:8" ht="18.399999999999999" customHeight="1">
      <c r="B491" s="122" t="s">
        <v>616</v>
      </c>
      <c r="G491" s="124">
        <f>TRUNC(G490, 0)</f>
        <v>16282</v>
      </c>
    </row>
    <row r="492" spans="1:8" ht="18.399999999999999" customHeight="1">
      <c r="A492" s="122" t="s">
        <v>195</v>
      </c>
    </row>
    <row r="493" spans="1:8" ht="18.399999999999999" customHeight="1">
      <c r="B493" s="122" t="s">
        <v>616</v>
      </c>
    </row>
    <row r="494" spans="1:8" ht="18.399999999999999" customHeight="1">
      <c r="A494" s="122" t="s">
        <v>196</v>
      </c>
    </row>
    <row r="495" spans="1:8" ht="18.399999999999999" customHeight="1">
      <c r="B495" s="122" t="s">
        <v>616</v>
      </c>
    </row>
    <row r="496" spans="1:8" ht="18.399999999999999" customHeight="1" thickBot="1">
      <c r="B496" s="122" t="s">
        <v>617</v>
      </c>
      <c r="G496" s="124">
        <f>TRUNC(G491+G493+G495, 0)</f>
        <v>16282</v>
      </c>
    </row>
    <row r="497" spans="1:8" ht="18.399999999999999" customHeight="1" thickTop="1" thickBot="1">
      <c r="A497" s="121"/>
      <c r="B497" s="121"/>
      <c r="C497" s="121"/>
      <c r="D497" s="121"/>
      <c r="E497" s="121"/>
      <c r="F497" s="121"/>
      <c r="G497" s="121"/>
      <c r="H497" s="121"/>
    </row>
    <row r="498" spans="1:8" ht="18.399999999999999" customHeight="1" thickTop="1" thickBot="1">
      <c r="A498" s="121" t="s">
        <v>609</v>
      </c>
      <c r="B498" s="121" t="s">
        <v>683</v>
      </c>
      <c r="C498" s="121"/>
      <c r="D498" s="121"/>
      <c r="E498" s="121"/>
      <c r="F498" s="121"/>
      <c r="G498" s="121"/>
      <c r="H498" s="121"/>
    </row>
    <row r="499" spans="1:8" ht="18.399999999999999" customHeight="1" thickTop="1">
      <c r="A499" s="121" t="s">
        <v>610</v>
      </c>
      <c r="B499" s="121" t="s">
        <v>682</v>
      </c>
      <c r="C499" s="121"/>
      <c r="D499" s="121"/>
      <c r="E499" s="121"/>
      <c r="F499" s="121"/>
      <c r="G499" s="121"/>
      <c r="H499" s="121"/>
    </row>
    <row r="500" spans="1:8" ht="18.399999999999999" customHeight="1">
      <c r="A500" s="123" t="s">
        <v>611</v>
      </c>
      <c r="B500" s="123"/>
      <c r="C500" s="123" t="s">
        <v>612</v>
      </c>
      <c r="D500" s="123" t="s">
        <v>193</v>
      </c>
      <c r="E500" s="123" t="s">
        <v>194</v>
      </c>
      <c r="F500" s="123" t="s">
        <v>613</v>
      </c>
      <c r="G500" s="123" t="s">
        <v>614</v>
      </c>
      <c r="H500" s="123" t="s">
        <v>199</v>
      </c>
    </row>
    <row r="501" spans="1:8" ht="18.399999999999999" customHeight="1">
      <c r="A501" s="122" t="s">
        <v>197</v>
      </c>
      <c r="B501" s="122" t="s">
        <v>654</v>
      </c>
      <c r="C501" s="122" t="s">
        <v>601</v>
      </c>
      <c r="D501" s="122">
        <v>1.1043000000000001</v>
      </c>
      <c r="E501" s="124" t="s">
        <v>615</v>
      </c>
      <c r="F501" s="124">
        <f>중기기초자료!G30</f>
        <v>14400</v>
      </c>
      <c r="G501" s="125">
        <f>TRUNC(F501*D501, 1)</f>
        <v>15901.9</v>
      </c>
      <c r="H501" s="122" t="s">
        <v>17</v>
      </c>
    </row>
    <row r="502" spans="1:8" ht="18.399999999999999" customHeight="1">
      <c r="B502" s="122" t="s">
        <v>616</v>
      </c>
      <c r="G502" s="124">
        <f>TRUNC(G501, 0)</f>
        <v>15901</v>
      </c>
    </row>
    <row r="503" spans="1:8" ht="18.399999999999999" customHeight="1">
      <c r="A503" s="122" t="s">
        <v>195</v>
      </c>
    </row>
    <row r="504" spans="1:8" ht="18.399999999999999" customHeight="1">
      <c r="B504" s="122" t="s">
        <v>616</v>
      </c>
    </row>
    <row r="505" spans="1:8" ht="18.399999999999999" customHeight="1">
      <c r="A505" s="122" t="s">
        <v>196</v>
      </c>
    </row>
    <row r="506" spans="1:8" ht="18.399999999999999" customHeight="1">
      <c r="B506" s="122" t="s">
        <v>616</v>
      </c>
    </row>
    <row r="507" spans="1:8" ht="18.399999999999999" customHeight="1" thickBot="1">
      <c r="B507" s="122" t="s">
        <v>617</v>
      </c>
      <c r="G507" s="124">
        <f>TRUNC(G502+G504+G506, 0)</f>
        <v>15901</v>
      </c>
    </row>
    <row r="508" spans="1:8" ht="18.399999999999999" customHeight="1" thickTop="1" thickBot="1">
      <c r="A508" s="121"/>
      <c r="B508" s="121"/>
      <c r="C508" s="121"/>
      <c r="D508" s="121"/>
      <c r="E508" s="121"/>
      <c r="F508" s="121"/>
      <c r="G508" s="121"/>
      <c r="H508" s="121"/>
    </row>
    <row r="509" spans="1:8" ht="18.399999999999999" customHeight="1" thickTop="1" thickBot="1">
      <c r="A509" s="121" t="s">
        <v>609</v>
      </c>
      <c r="B509" s="121" t="s">
        <v>684</v>
      </c>
      <c r="C509" s="121"/>
      <c r="D509" s="121"/>
      <c r="E509" s="121"/>
      <c r="F509" s="121"/>
      <c r="G509" s="121"/>
      <c r="H509" s="121"/>
    </row>
    <row r="510" spans="1:8" ht="18.399999999999999" customHeight="1" thickTop="1">
      <c r="A510" s="121" t="s">
        <v>610</v>
      </c>
      <c r="B510" s="121" t="s">
        <v>682</v>
      </c>
      <c r="C510" s="121"/>
      <c r="D510" s="121"/>
      <c r="E510" s="121"/>
      <c r="F510" s="121"/>
      <c r="G510" s="121"/>
      <c r="H510" s="121"/>
    </row>
    <row r="511" spans="1:8" ht="18.399999999999999" customHeight="1">
      <c r="A511" s="123" t="s">
        <v>611</v>
      </c>
      <c r="B511" s="123"/>
      <c r="C511" s="123" t="s">
        <v>612</v>
      </c>
      <c r="D511" s="123" t="s">
        <v>193</v>
      </c>
      <c r="E511" s="123" t="s">
        <v>194</v>
      </c>
      <c r="F511" s="123" t="s">
        <v>613</v>
      </c>
      <c r="G511" s="123" t="s">
        <v>614</v>
      </c>
      <c r="H511" s="123" t="s">
        <v>199</v>
      </c>
    </row>
    <row r="512" spans="1:8" ht="18.399999999999999" customHeight="1">
      <c r="A512" s="122" t="s">
        <v>197</v>
      </c>
      <c r="B512" s="122" t="s">
        <v>654</v>
      </c>
      <c r="C512" s="122" t="s">
        <v>602</v>
      </c>
      <c r="D512" s="122">
        <v>1.0589</v>
      </c>
      <c r="E512" s="124" t="s">
        <v>615</v>
      </c>
      <c r="F512" s="124">
        <f>중기기초자료!G31</f>
        <v>14400</v>
      </c>
      <c r="G512" s="125">
        <f>TRUNC(F512*D512, 1)</f>
        <v>15248.1</v>
      </c>
      <c r="H512" s="122" t="s">
        <v>17</v>
      </c>
    </row>
    <row r="513" spans="1:8" ht="18.399999999999999" customHeight="1">
      <c r="B513" s="122" t="s">
        <v>616</v>
      </c>
      <c r="G513" s="124">
        <f>TRUNC(G512, 0)</f>
        <v>15248</v>
      </c>
    </row>
    <row r="514" spans="1:8" ht="18.399999999999999" customHeight="1">
      <c r="A514" s="122" t="s">
        <v>195</v>
      </c>
    </row>
    <row r="515" spans="1:8" ht="18.399999999999999" customHeight="1">
      <c r="B515" s="122" t="s">
        <v>616</v>
      </c>
    </row>
    <row r="516" spans="1:8" ht="18.399999999999999" customHeight="1">
      <c r="A516" s="122" t="s">
        <v>196</v>
      </c>
    </row>
    <row r="517" spans="1:8" ht="18.399999999999999" customHeight="1">
      <c r="B517" s="122" t="s">
        <v>616</v>
      </c>
    </row>
    <row r="518" spans="1:8" ht="18.399999999999999" customHeight="1" thickBot="1">
      <c r="B518" s="122" t="s">
        <v>617</v>
      </c>
      <c r="G518" s="124">
        <f>TRUNC(G513+G515+G517, 0)</f>
        <v>15248</v>
      </c>
    </row>
    <row r="519" spans="1:8" ht="18.399999999999999" customHeight="1" thickTop="1" thickBot="1">
      <c r="A519" s="121"/>
      <c r="B519" s="121"/>
      <c r="C519" s="121"/>
      <c r="D519" s="121"/>
      <c r="E519" s="121"/>
      <c r="F519" s="121"/>
      <c r="G519" s="121"/>
      <c r="H519" s="121"/>
    </row>
    <row r="520" spans="1:8" ht="18.399999999999999" customHeight="1" thickTop="1" thickBot="1">
      <c r="A520" s="121" t="s">
        <v>609</v>
      </c>
      <c r="B520" s="121" t="s">
        <v>685</v>
      </c>
      <c r="C520" s="121"/>
      <c r="D520" s="121"/>
      <c r="E520" s="121"/>
      <c r="F520" s="121"/>
      <c r="G520" s="121"/>
      <c r="H520" s="121"/>
    </row>
    <row r="521" spans="1:8" ht="18.399999999999999" customHeight="1" thickTop="1">
      <c r="A521" s="121" t="s">
        <v>610</v>
      </c>
      <c r="B521" s="121" t="s">
        <v>686</v>
      </c>
      <c r="C521" s="121"/>
      <c r="D521" s="121"/>
      <c r="E521" s="121"/>
      <c r="F521" s="121"/>
      <c r="G521" s="121"/>
      <c r="H521" s="121"/>
    </row>
    <row r="522" spans="1:8" ht="18.399999999999999" customHeight="1">
      <c r="A522" s="123" t="s">
        <v>611</v>
      </c>
      <c r="B522" s="123"/>
      <c r="C522" s="123" t="s">
        <v>612</v>
      </c>
      <c r="D522" s="123" t="s">
        <v>193</v>
      </c>
      <c r="E522" s="123" t="s">
        <v>194</v>
      </c>
      <c r="F522" s="123" t="s">
        <v>613</v>
      </c>
      <c r="G522" s="123" t="s">
        <v>614</v>
      </c>
      <c r="H522" s="123" t="s">
        <v>199</v>
      </c>
    </row>
    <row r="523" spans="1:8" ht="18.399999999999999" customHeight="1">
      <c r="A523" s="122" t="s">
        <v>197</v>
      </c>
      <c r="B523" s="122" t="s">
        <v>654</v>
      </c>
      <c r="C523" s="122" t="s">
        <v>603</v>
      </c>
      <c r="D523" s="122">
        <v>1.2198</v>
      </c>
      <c r="E523" s="124" t="s">
        <v>615</v>
      </c>
      <c r="F523" s="124">
        <f>중기기초자료!G32</f>
        <v>24504</v>
      </c>
      <c r="G523" s="125">
        <f>TRUNC(F523*D523, 1)</f>
        <v>29889.9</v>
      </c>
      <c r="H523" s="122" t="s">
        <v>17</v>
      </c>
    </row>
    <row r="524" spans="1:8" ht="18.399999999999999" customHeight="1">
      <c r="B524" s="122" t="s">
        <v>616</v>
      </c>
      <c r="G524" s="124">
        <f>TRUNC(G523, 0)</f>
        <v>29889</v>
      </c>
    </row>
    <row r="525" spans="1:8" ht="18.399999999999999" customHeight="1">
      <c r="A525" s="122" t="s">
        <v>195</v>
      </c>
    </row>
    <row r="526" spans="1:8" ht="18.399999999999999" customHeight="1">
      <c r="B526" s="122" t="s">
        <v>616</v>
      </c>
    </row>
    <row r="527" spans="1:8" ht="18.399999999999999" customHeight="1">
      <c r="A527" s="122" t="s">
        <v>196</v>
      </c>
    </row>
    <row r="528" spans="1:8" ht="18.399999999999999" customHeight="1">
      <c r="B528" s="122" t="s">
        <v>616</v>
      </c>
    </row>
    <row r="529" spans="1:8" ht="18.399999999999999" customHeight="1" thickBot="1">
      <c r="B529" s="122" t="s">
        <v>617</v>
      </c>
      <c r="G529" s="124">
        <f>TRUNC(G524+G526+G528, 0)</f>
        <v>29889</v>
      </c>
    </row>
    <row r="530" spans="1:8" ht="18.399999999999999" customHeight="1" thickTop="1" thickBot="1">
      <c r="A530" s="121"/>
      <c r="B530" s="121"/>
      <c r="C530" s="121"/>
      <c r="D530" s="121"/>
      <c r="E530" s="121"/>
      <c r="F530" s="121"/>
      <c r="G530" s="121"/>
      <c r="H530" s="121"/>
    </row>
    <row r="531" spans="1:8" ht="18.399999999999999" customHeight="1" thickTop="1" thickBot="1">
      <c r="A531" s="121" t="s">
        <v>609</v>
      </c>
      <c r="B531" s="121" t="s">
        <v>687</v>
      </c>
      <c r="C531" s="121"/>
      <c r="D531" s="121"/>
      <c r="E531" s="121"/>
      <c r="F531" s="121"/>
      <c r="G531" s="121"/>
      <c r="H531" s="121"/>
    </row>
    <row r="532" spans="1:8" ht="18.399999999999999" customHeight="1" thickTop="1">
      <c r="A532" s="121" t="s">
        <v>610</v>
      </c>
      <c r="B532" s="121" t="s">
        <v>686</v>
      </c>
      <c r="C532" s="121"/>
      <c r="D532" s="121"/>
      <c r="E532" s="121"/>
      <c r="F532" s="121"/>
      <c r="G532" s="121"/>
      <c r="H532" s="121"/>
    </row>
    <row r="533" spans="1:8" ht="18.399999999999999" customHeight="1">
      <c r="A533" s="123" t="s">
        <v>611</v>
      </c>
      <c r="B533" s="123"/>
      <c r="C533" s="123" t="s">
        <v>612</v>
      </c>
      <c r="D533" s="123" t="s">
        <v>193</v>
      </c>
      <c r="E533" s="123" t="s">
        <v>194</v>
      </c>
      <c r="F533" s="123" t="s">
        <v>613</v>
      </c>
      <c r="G533" s="123" t="s">
        <v>614</v>
      </c>
      <c r="H533" s="123" t="s">
        <v>199</v>
      </c>
    </row>
    <row r="534" spans="1:8" ht="18.399999999999999" customHeight="1">
      <c r="A534" s="122" t="s">
        <v>197</v>
      </c>
      <c r="B534" s="122" t="s">
        <v>654</v>
      </c>
      <c r="C534" s="122" t="s">
        <v>604</v>
      </c>
      <c r="D534" s="122">
        <v>1.1972</v>
      </c>
      <c r="E534" s="124" t="s">
        <v>615</v>
      </c>
      <c r="F534" s="124">
        <f>중기기초자료!G33</f>
        <v>24504</v>
      </c>
      <c r="G534" s="125">
        <f>TRUNC(F534*D534, 1)</f>
        <v>29336.1</v>
      </c>
      <c r="H534" s="122" t="s">
        <v>17</v>
      </c>
    </row>
    <row r="535" spans="1:8" ht="18.399999999999999" customHeight="1">
      <c r="B535" s="122" t="s">
        <v>616</v>
      </c>
      <c r="G535" s="124">
        <f>TRUNC(G534, 0)</f>
        <v>29336</v>
      </c>
    </row>
    <row r="536" spans="1:8" ht="18.399999999999999" customHeight="1">
      <c r="A536" s="122" t="s">
        <v>195</v>
      </c>
    </row>
    <row r="537" spans="1:8" ht="18.399999999999999" customHeight="1">
      <c r="B537" s="122" t="s">
        <v>616</v>
      </c>
    </row>
    <row r="538" spans="1:8" ht="18.399999999999999" customHeight="1">
      <c r="A538" s="122" t="s">
        <v>196</v>
      </c>
    </row>
    <row r="539" spans="1:8" ht="18.399999999999999" customHeight="1">
      <c r="B539" s="122" t="s">
        <v>616</v>
      </c>
    </row>
    <row r="540" spans="1:8" ht="18.399999999999999" customHeight="1" thickBot="1">
      <c r="B540" s="122" t="s">
        <v>617</v>
      </c>
      <c r="G540" s="124">
        <f>TRUNC(G535+G537+G539, 0)</f>
        <v>29336</v>
      </c>
    </row>
    <row r="541" spans="1:8" ht="18.399999999999999" customHeight="1" thickTop="1" thickBot="1">
      <c r="A541" s="121"/>
      <c r="B541" s="121"/>
      <c r="C541" s="121"/>
      <c r="D541" s="121"/>
      <c r="E541" s="121"/>
      <c r="F541" s="121"/>
      <c r="G541" s="121"/>
      <c r="H541" s="121"/>
    </row>
    <row r="542" spans="1:8" ht="18.399999999999999" customHeight="1" thickTop="1" thickBot="1">
      <c r="A542" s="121" t="s">
        <v>609</v>
      </c>
      <c r="B542" s="121" t="s">
        <v>688</v>
      </c>
      <c r="C542" s="121"/>
      <c r="D542" s="121"/>
      <c r="E542" s="121"/>
      <c r="F542" s="121"/>
      <c r="G542" s="121"/>
      <c r="H542" s="121"/>
    </row>
    <row r="543" spans="1:8" ht="18.399999999999999" customHeight="1" thickTop="1">
      <c r="A543" s="121" t="s">
        <v>610</v>
      </c>
      <c r="B543" s="121" t="s">
        <v>686</v>
      </c>
      <c r="C543" s="121"/>
      <c r="D543" s="121"/>
      <c r="E543" s="121"/>
      <c r="F543" s="121"/>
      <c r="G543" s="121"/>
      <c r="H543" s="121"/>
    </row>
    <row r="544" spans="1:8" ht="18.399999999999999" customHeight="1">
      <c r="A544" s="123" t="s">
        <v>611</v>
      </c>
      <c r="B544" s="123"/>
      <c r="C544" s="123" t="s">
        <v>612</v>
      </c>
      <c r="D544" s="123" t="s">
        <v>193</v>
      </c>
      <c r="E544" s="123" t="s">
        <v>194</v>
      </c>
      <c r="F544" s="123" t="s">
        <v>613</v>
      </c>
      <c r="G544" s="123" t="s">
        <v>614</v>
      </c>
      <c r="H544" s="123" t="s">
        <v>199</v>
      </c>
    </row>
    <row r="545" spans="1:8" ht="18.399999999999999" customHeight="1">
      <c r="A545" s="122" t="s">
        <v>197</v>
      </c>
      <c r="B545" s="122" t="s">
        <v>654</v>
      </c>
      <c r="C545" s="122" t="s">
        <v>605</v>
      </c>
      <c r="D545" s="122">
        <v>1.1666000000000001</v>
      </c>
      <c r="E545" s="124" t="s">
        <v>615</v>
      </c>
      <c r="F545" s="124">
        <f>중기기초자료!G34</f>
        <v>24504</v>
      </c>
      <c r="G545" s="125">
        <f>TRUNC(F545*D545, 1)</f>
        <v>28586.3</v>
      </c>
      <c r="H545" s="122" t="s">
        <v>17</v>
      </c>
    </row>
    <row r="546" spans="1:8" ht="18.399999999999999" customHeight="1">
      <c r="B546" s="122" t="s">
        <v>616</v>
      </c>
      <c r="G546" s="124">
        <f>TRUNC(G545, 0)</f>
        <v>28586</v>
      </c>
    </row>
    <row r="547" spans="1:8" ht="18.399999999999999" customHeight="1">
      <c r="A547" s="122" t="s">
        <v>195</v>
      </c>
    </row>
    <row r="548" spans="1:8" ht="18.399999999999999" customHeight="1">
      <c r="B548" s="122" t="s">
        <v>616</v>
      </c>
    </row>
    <row r="549" spans="1:8" ht="18.399999999999999" customHeight="1">
      <c r="A549" s="122" t="s">
        <v>196</v>
      </c>
    </row>
    <row r="550" spans="1:8" ht="18.399999999999999" customHeight="1">
      <c r="B550" s="122" t="s">
        <v>616</v>
      </c>
    </row>
    <row r="551" spans="1:8" ht="18.399999999999999" customHeight="1" thickBot="1">
      <c r="B551" s="122" t="s">
        <v>617</v>
      </c>
      <c r="G551" s="124">
        <f>TRUNC(G546+G548+G550, 0)</f>
        <v>28586</v>
      </c>
    </row>
    <row r="552" spans="1:8" ht="18.399999999999999" customHeight="1" thickTop="1" thickBot="1">
      <c r="A552" s="121"/>
      <c r="B552" s="121"/>
      <c r="C552" s="121"/>
      <c r="D552" s="121"/>
      <c r="E552" s="121"/>
      <c r="F552" s="121"/>
      <c r="G552" s="121"/>
      <c r="H552" s="121"/>
    </row>
    <row r="553" spans="1:8" ht="18.399999999999999" customHeight="1" thickTop="1" thickBot="1">
      <c r="A553" s="121" t="s">
        <v>609</v>
      </c>
      <c r="B553" s="121" t="s">
        <v>689</v>
      </c>
      <c r="C553" s="121"/>
      <c r="D553" s="121"/>
      <c r="E553" s="121"/>
      <c r="F553" s="121"/>
      <c r="G553" s="121"/>
      <c r="H553" s="121"/>
    </row>
    <row r="554" spans="1:8" ht="18.399999999999999" customHeight="1" thickTop="1">
      <c r="A554" s="121" t="s">
        <v>610</v>
      </c>
      <c r="B554" s="121" t="s">
        <v>686</v>
      </c>
      <c r="C554" s="121"/>
      <c r="D554" s="121"/>
      <c r="E554" s="121"/>
      <c r="F554" s="121"/>
      <c r="G554" s="121"/>
      <c r="H554" s="121"/>
    </row>
    <row r="555" spans="1:8" ht="18.399999999999999" customHeight="1">
      <c r="A555" s="123" t="s">
        <v>611</v>
      </c>
      <c r="B555" s="123"/>
      <c r="C555" s="123" t="s">
        <v>612</v>
      </c>
      <c r="D555" s="123" t="s">
        <v>193</v>
      </c>
      <c r="E555" s="123" t="s">
        <v>194</v>
      </c>
      <c r="F555" s="123" t="s">
        <v>613</v>
      </c>
      <c r="G555" s="123" t="s">
        <v>614</v>
      </c>
      <c r="H555" s="123" t="s">
        <v>199</v>
      </c>
    </row>
    <row r="556" spans="1:8" ht="18.399999999999999" customHeight="1">
      <c r="A556" s="122" t="s">
        <v>197</v>
      </c>
      <c r="B556" s="122" t="s">
        <v>654</v>
      </c>
      <c r="C556" s="122" t="s">
        <v>606</v>
      </c>
      <c r="D556" s="122">
        <v>1.1435</v>
      </c>
      <c r="E556" s="124" t="s">
        <v>615</v>
      </c>
      <c r="F556" s="124">
        <f>중기기초자료!G35</f>
        <v>24504</v>
      </c>
      <c r="G556" s="125">
        <f>TRUNC(F556*D556, 1)</f>
        <v>28020.3</v>
      </c>
      <c r="H556" s="122" t="s">
        <v>17</v>
      </c>
    </row>
    <row r="557" spans="1:8" ht="18.399999999999999" customHeight="1">
      <c r="B557" s="122" t="s">
        <v>616</v>
      </c>
      <c r="G557" s="124">
        <f>TRUNC(G556, 0)</f>
        <v>28020</v>
      </c>
    </row>
    <row r="558" spans="1:8" ht="18.399999999999999" customHeight="1">
      <c r="A558" s="122" t="s">
        <v>195</v>
      </c>
    </row>
    <row r="559" spans="1:8" ht="18.399999999999999" customHeight="1">
      <c r="B559" s="122" t="s">
        <v>616</v>
      </c>
    </row>
    <row r="560" spans="1:8" ht="18.399999999999999" customHeight="1">
      <c r="A560" s="122" t="s">
        <v>196</v>
      </c>
    </row>
    <row r="561" spans="1:8" ht="18.399999999999999" customHeight="1">
      <c r="B561" s="122" t="s">
        <v>616</v>
      </c>
    </row>
    <row r="562" spans="1:8" ht="18.399999999999999" customHeight="1" thickBot="1">
      <c r="B562" s="122" t="s">
        <v>617</v>
      </c>
      <c r="G562" s="124">
        <f>TRUNC(G557+G559+G561, 0)</f>
        <v>28020</v>
      </c>
    </row>
    <row r="563" spans="1:8" ht="18.399999999999999" customHeight="1" thickTop="1" thickBot="1">
      <c r="A563" s="121"/>
      <c r="B563" s="121"/>
      <c r="C563" s="121"/>
      <c r="D563" s="121"/>
      <c r="E563" s="121"/>
      <c r="F563" s="121"/>
      <c r="G563" s="121"/>
      <c r="H563" s="121"/>
    </row>
    <row r="564" spans="1:8" ht="18.399999999999999" customHeight="1" thickTop="1" thickBot="1">
      <c r="A564" s="121" t="s">
        <v>609</v>
      </c>
      <c r="B564" s="121" t="s">
        <v>690</v>
      </c>
      <c r="C564" s="121"/>
      <c r="D564" s="121"/>
      <c r="E564" s="121"/>
      <c r="F564" s="121"/>
      <c r="G564" s="121"/>
      <c r="H564" s="121"/>
    </row>
    <row r="565" spans="1:8" ht="18.399999999999999" customHeight="1" thickTop="1">
      <c r="A565" s="121" t="s">
        <v>610</v>
      </c>
      <c r="B565" s="121" t="s">
        <v>686</v>
      </c>
      <c r="C565" s="121"/>
      <c r="D565" s="121"/>
      <c r="E565" s="121"/>
      <c r="F565" s="121"/>
      <c r="G565" s="121"/>
      <c r="H565" s="121"/>
    </row>
    <row r="566" spans="1:8" ht="18.399999999999999" customHeight="1">
      <c r="A566" s="123" t="s">
        <v>611</v>
      </c>
      <c r="B566" s="123"/>
      <c r="C566" s="123" t="s">
        <v>612</v>
      </c>
      <c r="D566" s="123" t="s">
        <v>193</v>
      </c>
      <c r="E566" s="123" t="s">
        <v>194</v>
      </c>
      <c r="F566" s="123" t="s">
        <v>613</v>
      </c>
      <c r="G566" s="123" t="s">
        <v>614</v>
      </c>
      <c r="H566" s="123" t="s">
        <v>199</v>
      </c>
    </row>
    <row r="567" spans="1:8" ht="18.399999999999999" customHeight="1">
      <c r="A567" s="122" t="s">
        <v>197</v>
      </c>
      <c r="B567" s="122" t="s">
        <v>654</v>
      </c>
      <c r="C567" s="122" t="s">
        <v>607</v>
      </c>
      <c r="D567" s="122">
        <v>1.1212</v>
      </c>
      <c r="E567" s="124" t="s">
        <v>615</v>
      </c>
      <c r="F567" s="124">
        <f>중기기초자료!G36</f>
        <v>24504</v>
      </c>
      <c r="G567" s="125">
        <f>TRUNC(F567*D567, 1)</f>
        <v>27473.8</v>
      </c>
      <c r="H567" s="122" t="s">
        <v>17</v>
      </c>
    </row>
    <row r="568" spans="1:8" ht="18.399999999999999" customHeight="1">
      <c r="B568" s="122" t="s">
        <v>616</v>
      </c>
      <c r="G568" s="124">
        <f>TRUNC(G567, 0)</f>
        <v>27473</v>
      </c>
    </row>
    <row r="569" spans="1:8" ht="18.399999999999999" customHeight="1">
      <c r="A569" s="122" t="s">
        <v>195</v>
      </c>
    </row>
    <row r="570" spans="1:8" ht="18.399999999999999" customHeight="1">
      <c r="B570" s="122" t="s">
        <v>616</v>
      </c>
    </row>
    <row r="571" spans="1:8" ht="18.399999999999999" customHeight="1">
      <c r="A571" s="122" t="s">
        <v>196</v>
      </c>
    </row>
    <row r="572" spans="1:8" ht="18.399999999999999" customHeight="1">
      <c r="B572" s="122" t="s">
        <v>616</v>
      </c>
    </row>
    <row r="573" spans="1:8" ht="18.399999999999999" customHeight="1" thickBot="1">
      <c r="B573" s="122" t="s">
        <v>617</v>
      </c>
      <c r="G573" s="124">
        <f>TRUNC(G568+G570+G572, 0)</f>
        <v>27473</v>
      </c>
    </row>
    <row r="574" spans="1:8" ht="18.399999999999999" customHeight="1" thickTop="1" thickBot="1">
      <c r="A574" s="121"/>
      <c r="B574" s="121"/>
      <c r="C574" s="121"/>
      <c r="D574" s="121"/>
      <c r="E574" s="121"/>
      <c r="F574" s="121"/>
      <c r="G574" s="121"/>
      <c r="H574" s="121"/>
    </row>
    <row r="575" spans="1:8" ht="18.399999999999999" customHeight="1" thickTop="1" thickBot="1">
      <c r="A575" s="121" t="s">
        <v>609</v>
      </c>
      <c r="B575" s="121" t="s">
        <v>691</v>
      </c>
      <c r="C575" s="121"/>
      <c r="D575" s="121"/>
      <c r="E575" s="121"/>
      <c r="F575" s="121"/>
      <c r="G575" s="121"/>
      <c r="H575" s="121"/>
    </row>
    <row r="576" spans="1:8" ht="18.399999999999999" customHeight="1" thickTop="1">
      <c r="A576" s="121" t="s">
        <v>610</v>
      </c>
      <c r="B576" s="121" t="s">
        <v>692</v>
      </c>
      <c r="C576" s="121"/>
      <c r="D576" s="121"/>
      <c r="E576" s="121"/>
      <c r="F576" s="121"/>
      <c r="G576" s="121"/>
      <c r="H576" s="121"/>
    </row>
    <row r="577" spans="1:8" ht="18.399999999999999" customHeight="1">
      <c r="A577" s="123" t="s">
        <v>611</v>
      </c>
      <c r="B577" s="123"/>
      <c r="C577" s="123" t="s">
        <v>612</v>
      </c>
      <c r="D577" s="123" t="s">
        <v>193</v>
      </c>
      <c r="E577" s="123" t="s">
        <v>194</v>
      </c>
      <c r="F577" s="123" t="s">
        <v>613</v>
      </c>
      <c r="G577" s="123" t="s">
        <v>614</v>
      </c>
      <c r="H577" s="123" t="s">
        <v>199</v>
      </c>
    </row>
    <row r="578" spans="1:8" ht="18.399999999999999" customHeight="1">
      <c r="A578" s="122" t="s">
        <v>197</v>
      </c>
      <c r="B578" s="122" t="s">
        <v>693</v>
      </c>
      <c r="C578" s="122" t="s">
        <v>694</v>
      </c>
      <c r="D578" s="122">
        <v>3.6232000000000002</v>
      </c>
      <c r="E578" s="124" t="s">
        <v>615</v>
      </c>
      <c r="F578" s="124">
        <f>중기기초자료!G63</f>
        <v>24010</v>
      </c>
      <c r="G578" s="125">
        <f>TRUNC(F578*D578, 1)</f>
        <v>86993</v>
      </c>
      <c r="H578" s="122" t="s">
        <v>17</v>
      </c>
    </row>
    <row r="579" spans="1:8" ht="18.399999999999999" customHeight="1">
      <c r="B579" s="122" t="s">
        <v>616</v>
      </c>
      <c r="G579" s="124">
        <f>TRUNC(G578, 0)</f>
        <v>86993</v>
      </c>
    </row>
    <row r="580" spans="1:8" ht="18.399999999999999" customHeight="1">
      <c r="A580" s="122" t="s">
        <v>195</v>
      </c>
    </row>
    <row r="581" spans="1:8" ht="18.399999999999999" customHeight="1">
      <c r="B581" s="122" t="s">
        <v>616</v>
      </c>
    </row>
    <row r="582" spans="1:8" ht="18.399999999999999" customHeight="1">
      <c r="A582" s="122" t="s">
        <v>196</v>
      </c>
    </row>
    <row r="583" spans="1:8" ht="18.399999999999999" customHeight="1">
      <c r="B583" s="122" t="s">
        <v>616</v>
      </c>
    </row>
    <row r="584" spans="1:8" ht="18.399999999999999" customHeight="1" thickBot="1">
      <c r="B584" s="122" t="s">
        <v>617</v>
      </c>
      <c r="G584" s="124">
        <f>TRUNC(G579+G581+G583, 0)</f>
        <v>86993</v>
      </c>
    </row>
    <row r="585" spans="1:8" ht="18.399999999999999" customHeight="1" thickTop="1" thickBot="1">
      <c r="A585" s="121"/>
      <c r="B585" s="121"/>
      <c r="C585" s="121"/>
      <c r="D585" s="121"/>
      <c r="E585" s="121"/>
      <c r="F585" s="121"/>
      <c r="G585" s="121"/>
      <c r="H585" s="121"/>
    </row>
    <row r="586" spans="1:8" ht="18.399999999999999" customHeight="1" thickTop="1" thickBot="1">
      <c r="A586" s="121" t="s">
        <v>609</v>
      </c>
      <c r="B586" s="121" t="s">
        <v>695</v>
      </c>
      <c r="C586" s="121"/>
      <c r="D586" s="121"/>
      <c r="E586" s="121"/>
      <c r="F586" s="121"/>
      <c r="G586" s="121"/>
      <c r="H586" s="121"/>
    </row>
    <row r="587" spans="1:8" ht="18.399999999999999" customHeight="1" thickTop="1">
      <c r="A587" s="121" t="s">
        <v>610</v>
      </c>
      <c r="B587" s="121" t="s">
        <v>696</v>
      </c>
      <c r="C587" s="121"/>
      <c r="D587" s="121"/>
      <c r="E587" s="121"/>
      <c r="F587" s="121"/>
      <c r="G587" s="121"/>
      <c r="H587" s="121"/>
    </row>
    <row r="588" spans="1:8" ht="18.399999999999999" customHeight="1">
      <c r="A588" s="123" t="s">
        <v>611</v>
      </c>
      <c r="B588" s="123"/>
      <c r="C588" s="123" t="s">
        <v>612</v>
      </c>
      <c r="D588" s="123" t="s">
        <v>193</v>
      </c>
      <c r="E588" s="123" t="s">
        <v>194</v>
      </c>
      <c r="F588" s="123" t="s">
        <v>613</v>
      </c>
      <c r="G588" s="123" t="s">
        <v>614</v>
      </c>
      <c r="H588" s="123" t="s">
        <v>199</v>
      </c>
    </row>
    <row r="589" spans="1:8" ht="18.399999999999999" customHeight="1">
      <c r="A589" s="122" t="s">
        <v>197</v>
      </c>
      <c r="B589" s="122" t="s">
        <v>693</v>
      </c>
      <c r="C589" s="122" t="s">
        <v>697</v>
      </c>
      <c r="D589" s="122">
        <v>3.5074999999999998</v>
      </c>
      <c r="E589" s="124" t="s">
        <v>615</v>
      </c>
      <c r="F589" s="124">
        <f>중기기초자료!G64</f>
        <v>29500</v>
      </c>
      <c r="G589" s="125">
        <f>TRUNC(F589*D589, 1)</f>
        <v>103471.2</v>
      </c>
      <c r="H589" s="122" t="s">
        <v>17</v>
      </c>
    </row>
    <row r="590" spans="1:8" ht="18.399999999999999" customHeight="1">
      <c r="B590" s="122" t="s">
        <v>616</v>
      </c>
      <c r="G590" s="124">
        <f>TRUNC(G589, 0)</f>
        <v>103471</v>
      </c>
    </row>
    <row r="591" spans="1:8" ht="18.399999999999999" customHeight="1">
      <c r="A591" s="122" t="s">
        <v>195</v>
      </c>
    </row>
    <row r="592" spans="1:8" ht="18.399999999999999" customHeight="1">
      <c r="B592" s="122" t="s">
        <v>616</v>
      </c>
    </row>
    <row r="593" spans="1:8" ht="18.399999999999999" customHeight="1">
      <c r="A593" s="122" t="s">
        <v>196</v>
      </c>
    </row>
    <row r="594" spans="1:8" ht="18.399999999999999" customHeight="1">
      <c r="B594" s="122" t="s">
        <v>616</v>
      </c>
    </row>
    <row r="595" spans="1:8" ht="18.399999999999999" customHeight="1" thickBot="1">
      <c r="B595" s="122" t="s">
        <v>617</v>
      </c>
      <c r="G595" s="124">
        <f>TRUNC(G590+G592+G594, 0)</f>
        <v>103471</v>
      </c>
    </row>
    <row r="596" spans="1:8" ht="18.399999999999999" customHeight="1" thickTop="1" thickBot="1">
      <c r="A596" s="121"/>
      <c r="B596" s="121"/>
      <c r="C596" s="121"/>
      <c r="D596" s="121"/>
      <c r="E596" s="121"/>
      <c r="F596" s="121"/>
      <c r="G596" s="121"/>
      <c r="H596" s="121"/>
    </row>
    <row r="597" spans="1:8" ht="18.399999999999999" customHeight="1" thickTop="1" thickBot="1">
      <c r="A597" s="121" t="s">
        <v>609</v>
      </c>
      <c r="B597" s="121" t="s">
        <v>698</v>
      </c>
      <c r="C597" s="121"/>
      <c r="D597" s="121"/>
      <c r="E597" s="121"/>
      <c r="F597" s="121"/>
      <c r="G597" s="121"/>
      <c r="H597" s="121"/>
    </row>
    <row r="598" spans="1:8" ht="18.399999999999999" customHeight="1" thickTop="1">
      <c r="A598" s="121" t="s">
        <v>610</v>
      </c>
      <c r="B598" s="121" t="s">
        <v>699</v>
      </c>
      <c r="C598" s="121"/>
      <c r="D598" s="121"/>
      <c r="E598" s="121"/>
      <c r="F598" s="121"/>
      <c r="G598" s="121"/>
      <c r="H598" s="121"/>
    </row>
    <row r="599" spans="1:8" ht="18.399999999999999" customHeight="1">
      <c r="A599" s="123" t="s">
        <v>611</v>
      </c>
      <c r="B599" s="123"/>
      <c r="C599" s="123" t="s">
        <v>612</v>
      </c>
      <c r="D599" s="123" t="s">
        <v>193</v>
      </c>
      <c r="E599" s="123" t="s">
        <v>194</v>
      </c>
      <c r="F599" s="123" t="s">
        <v>613</v>
      </c>
      <c r="G599" s="123" t="s">
        <v>614</v>
      </c>
      <c r="H599" s="123" t="s">
        <v>199</v>
      </c>
    </row>
    <row r="600" spans="1:8" ht="18.399999999999999" customHeight="1">
      <c r="A600" s="122" t="s">
        <v>197</v>
      </c>
      <c r="B600" s="122" t="s">
        <v>693</v>
      </c>
      <c r="C600" s="122" t="s">
        <v>700</v>
      </c>
      <c r="D600" s="122">
        <v>3.1819000000000002</v>
      </c>
      <c r="E600" s="124" t="s">
        <v>615</v>
      </c>
      <c r="F600" s="124">
        <f>중기기초자료!G65</f>
        <v>30000</v>
      </c>
      <c r="G600" s="125">
        <f>TRUNC(F600*D600, 1)</f>
        <v>95457</v>
      </c>
      <c r="H600" s="122" t="s">
        <v>17</v>
      </c>
    </row>
    <row r="601" spans="1:8" ht="18.399999999999999" customHeight="1">
      <c r="B601" s="122" t="s">
        <v>616</v>
      </c>
      <c r="G601" s="124">
        <f>TRUNC(G600, 0)</f>
        <v>95457</v>
      </c>
    </row>
    <row r="602" spans="1:8" ht="18.399999999999999" customHeight="1">
      <c r="A602" s="122" t="s">
        <v>195</v>
      </c>
    </row>
    <row r="603" spans="1:8" ht="18.399999999999999" customHeight="1">
      <c r="B603" s="122" t="s">
        <v>616</v>
      </c>
    </row>
    <row r="604" spans="1:8" ht="18.399999999999999" customHeight="1">
      <c r="A604" s="122" t="s">
        <v>196</v>
      </c>
    </row>
    <row r="605" spans="1:8" ht="18.399999999999999" customHeight="1">
      <c r="B605" s="122" t="s">
        <v>616</v>
      </c>
    </row>
    <row r="606" spans="1:8" ht="18.399999999999999" customHeight="1" thickBot="1">
      <c r="B606" s="122" t="s">
        <v>617</v>
      </c>
      <c r="G606" s="124">
        <f>TRUNC(G601+G603+G605, 0)</f>
        <v>95457</v>
      </c>
    </row>
    <row r="607" spans="1:8" ht="18.399999999999999" customHeight="1" thickTop="1" thickBot="1">
      <c r="A607" s="121"/>
      <c r="B607" s="121"/>
      <c r="C607" s="121"/>
      <c r="D607" s="121"/>
      <c r="E607" s="121"/>
      <c r="F607" s="121"/>
      <c r="G607" s="121"/>
      <c r="H607" s="121"/>
    </row>
    <row r="608" spans="1:8" ht="18.399999999999999" customHeight="1" thickTop="1" thickBot="1">
      <c r="A608" s="121" t="s">
        <v>609</v>
      </c>
      <c r="B608" s="121" t="s">
        <v>701</v>
      </c>
      <c r="C608" s="121"/>
      <c r="D608" s="121"/>
      <c r="E608" s="121"/>
      <c r="F608" s="121"/>
      <c r="G608" s="121"/>
      <c r="H608" s="121"/>
    </row>
    <row r="609" spans="1:8" ht="18.399999999999999" customHeight="1" thickTop="1">
      <c r="A609" s="121" t="s">
        <v>610</v>
      </c>
      <c r="B609" s="121" t="s">
        <v>702</v>
      </c>
      <c r="C609" s="121"/>
      <c r="D609" s="121"/>
      <c r="E609" s="121"/>
      <c r="F609" s="121"/>
      <c r="G609" s="121"/>
      <c r="H609" s="121"/>
    </row>
    <row r="610" spans="1:8" ht="18.399999999999999" customHeight="1">
      <c r="A610" s="123" t="s">
        <v>611</v>
      </c>
      <c r="B610" s="123"/>
      <c r="C610" s="123" t="s">
        <v>612</v>
      </c>
      <c r="D610" s="123" t="s">
        <v>193</v>
      </c>
      <c r="E610" s="123" t="s">
        <v>194</v>
      </c>
      <c r="F610" s="123" t="s">
        <v>613</v>
      </c>
      <c r="G610" s="123" t="s">
        <v>614</v>
      </c>
      <c r="H610" s="123" t="s">
        <v>199</v>
      </c>
    </row>
    <row r="611" spans="1:8" ht="18.399999999999999" customHeight="1">
      <c r="A611" s="122" t="s">
        <v>197</v>
      </c>
      <c r="B611" s="122" t="s">
        <v>693</v>
      </c>
      <c r="C611" s="122" t="s">
        <v>703</v>
      </c>
      <c r="D611" s="122">
        <v>2.3327</v>
      </c>
      <c r="E611" s="124" t="s">
        <v>615</v>
      </c>
      <c r="F611" s="124">
        <f>중기기초자료!G66</f>
        <v>34000</v>
      </c>
      <c r="G611" s="125">
        <f>TRUNC(F611*D611, 1)</f>
        <v>79311.8</v>
      </c>
      <c r="H611" s="122" t="s">
        <v>17</v>
      </c>
    </row>
    <row r="612" spans="1:8" ht="18.399999999999999" customHeight="1">
      <c r="B612" s="122" t="s">
        <v>616</v>
      </c>
      <c r="G612" s="124">
        <f>TRUNC(G611, 0)</f>
        <v>79311</v>
      </c>
    </row>
    <row r="613" spans="1:8" ht="18.399999999999999" customHeight="1">
      <c r="A613" s="122" t="s">
        <v>195</v>
      </c>
    </row>
    <row r="614" spans="1:8" ht="18.399999999999999" customHeight="1">
      <c r="B614" s="122" t="s">
        <v>616</v>
      </c>
    </row>
    <row r="615" spans="1:8" ht="18.399999999999999" customHeight="1">
      <c r="A615" s="122" t="s">
        <v>196</v>
      </c>
    </row>
    <row r="616" spans="1:8" ht="18.399999999999999" customHeight="1">
      <c r="B616" s="122" t="s">
        <v>616</v>
      </c>
    </row>
    <row r="617" spans="1:8" ht="18.399999999999999" customHeight="1" thickBot="1">
      <c r="B617" s="122" t="s">
        <v>617</v>
      </c>
      <c r="G617" s="124">
        <f>TRUNC(G612+G614+G616, 0)</f>
        <v>79311</v>
      </c>
    </row>
    <row r="618" spans="1:8" ht="18.399999999999999" customHeight="1" thickTop="1" thickBot="1">
      <c r="A618" s="121"/>
      <c r="B618" s="121"/>
      <c r="C618" s="121"/>
      <c r="D618" s="121"/>
      <c r="E618" s="121"/>
      <c r="F618" s="121"/>
      <c r="G618" s="121"/>
      <c r="H618" s="121"/>
    </row>
    <row r="619" spans="1:8" ht="18.399999999999999" customHeight="1" thickTop="1" thickBot="1">
      <c r="A619" s="121" t="s">
        <v>609</v>
      </c>
      <c r="B619" s="121" t="s">
        <v>704</v>
      </c>
      <c r="C619" s="121"/>
      <c r="D619" s="121"/>
      <c r="E619" s="121"/>
      <c r="F619" s="121"/>
      <c r="G619" s="121"/>
      <c r="H619" s="121"/>
    </row>
    <row r="620" spans="1:8" ht="18.399999999999999" customHeight="1" thickTop="1">
      <c r="A620" s="121" t="s">
        <v>610</v>
      </c>
      <c r="B620" s="121" t="s">
        <v>705</v>
      </c>
      <c r="C620" s="121"/>
      <c r="D620" s="121"/>
      <c r="E620" s="121"/>
      <c r="F620" s="121"/>
      <c r="G620" s="121"/>
      <c r="H620" s="121"/>
    </row>
    <row r="621" spans="1:8" ht="18.399999999999999" customHeight="1">
      <c r="A621" s="123" t="s">
        <v>611</v>
      </c>
      <c r="B621" s="123"/>
      <c r="C621" s="123" t="s">
        <v>612</v>
      </c>
      <c r="D621" s="123" t="s">
        <v>193</v>
      </c>
      <c r="E621" s="123" t="s">
        <v>194</v>
      </c>
      <c r="F621" s="123" t="s">
        <v>613</v>
      </c>
      <c r="G621" s="123" t="s">
        <v>614</v>
      </c>
      <c r="H621" s="123" t="s">
        <v>199</v>
      </c>
    </row>
    <row r="622" spans="1:8" ht="18.399999999999999" customHeight="1">
      <c r="A622" s="122" t="s">
        <v>197</v>
      </c>
      <c r="B622" s="122" t="s">
        <v>693</v>
      </c>
      <c r="C622" s="122" t="s">
        <v>706</v>
      </c>
      <c r="D622" s="122">
        <v>2.198</v>
      </c>
      <c r="E622" s="124" t="s">
        <v>615</v>
      </c>
      <c r="F622" s="124">
        <f>중기기초자료!G67</f>
        <v>42000</v>
      </c>
      <c r="G622" s="125">
        <f>TRUNC(F622*D622, 1)</f>
        <v>92316</v>
      </c>
      <c r="H622" s="122" t="s">
        <v>17</v>
      </c>
    </row>
    <row r="623" spans="1:8" ht="18.399999999999999" customHeight="1">
      <c r="B623" s="122" t="s">
        <v>616</v>
      </c>
      <c r="G623" s="124">
        <f>TRUNC(G622, 0)</f>
        <v>92316</v>
      </c>
    </row>
    <row r="624" spans="1:8" ht="18.399999999999999" customHeight="1">
      <c r="A624" s="122" t="s">
        <v>195</v>
      </c>
    </row>
    <row r="625" spans="1:8" ht="18.399999999999999" customHeight="1">
      <c r="B625" s="122" t="s">
        <v>616</v>
      </c>
    </row>
    <row r="626" spans="1:8" ht="18.399999999999999" customHeight="1">
      <c r="A626" s="122" t="s">
        <v>196</v>
      </c>
    </row>
    <row r="627" spans="1:8" ht="18.399999999999999" customHeight="1">
      <c r="B627" s="122" t="s">
        <v>616</v>
      </c>
    </row>
    <row r="628" spans="1:8" ht="18.399999999999999" customHeight="1" thickBot="1">
      <c r="B628" s="122" t="s">
        <v>617</v>
      </c>
      <c r="G628" s="124">
        <f>TRUNC(G623+G625+G627, 0)</f>
        <v>92316</v>
      </c>
    </row>
    <row r="629" spans="1:8" ht="18.399999999999999" customHeight="1" thickTop="1" thickBot="1">
      <c r="A629" s="121"/>
      <c r="B629" s="121"/>
      <c r="C629" s="121"/>
      <c r="D629" s="121"/>
      <c r="E629" s="121"/>
      <c r="F629" s="121"/>
      <c r="G629" s="121"/>
      <c r="H629" s="121"/>
    </row>
    <row r="630" spans="1:8" ht="18.399999999999999" customHeight="1" thickTop="1" thickBot="1">
      <c r="A630" s="121" t="s">
        <v>609</v>
      </c>
      <c r="B630" s="121" t="s">
        <v>707</v>
      </c>
      <c r="C630" s="121"/>
      <c r="D630" s="121"/>
      <c r="E630" s="121"/>
      <c r="F630" s="121"/>
      <c r="G630" s="121"/>
      <c r="H630" s="121"/>
    </row>
    <row r="631" spans="1:8" ht="18.399999999999999" customHeight="1" thickTop="1">
      <c r="A631" s="121" t="s">
        <v>610</v>
      </c>
      <c r="B631" s="121" t="s">
        <v>708</v>
      </c>
      <c r="C631" s="121"/>
      <c r="D631" s="121"/>
      <c r="E631" s="121"/>
      <c r="F631" s="121"/>
      <c r="G631" s="121"/>
      <c r="H631" s="121"/>
    </row>
    <row r="632" spans="1:8" ht="18.399999999999999" customHeight="1">
      <c r="A632" s="123" t="s">
        <v>611</v>
      </c>
      <c r="B632" s="123"/>
      <c r="C632" s="123" t="s">
        <v>612</v>
      </c>
      <c r="D632" s="123" t="s">
        <v>193</v>
      </c>
      <c r="E632" s="123" t="s">
        <v>194</v>
      </c>
      <c r="F632" s="123" t="s">
        <v>613</v>
      </c>
      <c r="G632" s="123" t="s">
        <v>614</v>
      </c>
      <c r="H632" s="123" t="s">
        <v>199</v>
      </c>
    </row>
    <row r="633" spans="1:8" ht="18.399999999999999" customHeight="1">
      <c r="A633" s="122" t="s">
        <v>197</v>
      </c>
      <c r="B633" s="122" t="s">
        <v>693</v>
      </c>
      <c r="C633" s="122" t="s">
        <v>709</v>
      </c>
      <c r="D633" s="122">
        <v>2.0851000000000002</v>
      </c>
      <c r="E633" s="124" t="s">
        <v>615</v>
      </c>
      <c r="F633" s="124">
        <f>중기기초자료!G68</f>
        <v>45600</v>
      </c>
      <c r="G633" s="125">
        <f>TRUNC(F633*D633, 1)</f>
        <v>95080.5</v>
      </c>
      <c r="H633" s="122" t="s">
        <v>17</v>
      </c>
    </row>
    <row r="634" spans="1:8" ht="18.399999999999999" customHeight="1">
      <c r="B634" s="122" t="s">
        <v>616</v>
      </c>
      <c r="G634" s="124">
        <f>TRUNC(G633, 0)</f>
        <v>95080</v>
      </c>
    </row>
    <row r="635" spans="1:8" ht="18.399999999999999" customHeight="1">
      <c r="A635" s="122" t="s">
        <v>195</v>
      </c>
    </row>
    <row r="636" spans="1:8" ht="18.399999999999999" customHeight="1">
      <c r="B636" s="122" t="s">
        <v>616</v>
      </c>
    </row>
    <row r="637" spans="1:8" ht="18.399999999999999" customHeight="1">
      <c r="A637" s="122" t="s">
        <v>196</v>
      </c>
    </row>
    <row r="638" spans="1:8" ht="18.399999999999999" customHeight="1">
      <c r="B638" s="122" t="s">
        <v>616</v>
      </c>
    </row>
    <row r="639" spans="1:8" ht="18.399999999999999" customHeight="1" thickBot="1">
      <c r="B639" s="122" t="s">
        <v>617</v>
      </c>
      <c r="G639" s="124">
        <f>TRUNC(G634+G636+G638, 0)</f>
        <v>95080</v>
      </c>
    </row>
    <row r="640" spans="1:8" ht="18.399999999999999" customHeight="1" thickTop="1" thickBot="1">
      <c r="A640" s="121"/>
      <c r="B640" s="121"/>
      <c r="C640" s="121"/>
      <c r="D640" s="121"/>
      <c r="E640" s="121"/>
      <c r="F640" s="121"/>
      <c r="G640" s="121"/>
      <c r="H640" s="121"/>
    </row>
    <row r="641" spans="1:8" ht="18.399999999999999" customHeight="1" thickTop="1" thickBot="1">
      <c r="A641" s="121" t="s">
        <v>609</v>
      </c>
      <c r="B641" s="121" t="s">
        <v>710</v>
      </c>
      <c r="C641" s="121"/>
      <c r="D641" s="121"/>
      <c r="E641" s="121"/>
      <c r="F641" s="121"/>
      <c r="G641" s="121"/>
      <c r="H641" s="121"/>
    </row>
    <row r="642" spans="1:8" ht="18.399999999999999" customHeight="1" thickTop="1">
      <c r="A642" s="121" t="s">
        <v>610</v>
      </c>
      <c r="B642" s="121" t="s">
        <v>711</v>
      </c>
      <c r="C642" s="121"/>
      <c r="D642" s="121"/>
      <c r="E642" s="121"/>
      <c r="F642" s="121"/>
      <c r="G642" s="121"/>
      <c r="H642" s="121"/>
    </row>
    <row r="643" spans="1:8" ht="18.399999999999999" customHeight="1">
      <c r="A643" s="123" t="s">
        <v>611</v>
      </c>
      <c r="B643" s="123"/>
      <c r="C643" s="123" t="s">
        <v>612</v>
      </c>
      <c r="D643" s="123" t="s">
        <v>193</v>
      </c>
      <c r="E643" s="123" t="s">
        <v>194</v>
      </c>
      <c r="F643" s="123" t="s">
        <v>613</v>
      </c>
      <c r="G643" s="123" t="s">
        <v>614</v>
      </c>
      <c r="H643" s="123" t="s">
        <v>199</v>
      </c>
    </row>
    <row r="644" spans="1:8" ht="18.399999999999999" customHeight="1">
      <c r="A644" s="122" t="s">
        <v>197</v>
      </c>
      <c r="B644" s="122" t="s">
        <v>693</v>
      </c>
      <c r="C644" s="122" t="s">
        <v>712</v>
      </c>
      <c r="D644" s="122">
        <v>1.7576000000000001</v>
      </c>
      <c r="E644" s="124" t="s">
        <v>615</v>
      </c>
      <c r="F644" s="124">
        <f>중기기초자료!G69</f>
        <v>50500</v>
      </c>
      <c r="G644" s="125">
        <f>TRUNC(F644*D644, 1)</f>
        <v>88758.8</v>
      </c>
      <c r="H644" s="122" t="s">
        <v>17</v>
      </c>
    </row>
    <row r="645" spans="1:8" ht="18.399999999999999" customHeight="1">
      <c r="B645" s="122" t="s">
        <v>616</v>
      </c>
      <c r="G645" s="124">
        <f>TRUNC(G644, 0)</f>
        <v>88758</v>
      </c>
    </row>
    <row r="646" spans="1:8" ht="18.399999999999999" customHeight="1">
      <c r="A646" s="122" t="s">
        <v>195</v>
      </c>
    </row>
    <row r="647" spans="1:8" ht="18.399999999999999" customHeight="1">
      <c r="B647" s="122" t="s">
        <v>616</v>
      </c>
    </row>
    <row r="648" spans="1:8" ht="18.399999999999999" customHeight="1">
      <c r="A648" s="122" t="s">
        <v>196</v>
      </c>
    </row>
    <row r="649" spans="1:8" ht="18.399999999999999" customHeight="1">
      <c r="B649" s="122" t="s">
        <v>616</v>
      </c>
    </row>
    <row r="650" spans="1:8" ht="18.399999999999999" customHeight="1" thickBot="1">
      <c r="B650" s="122" t="s">
        <v>617</v>
      </c>
      <c r="G650" s="124">
        <f>TRUNC(G645+G647+G649, 0)</f>
        <v>88758</v>
      </c>
    </row>
    <row r="651" spans="1:8" ht="18.399999999999999" customHeight="1" thickTop="1" thickBot="1">
      <c r="A651" s="121"/>
      <c r="B651" s="121"/>
      <c r="C651" s="121"/>
      <c r="D651" s="121"/>
      <c r="E651" s="121"/>
      <c r="F651" s="121"/>
      <c r="G651" s="121"/>
      <c r="H651" s="121"/>
    </row>
    <row r="652" spans="1:8" ht="18.399999999999999" customHeight="1" thickTop="1" thickBot="1">
      <c r="A652" s="121" t="s">
        <v>609</v>
      </c>
      <c r="B652" s="121" t="s">
        <v>713</v>
      </c>
      <c r="C652" s="121"/>
      <c r="D652" s="121"/>
      <c r="E652" s="121"/>
      <c r="F652" s="121"/>
      <c r="G652" s="121"/>
      <c r="H652" s="121"/>
    </row>
    <row r="653" spans="1:8" ht="18.399999999999999" customHeight="1" thickTop="1">
      <c r="A653" s="121" t="s">
        <v>610</v>
      </c>
      <c r="B653" s="121" t="s">
        <v>714</v>
      </c>
      <c r="C653" s="121"/>
      <c r="D653" s="121"/>
      <c r="E653" s="121"/>
      <c r="F653" s="121"/>
      <c r="G653" s="121"/>
      <c r="H653" s="121"/>
    </row>
    <row r="654" spans="1:8" ht="18.399999999999999" customHeight="1">
      <c r="A654" s="123" t="s">
        <v>611</v>
      </c>
      <c r="B654" s="123"/>
      <c r="C654" s="123" t="s">
        <v>612</v>
      </c>
      <c r="D654" s="123" t="s">
        <v>193</v>
      </c>
      <c r="E654" s="123" t="s">
        <v>194</v>
      </c>
      <c r="F654" s="123" t="s">
        <v>613</v>
      </c>
      <c r="G654" s="123" t="s">
        <v>614</v>
      </c>
      <c r="H654" s="123" t="s">
        <v>199</v>
      </c>
    </row>
    <row r="655" spans="1:8" ht="18.399999999999999" customHeight="1">
      <c r="A655" s="122" t="s">
        <v>197</v>
      </c>
      <c r="B655" s="122" t="s">
        <v>693</v>
      </c>
      <c r="C655" s="122" t="s">
        <v>715</v>
      </c>
      <c r="D655" s="122">
        <v>0.7177</v>
      </c>
      <c r="E655" s="124" t="s">
        <v>615</v>
      </c>
      <c r="F655" s="124">
        <f>중기기초자료!G70</f>
        <v>61000</v>
      </c>
      <c r="G655" s="125">
        <f>TRUNC(F655*D655, 1)</f>
        <v>43779.7</v>
      </c>
      <c r="H655" s="122" t="s">
        <v>17</v>
      </c>
    </row>
    <row r="656" spans="1:8" ht="18.399999999999999" customHeight="1">
      <c r="B656" s="122" t="s">
        <v>616</v>
      </c>
      <c r="G656" s="124">
        <f>TRUNC(G655, 0)</f>
        <v>43779</v>
      </c>
    </row>
    <row r="657" spans="1:8" ht="18.399999999999999" customHeight="1">
      <c r="A657" s="122" t="s">
        <v>195</v>
      </c>
    </row>
    <row r="658" spans="1:8" ht="18.399999999999999" customHeight="1">
      <c r="B658" s="122" t="s">
        <v>616</v>
      </c>
    </row>
    <row r="659" spans="1:8" ht="18.399999999999999" customHeight="1">
      <c r="A659" s="122" t="s">
        <v>196</v>
      </c>
    </row>
    <row r="660" spans="1:8" ht="18.399999999999999" customHeight="1">
      <c r="B660" s="122" t="s">
        <v>616</v>
      </c>
    </row>
    <row r="661" spans="1:8" ht="18.399999999999999" customHeight="1" thickBot="1">
      <c r="B661" s="122" t="s">
        <v>617</v>
      </c>
      <c r="G661" s="124">
        <f>TRUNC(G656+G658+G660, 0)</f>
        <v>43779</v>
      </c>
    </row>
    <row r="662" spans="1:8" ht="18.399999999999999" customHeight="1" thickTop="1" thickBot="1">
      <c r="A662" s="121"/>
      <c r="B662" s="121"/>
      <c r="C662" s="121"/>
      <c r="D662" s="121"/>
      <c r="E662" s="121"/>
      <c r="F662" s="121"/>
      <c r="G662" s="121"/>
      <c r="H662" s="121"/>
    </row>
    <row r="663" spans="1:8" ht="18.399999999999999" customHeight="1" thickTop="1" thickBot="1">
      <c r="A663" s="121" t="s">
        <v>609</v>
      </c>
      <c r="B663" s="121" t="s">
        <v>716</v>
      </c>
      <c r="C663" s="121"/>
      <c r="D663" s="121"/>
      <c r="E663" s="121"/>
      <c r="F663" s="121"/>
      <c r="G663" s="121"/>
      <c r="H663" s="121"/>
    </row>
    <row r="664" spans="1:8" ht="18.399999999999999" customHeight="1" thickTop="1">
      <c r="A664" s="121" t="s">
        <v>610</v>
      </c>
      <c r="B664" s="121" t="s">
        <v>717</v>
      </c>
      <c r="C664" s="121"/>
      <c r="D664" s="121"/>
      <c r="E664" s="121"/>
      <c r="F664" s="121"/>
      <c r="G664" s="121"/>
      <c r="H664" s="121"/>
    </row>
    <row r="665" spans="1:8" ht="18.399999999999999" customHeight="1">
      <c r="A665" s="123" t="s">
        <v>611</v>
      </c>
      <c r="B665" s="123"/>
      <c r="C665" s="123" t="s">
        <v>612</v>
      </c>
      <c r="D665" s="123" t="s">
        <v>193</v>
      </c>
      <c r="E665" s="123" t="s">
        <v>194</v>
      </c>
      <c r="F665" s="123" t="s">
        <v>613</v>
      </c>
      <c r="G665" s="123" t="s">
        <v>614</v>
      </c>
      <c r="H665" s="123" t="s">
        <v>199</v>
      </c>
    </row>
    <row r="666" spans="1:8" ht="18.399999999999999" customHeight="1">
      <c r="A666" s="122" t="s">
        <v>197</v>
      </c>
      <c r="B666" s="122" t="s">
        <v>693</v>
      </c>
      <c r="C666" s="122" t="s">
        <v>718</v>
      </c>
      <c r="D666" s="122">
        <v>0.70550000000000002</v>
      </c>
      <c r="E666" s="124" t="s">
        <v>615</v>
      </c>
      <c r="F666" s="124">
        <f>중기기초자료!G71</f>
        <v>63500</v>
      </c>
      <c r="G666" s="125">
        <f>TRUNC(F666*D666, 1)</f>
        <v>44799.199999999997</v>
      </c>
      <c r="H666" s="122" t="s">
        <v>17</v>
      </c>
    </row>
    <row r="667" spans="1:8" ht="18.399999999999999" customHeight="1">
      <c r="B667" s="122" t="s">
        <v>616</v>
      </c>
      <c r="G667" s="124">
        <f>TRUNC(G666, 0)</f>
        <v>44799</v>
      </c>
    </row>
    <row r="668" spans="1:8" ht="18.399999999999999" customHeight="1">
      <c r="A668" s="122" t="s">
        <v>195</v>
      </c>
    </row>
    <row r="669" spans="1:8" ht="18.399999999999999" customHeight="1">
      <c r="B669" s="122" t="s">
        <v>616</v>
      </c>
    </row>
    <row r="670" spans="1:8" ht="18.399999999999999" customHeight="1">
      <c r="A670" s="122" t="s">
        <v>196</v>
      </c>
    </row>
    <row r="671" spans="1:8" ht="18.399999999999999" customHeight="1">
      <c r="B671" s="122" t="s">
        <v>616</v>
      </c>
    </row>
    <row r="672" spans="1:8" ht="18.399999999999999" customHeight="1" thickBot="1">
      <c r="B672" s="122" t="s">
        <v>617</v>
      </c>
      <c r="G672" s="124">
        <f>TRUNC(G667+G669+G671, 0)</f>
        <v>44799</v>
      </c>
    </row>
    <row r="673" spans="1:8" ht="18.399999999999999" customHeight="1" thickTop="1" thickBot="1">
      <c r="A673" s="121"/>
      <c r="B673" s="121"/>
      <c r="C673" s="121"/>
      <c r="D673" s="121"/>
      <c r="E673" s="121"/>
      <c r="F673" s="121"/>
      <c r="G673" s="121"/>
      <c r="H673" s="121"/>
    </row>
    <row r="674" spans="1:8" ht="18.399999999999999" customHeight="1" thickTop="1" thickBot="1">
      <c r="A674" s="121" t="s">
        <v>609</v>
      </c>
      <c r="B674" s="121" t="s">
        <v>719</v>
      </c>
      <c r="C674" s="121"/>
      <c r="D674" s="121"/>
      <c r="E674" s="121"/>
      <c r="F674" s="121"/>
      <c r="G674" s="121"/>
      <c r="H674" s="121"/>
    </row>
    <row r="675" spans="1:8" ht="18.399999999999999" customHeight="1" thickTop="1">
      <c r="A675" s="121" t="s">
        <v>610</v>
      </c>
      <c r="B675" s="121" t="s">
        <v>720</v>
      </c>
      <c r="C675" s="121"/>
      <c r="D675" s="121"/>
      <c r="E675" s="121"/>
      <c r="F675" s="121"/>
      <c r="G675" s="121"/>
      <c r="H675" s="121"/>
    </row>
    <row r="676" spans="1:8" ht="18.399999999999999" customHeight="1">
      <c r="A676" s="123" t="s">
        <v>611</v>
      </c>
      <c r="B676" s="123"/>
      <c r="C676" s="123" t="s">
        <v>612</v>
      </c>
      <c r="D676" s="123" t="s">
        <v>193</v>
      </c>
      <c r="E676" s="123" t="s">
        <v>194</v>
      </c>
      <c r="F676" s="123" t="s">
        <v>613</v>
      </c>
      <c r="G676" s="123" t="s">
        <v>614</v>
      </c>
      <c r="H676" s="123" t="s">
        <v>199</v>
      </c>
    </row>
    <row r="677" spans="1:8" ht="18.399999999999999" customHeight="1">
      <c r="A677" s="122" t="s">
        <v>197</v>
      </c>
      <c r="B677" s="122" t="s">
        <v>693</v>
      </c>
      <c r="C677" s="122" t="s">
        <v>721</v>
      </c>
      <c r="D677" s="122">
        <v>0.69420000000000004</v>
      </c>
      <c r="E677" s="124" t="s">
        <v>615</v>
      </c>
      <c r="F677" s="124">
        <f>중기기초자료!G72</f>
        <v>67500</v>
      </c>
      <c r="G677" s="125">
        <f>TRUNC(F677*D677, 1)</f>
        <v>46858.5</v>
      </c>
      <c r="H677" s="122" t="s">
        <v>17</v>
      </c>
    </row>
    <row r="678" spans="1:8" ht="18.399999999999999" customHeight="1">
      <c r="B678" s="122" t="s">
        <v>616</v>
      </c>
      <c r="G678" s="124">
        <f>TRUNC(G677, 0)</f>
        <v>46858</v>
      </c>
    </row>
    <row r="679" spans="1:8" ht="18.399999999999999" customHeight="1">
      <c r="A679" s="122" t="s">
        <v>195</v>
      </c>
    </row>
    <row r="680" spans="1:8" ht="18.399999999999999" customHeight="1">
      <c r="B680" s="122" t="s">
        <v>616</v>
      </c>
    </row>
    <row r="681" spans="1:8" ht="18.399999999999999" customHeight="1">
      <c r="A681" s="122" t="s">
        <v>196</v>
      </c>
    </row>
    <row r="682" spans="1:8" ht="18.399999999999999" customHeight="1">
      <c r="B682" s="122" t="s">
        <v>616</v>
      </c>
    </row>
    <row r="683" spans="1:8" ht="18.399999999999999" customHeight="1" thickBot="1">
      <c r="B683" s="122" t="s">
        <v>617</v>
      </c>
      <c r="G683" s="124">
        <f>TRUNC(G678+G680+G682, 0)</f>
        <v>46858</v>
      </c>
    </row>
    <row r="684" spans="1:8" ht="18.399999999999999" customHeight="1" thickTop="1" thickBot="1">
      <c r="A684" s="121"/>
      <c r="B684" s="121"/>
      <c r="C684" s="121"/>
      <c r="D684" s="121"/>
      <c r="E684" s="121"/>
      <c r="F684" s="121"/>
      <c r="G684" s="121"/>
      <c r="H684" s="121"/>
    </row>
    <row r="685" spans="1:8" ht="18.399999999999999" customHeight="1" thickTop="1" thickBot="1">
      <c r="A685" s="121" t="s">
        <v>609</v>
      </c>
      <c r="B685" s="121" t="s">
        <v>722</v>
      </c>
      <c r="C685" s="121"/>
      <c r="D685" s="121"/>
      <c r="E685" s="121"/>
      <c r="F685" s="121"/>
      <c r="G685" s="121"/>
      <c r="H685" s="121"/>
    </row>
    <row r="686" spans="1:8" ht="18.399999999999999" customHeight="1" thickTop="1">
      <c r="A686" s="121" t="s">
        <v>610</v>
      </c>
      <c r="B686" s="121" t="s">
        <v>723</v>
      </c>
      <c r="C686" s="121"/>
      <c r="D686" s="121"/>
      <c r="E686" s="121"/>
      <c r="F686" s="121"/>
      <c r="G686" s="121"/>
      <c r="H686" s="121"/>
    </row>
    <row r="687" spans="1:8" ht="18.399999999999999" customHeight="1">
      <c r="A687" s="123" t="s">
        <v>611</v>
      </c>
      <c r="B687" s="123"/>
      <c r="C687" s="123" t="s">
        <v>612</v>
      </c>
      <c r="D687" s="123" t="s">
        <v>193</v>
      </c>
      <c r="E687" s="123" t="s">
        <v>194</v>
      </c>
      <c r="F687" s="123" t="s">
        <v>613</v>
      </c>
      <c r="G687" s="123" t="s">
        <v>614</v>
      </c>
      <c r="H687" s="123" t="s">
        <v>199</v>
      </c>
    </row>
    <row r="688" spans="1:8" ht="18.399999999999999" customHeight="1">
      <c r="A688" s="122" t="s">
        <v>197</v>
      </c>
      <c r="B688" s="122" t="s">
        <v>693</v>
      </c>
      <c r="C688" s="122" t="s">
        <v>724</v>
      </c>
      <c r="D688" s="122">
        <v>0.67190000000000005</v>
      </c>
      <c r="E688" s="124" t="s">
        <v>615</v>
      </c>
      <c r="F688" s="124">
        <f>중기기초자료!G73</f>
        <v>74500</v>
      </c>
      <c r="G688" s="125">
        <f>TRUNC(F688*D688, 1)</f>
        <v>50056.5</v>
      </c>
      <c r="H688" s="122" t="s">
        <v>17</v>
      </c>
    </row>
    <row r="689" spans="1:8" ht="18.399999999999999" customHeight="1">
      <c r="B689" s="122" t="s">
        <v>616</v>
      </c>
      <c r="G689" s="124">
        <f>TRUNC(G688, 0)</f>
        <v>50056</v>
      </c>
    </row>
    <row r="690" spans="1:8" ht="18.399999999999999" customHeight="1">
      <c r="A690" s="122" t="s">
        <v>195</v>
      </c>
    </row>
    <row r="691" spans="1:8" ht="18.399999999999999" customHeight="1">
      <c r="B691" s="122" t="s">
        <v>616</v>
      </c>
    </row>
    <row r="692" spans="1:8" ht="18.399999999999999" customHeight="1">
      <c r="A692" s="122" t="s">
        <v>196</v>
      </c>
    </row>
    <row r="693" spans="1:8" ht="18.399999999999999" customHeight="1">
      <c r="B693" s="122" t="s">
        <v>616</v>
      </c>
    </row>
    <row r="694" spans="1:8" ht="18.399999999999999" customHeight="1" thickBot="1">
      <c r="B694" s="122" t="s">
        <v>617</v>
      </c>
      <c r="G694" s="124">
        <f>TRUNC(G689+G691+G693, 0)</f>
        <v>50056</v>
      </c>
    </row>
    <row r="695" spans="1:8" ht="18.399999999999999" customHeight="1" thickTop="1" thickBot="1">
      <c r="A695" s="121"/>
      <c r="B695" s="121"/>
      <c r="C695" s="121"/>
      <c r="D695" s="121"/>
      <c r="E695" s="121"/>
      <c r="F695" s="121"/>
      <c r="G695" s="121"/>
      <c r="H695" s="121"/>
    </row>
    <row r="696" spans="1:8" ht="18.399999999999999" customHeight="1" thickTop="1" thickBot="1">
      <c r="A696" s="121" t="s">
        <v>609</v>
      </c>
      <c r="B696" s="121" t="s">
        <v>725</v>
      </c>
      <c r="C696" s="121"/>
      <c r="D696" s="121"/>
      <c r="E696" s="121"/>
      <c r="F696" s="121"/>
      <c r="G696" s="121"/>
      <c r="H696" s="121"/>
    </row>
    <row r="697" spans="1:8" ht="18.399999999999999" customHeight="1" thickTop="1">
      <c r="A697" s="121" t="s">
        <v>610</v>
      </c>
      <c r="B697" s="121" t="s">
        <v>726</v>
      </c>
      <c r="C697" s="121"/>
      <c r="D697" s="121"/>
      <c r="E697" s="121"/>
      <c r="F697" s="121"/>
      <c r="G697" s="121"/>
      <c r="H697" s="121"/>
    </row>
    <row r="698" spans="1:8" ht="18.399999999999999" customHeight="1">
      <c r="A698" s="123" t="s">
        <v>611</v>
      </c>
      <c r="B698" s="123"/>
      <c r="C698" s="123" t="s">
        <v>612</v>
      </c>
      <c r="D698" s="123" t="s">
        <v>193</v>
      </c>
      <c r="E698" s="123" t="s">
        <v>194</v>
      </c>
      <c r="F698" s="123" t="s">
        <v>613</v>
      </c>
      <c r="G698" s="123" t="s">
        <v>614</v>
      </c>
      <c r="H698" s="123" t="s">
        <v>199</v>
      </c>
    </row>
    <row r="699" spans="1:8" ht="18.399999999999999" customHeight="1">
      <c r="A699" s="122" t="s">
        <v>197</v>
      </c>
      <c r="B699" s="122" t="s">
        <v>693</v>
      </c>
      <c r="C699" s="122" t="s">
        <v>727</v>
      </c>
      <c r="D699" s="122">
        <v>0.50929999999999997</v>
      </c>
      <c r="E699" s="124" t="s">
        <v>615</v>
      </c>
      <c r="F699" s="124">
        <f>중기기초자료!G74</f>
        <v>87500</v>
      </c>
      <c r="G699" s="125">
        <f>TRUNC(F699*D699, 1)</f>
        <v>44563.7</v>
      </c>
      <c r="H699" s="122" t="s">
        <v>17</v>
      </c>
    </row>
    <row r="700" spans="1:8" ht="18.399999999999999" customHeight="1">
      <c r="B700" s="122" t="s">
        <v>616</v>
      </c>
      <c r="G700" s="124">
        <f>TRUNC(G699, 0)</f>
        <v>44563</v>
      </c>
    </row>
    <row r="701" spans="1:8" ht="18.399999999999999" customHeight="1">
      <c r="A701" s="122" t="s">
        <v>195</v>
      </c>
    </row>
    <row r="702" spans="1:8" ht="18.399999999999999" customHeight="1">
      <c r="B702" s="122" t="s">
        <v>616</v>
      </c>
    </row>
    <row r="703" spans="1:8" ht="18.399999999999999" customHeight="1">
      <c r="A703" s="122" t="s">
        <v>196</v>
      </c>
    </row>
    <row r="704" spans="1:8" ht="18.399999999999999" customHeight="1">
      <c r="B704" s="122" t="s">
        <v>616</v>
      </c>
    </row>
    <row r="705" spans="1:8" ht="18.399999999999999" customHeight="1" thickBot="1">
      <c r="B705" s="122" t="s">
        <v>617</v>
      </c>
      <c r="G705" s="124">
        <f>TRUNC(G700+G702+G704, 0)</f>
        <v>44563</v>
      </c>
    </row>
    <row r="706" spans="1:8" ht="18.399999999999999" customHeight="1" thickTop="1" thickBot="1">
      <c r="A706" s="121"/>
      <c r="B706" s="121"/>
      <c r="C706" s="121"/>
      <c r="D706" s="121"/>
      <c r="E706" s="121"/>
      <c r="F706" s="121"/>
      <c r="G706" s="121"/>
      <c r="H706" s="121"/>
    </row>
    <row r="707" spans="1:8" ht="18.399999999999999" customHeight="1" thickTop="1" thickBot="1">
      <c r="A707" s="121" t="s">
        <v>609</v>
      </c>
      <c r="B707" s="121" t="s">
        <v>728</v>
      </c>
      <c r="C707" s="121"/>
      <c r="D707" s="121"/>
      <c r="E707" s="121"/>
      <c r="F707" s="121"/>
      <c r="G707" s="121"/>
      <c r="H707" s="121"/>
    </row>
    <row r="708" spans="1:8" ht="18.399999999999999" customHeight="1" thickTop="1">
      <c r="A708" s="121" t="s">
        <v>610</v>
      </c>
      <c r="B708" s="121" t="s">
        <v>729</v>
      </c>
      <c r="C708" s="121"/>
      <c r="D708" s="121"/>
      <c r="E708" s="121"/>
      <c r="F708" s="121"/>
      <c r="G708" s="121"/>
      <c r="H708" s="121"/>
    </row>
    <row r="709" spans="1:8" ht="18.399999999999999" customHeight="1">
      <c r="A709" s="123" t="s">
        <v>611</v>
      </c>
      <c r="B709" s="123"/>
      <c r="C709" s="123" t="s">
        <v>612</v>
      </c>
      <c r="D709" s="123" t="s">
        <v>193</v>
      </c>
      <c r="E709" s="123" t="s">
        <v>194</v>
      </c>
      <c r="F709" s="123" t="s">
        <v>613</v>
      </c>
      <c r="G709" s="123" t="s">
        <v>614</v>
      </c>
      <c r="H709" s="123" t="s">
        <v>199</v>
      </c>
    </row>
    <row r="710" spans="1:8" ht="18.399999999999999" customHeight="1">
      <c r="A710" s="122" t="s">
        <v>197</v>
      </c>
      <c r="B710" s="122" t="s">
        <v>693</v>
      </c>
      <c r="C710" s="122" t="s">
        <v>730</v>
      </c>
      <c r="D710" s="122">
        <v>0.49209999999999998</v>
      </c>
      <c r="E710" s="124" t="s">
        <v>615</v>
      </c>
      <c r="F710" s="124">
        <f>중기기초자료!G75</f>
        <v>96400</v>
      </c>
      <c r="G710" s="125">
        <f>TRUNC(F710*D710, 1)</f>
        <v>47438.400000000001</v>
      </c>
      <c r="H710" s="122" t="s">
        <v>17</v>
      </c>
    </row>
    <row r="711" spans="1:8" ht="18.399999999999999" customHeight="1">
      <c r="B711" s="122" t="s">
        <v>616</v>
      </c>
      <c r="G711" s="124">
        <f>TRUNC(G710, 0)</f>
        <v>47438</v>
      </c>
    </row>
    <row r="712" spans="1:8" ht="18.399999999999999" customHeight="1">
      <c r="A712" s="122" t="s">
        <v>195</v>
      </c>
    </row>
    <row r="713" spans="1:8" ht="18.399999999999999" customHeight="1">
      <c r="B713" s="122" t="s">
        <v>616</v>
      </c>
    </row>
    <row r="714" spans="1:8" ht="18.399999999999999" customHeight="1">
      <c r="A714" s="122" t="s">
        <v>196</v>
      </c>
    </row>
    <row r="715" spans="1:8" ht="18.399999999999999" customHeight="1">
      <c r="B715" s="122" t="s">
        <v>616</v>
      </c>
    </row>
    <row r="716" spans="1:8" ht="18.399999999999999" customHeight="1" thickBot="1">
      <c r="B716" s="122" t="s">
        <v>617</v>
      </c>
      <c r="G716" s="124">
        <f>TRUNC(G711+G713+G715, 0)</f>
        <v>47438</v>
      </c>
    </row>
    <row r="717" spans="1:8" ht="18.399999999999999" customHeight="1" thickTop="1" thickBot="1">
      <c r="A717" s="121"/>
      <c r="B717" s="121"/>
      <c r="C717" s="121"/>
      <c r="D717" s="121"/>
      <c r="E717" s="121"/>
      <c r="F717" s="121"/>
      <c r="G717" s="121"/>
      <c r="H717" s="121"/>
    </row>
    <row r="718" spans="1:8" ht="18.399999999999999" customHeight="1" thickTop="1" thickBot="1">
      <c r="A718" s="121" t="s">
        <v>609</v>
      </c>
      <c r="B718" s="121" t="s">
        <v>731</v>
      </c>
      <c r="C718" s="121"/>
      <c r="D718" s="121"/>
      <c r="E718" s="121"/>
      <c r="F718" s="121"/>
      <c r="G718" s="121"/>
      <c r="H718" s="121"/>
    </row>
    <row r="719" spans="1:8" ht="18.399999999999999" customHeight="1" thickTop="1">
      <c r="A719" s="121" t="s">
        <v>610</v>
      </c>
      <c r="B719" s="121" t="s">
        <v>732</v>
      </c>
      <c r="C719" s="121"/>
      <c r="D719" s="121"/>
      <c r="E719" s="121"/>
      <c r="F719" s="121"/>
      <c r="G719" s="121"/>
      <c r="H719" s="121"/>
    </row>
    <row r="720" spans="1:8" ht="18.399999999999999" customHeight="1">
      <c r="A720" s="123" t="s">
        <v>611</v>
      </c>
      <c r="B720" s="123"/>
      <c r="C720" s="123" t="s">
        <v>612</v>
      </c>
      <c r="D720" s="123" t="s">
        <v>193</v>
      </c>
      <c r="E720" s="123" t="s">
        <v>194</v>
      </c>
      <c r="F720" s="123" t="s">
        <v>613</v>
      </c>
      <c r="G720" s="123" t="s">
        <v>614</v>
      </c>
      <c r="H720" s="123" t="s">
        <v>199</v>
      </c>
    </row>
    <row r="721" spans="1:8" ht="18.399999999999999" customHeight="1">
      <c r="A721" s="122" t="s">
        <v>197</v>
      </c>
      <c r="B721" s="122" t="s">
        <v>693</v>
      </c>
      <c r="C721" s="122" t="s">
        <v>733</v>
      </c>
      <c r="D721" s="122">
        <v>0.47460000000000002</v>
      </c>
      <c r="E721" s="124" t="s">
        <v>615</v>
      </c>
      <c r="F721" s="124">
        <f>중기기초자료!G76</f>
        <v>104400</v>
      </c>
      <c r="G721" s="125">
        <f>TRUNC(F721*D721, 1)</f>
        <v>49548.2</v>
      </c>
      <c r="H721" s="122" t="s">
        <v>17</v>
      </c>
    </row>
    <row r="722" spans="1:8" ht="18.399999999999999" customHeight="1">
      <c r="B722" s="122" t="s">
        <v>616</v>
      </c>
      <c r="G722" s="124">
        <f>TRUNC(G721, 0)</f>
        <v>49548</v>
      </c>
    </row>
    <row r="723" spans="1:8" ht="18.399999999999999" customHeight="1">
      <c r="A723" s="122" t="s">
        <v>195</v>
      </c>
    </row>
    <row r="724" spans="1:8" ht="18.399999999999999" customHeight="1">
      <c r="B724" s="122" t="s">
        <v>616</v>
      </c>
    </row>
    <row r="725" spans="1:8" ht="18.399999999999999" customHeight="1">
      <c r="A725" s="122" t="s">
        <v>196</v>
      </c>
    </row>
    <row r="726" spans="1:8" ht="18.399999999999999" customHeight="1">
      <c r="B726" s="122" t="s">
        <v>616</v>
      </c>
    </row>
    <row r="727" spans="1:8" ht="18.399999999999999" customHeight="1" thickBot="1">
      <c r="B727" s="122" t="s">
        <v>617</v>
      </c>
      <c r="G727" s="124">
        <f>TRUNC(G722+G724+G726, 0)</f>
        <v>49548</v>
      </c>
    </row>
    <row r="728" spans="1:8" ht="18.399999999999999" customHeight="1" thickTop="1" thickBot="1">
      <c r="A728" s="121"/>
      <c r="B728" s="121"/>
      <c r="C728" s="121"/>
      <c r="D728" s="121"/>
      <c r="E728" s="121"/>
      <c r="F728" s="121"/>
      <c r="G728" s="121"/>
      <c r="H728" s="121"/>
    </row>
    <row r="729" spans="1:8" ht="18.399999999999999" customHeight="1" thickTop="1" thickBot="1">
      <c r="A729" s="121" t="s">
        <v>609</v>
      </c>
      <c r="B729" s="121" t="s">
        <v>734</v>
      </c>
      <c r="C729" s="121"/>
      <c r="D729" s="121"/>
      <c r="E729" s="121"/>
      <c r="F729" s="121"/>
      <c r="G729" s="121"/>
      <c r="H729" s="121"/>
    </row>
    <row r="730" spans="1:8" ht="18.399999999999999" customHeight="1" thickTop="1">
      <c r="A730" s="121" t="s">
        <v>610</v>
      </c>
      <c r="B730" s="121" t="s">
        <v>735</v>
      </c>
      <c r="C730" s="121"/>
      <c r="D730" s="121"/>
      <c r="E730" s="121"/>
      <c r="F730" s="121"/>
      <c r="G730" s="121"/>
      <c r="H730" s="121"/>
    </row>
    <row r="731" spans="1:8" ht="18.399999999999999" customHeight="1">
      <c r="A731" s="123" t="s">
        <v>611</v>
      </c>
      <c r="B731" s="123"/>
      <c r="C731" s="123" t="s">
        <v>612</v>
      </c>
      <c r="D731" s="123" t="s">
        <v>193</v>
      </c>
      <c r="E731" s="123" t="s">
        <v>194</v>
      </c>
      <c r="F731" s="123" t="s">
        <v>613</v>
      </c>
      <c r="G731" s="123" t="s">
        <v>614</v>
      </c>
      <c r="H731" s="123" t="s">
        <v>199</v>
      </c>
    </row>
    <row r="732" spans="1:8" ht="18.399999999999999" customHeight="1">
      <c r="A732" s="122" t="s">
        <v>197</v>
      </c>
      <c r="B732" s="122" t="s">
        <v>693</v>
      </c>
      <c r="C732" s="122" t="s">
        <v>736</v>
      </c>
      <c r="D732" s="122">
        <v>0.30509999999999998</v>
      </c>
      <c r="E732" s="124" t="s">
        <v>615</v>
      </c>
      <c r="F732" s="124">
        <f>중기기초자료!G77</f>
        <v>116400</v>
      </c>
      <c r="G732" s="125">
        <f>TRUNC(F732*D732, 1)</f>
        <v>35513.599999999999</v>
      </c>
      <c r="H732" s="122" t="s">
        <v>17</v>
      </c>
    </row>
    <row r="733" spans="1:8" ht="18.399999999999999" customHeight="1">
      <c r="B733" s="122" t="s">
        <v>616</v>
      </c>
      <c r="G733" s="124">
        <f>TRUNC(G732, 0)</f>
        <v>35513</v>
      </c>
    </row>
    <row r="734" spans="1:8" ht="18.399999999999999" customHeight="1">
      <c r="A734" s="122" t="s">
        <v>195</v>
      </c>
    </row>
    <row r="735" spans="1:8" ht="18.399999999999999" customHeight="1">
      <c r="B735" s="122" t="s">
        <v>616</v>
      </c>
    </row>
    <row r="736" spans="1:8" ht="18.399999999999999" customHeight="1">
      <c r="A736" s="122" t="s">
        <v>196</v>
      </c>
    </row>
    <row r="737" spans="1:8" ht="18.399999999999999" customHeight="1">
      <c r="B737" s="122" t="s">
        <v>616</v>
      </c>
    </row>
    <row r="738" spans="1:8" ht="18.399999999999999" customHeight="1" thickBot="1">
      <c r="B738" s="122" t="s">
        <v>617</v>
      </c>
      <c r="G738" s="124">
        <f>TRUNC(G733+G735+G737, 0)</f>
        <v>35513</v>
      </c>
    </row>
    <row r="739" spans="1:8" ht="18.399999999999999" customHeight="1" thickTop="1" thickBot="1">
      <c r="A739" s="121"/>
      <c r="B739" s="121"/>
      <c r="C739" s="121"/>
      <c r="D739" s="121"/>
      <c r="E739" s="121"/>
      <c r="F739" s="121"/>
      <c r="G739" s="121"/>
      <c r="H739" s="121"/>
    </row>
    <row r="740" spans="1:8" ht="18.399999999999999" customHeight="1" thickTop="1" thickBot="1">
      <c r="A740" s="121" t="s">
        <v>609</v>
      </c>
      <c r="B740" s="121" t="s">
        <v>737</v>
      </c>
      <c r="C740" s="121"/>
      <c r="D740" s="121"/>
      <c r="E740" s="121"/>
      <c r="F740" s="121"/>
      <c r="G740" s="121"/>
      <c r="H740" s="121"/>
    </row>
    <row r="741" spans="1:8" ht="18.399999999999999" customHeight="1" thickTop="1">
      <c r="A741" s="121" t="s">
        <v>610</v>
      </c>
      <c r="B741" s="121" t="s">
        <v>738</v>
      </c>
      <c r="C741" s="121"/>
      <c r="D741" s="121"/>
      <c r="E741" s="121"/>
      <c r="F741" s="121"/>
      <c r="G741" s="121"/>
      <c r="H741" s="121"/>
    </row>
    <row r="742" spans="1:8" ht="18.399999999999999" customHeight="1">
      <c r="A742" s="123" t="s">
        <v>611</v>
      </c>
      <c r="B742" s="123"/>
      <c r="C742" s="123" t="s">
        <v>612</v>
      </c>
      <c r="D742" s="123" t="s">
        <v>193</v>
      </c>
      <c r="E742" s="123" t="s">
        <v>194</v>
      </c>
      <c r="F742" s="123" t="s">
        <v>613</v>
      </c>
      <c r="G742" s="123" t="s">
        <v>614</v>
      </c>
      <c r="H742" s="123" t="s">
        <v>199</v>
      </c>
    </row>
    <row r="743" spans="1:8" ht="18.399999999999999" customHeight="1">
      <c r="A743" s="122" t="s">
        <v>197</v>
      </c>
      <c r="B743" s="122" t="s">
        <v>693</v>
      </c>
      <c r="C743" s="122" t="s">
        <v>739</v>
      </c>
      <c r="D743" s="122">
        <v>0.28960000000000002</v>
      </c>
      <c r="E743" s="124" t="s">
        <v>615</v>
      </c>
      <c r="F743" s="124">
        <f>중기기초자료!G78</f>
        <v>121300</v>
      </c>
      <c r="G743" s="125">
        <f>TRUNC(F743*D743, 1)</f>
        <v>35128.400000000001</v>
      </c>
      <c r="H743" s="122" t="s">
        <v>17</v>
      </c>
    </row>
    <row r="744" spans="1:8" ht="18.399999999999999" customHeight="1">
      <c r="B744" s="122" t="s">
        <v>616</v>
      </c>
      <c r="G744" s="124">
        <f>TRUNC(G743, 0)</f>
        <v>35128</v>
      </c>
    </row>
    <row r="745" spans="1:8" ht="18.399999999999999" customHeight="1">
      <c r="A745" s="122" t="s">
        <v>195</v>
      </c>
    </row>
    <row r="746" spans="1:8" ht="18.399999999999999" customHeight="1">
      <c r="B746" s="122" t="s">
        <v>616</v>
      </c>
    </row>
    <row r="747" spans="1:8" ht="18.399999999999999" customHeight="1">
      <c r="A747" s="122" t="s">
        <v>196</v>
      </c>
    </row>
    <row r="748" spans="1:8" ht="18.399999999999999" customHeight="1">
      <c r="B748" s="122" t="s">
        <v>616</v>
      </c>
    </row>
    <row r="749" spans="1:8" ht="18.399999999999999" customHeight="1" thickBot="1">
      <c r="B749" s="122" t="s">
        <v>617</v>
      </c>
      <c r="G749" s="124">
        <f>TRUNC(G744+G746+G748, 0)</f>
        <v>35128</v>
      </c>
    </row>
    <row r="750" spans="1:8" ht="18.399999999999999" customHeight="1" thickTop="1" thickBot="1">
      <c r="A750" s="121"/>
      <c r="B750" s="121"/>
      <c r="C750" s="121"/>
      <c r="D750" s="121"/>
      <c r="E750" s="121"/>
      <c r="F750" s="121"/>
      <c r="G750" s="121"/>
      <c r="H750" s="121"/>
    </row>
    <row r="751" spans="1:8" ht="18.399999999999999" customHeight="1" thickTop="1" thickBot="1">
      <c r="A751" s="121" t="s">
        <v>609</v>
      </c>
      <c r="B751" s="121" t="s">
        <v>740</v>
      </c>
      <c r="C751" s="121"/>
      <c r="D751" s="121"/>
      <c r="E751" s="121"/>
      <c r="F751" s="121"/>
      <c r="G751" s="121"/>
      <c r="H751" s="121"/>
    </row>
    <row r="752" spans="1:8" ht="18.399999999999999" customHeight="1" thickTop="1">
      <c r="A752" s="121" t="s">
        <v>610</v>
      </c>
      <c r="B752" s="121" t="s">
        <v>741</v>
      </c>
      <c r="C752" s="121"/>
      <c r="D752" s="121"/>
      <c r="E752" s="121"/>
      <c r="F752" s="121"/>
      <c r="G752" s="121"/>
      <c r="H752" s="121"/>
    </row>
    <row r="753" spans="1:8" ht="18.399999999999999" customHeight="1">
      <c r="A753" s="123" t="s">
        <v>611</v>
      </c>
      <c r="B753" s="123"/>
      <c r="C753" s="123" t="s">
        <v>612</v>
      </c>
      <c r="D753" s="123" t="s">
        <v>193</v>
      </c>
      <c r="E753" s="123" t="s">
        <v>194</v>
      </c>
      <c r="F753" s="123" t="s">
        <v>613</v>
      </c>
      <c r="G753" s="123" t="s">
        <v>614</v>
      </c>
      <c r="H753" s="123" t="s">
        <v>199</v>
      </c>
    </row>
    <row r="754" spans="1:8" ht="18.399999999999999" customHeight="1">
      <c r="A754" s="122" t="s">
        <v>197</v>
      </c>
      <c r="B754" s="122" t="s">
        <v>693</v>
      </c>
      <c r="C754" s="122" t="s">
        <v>742</v>
      </c>
      <c r="D754" s="122">
        <v>0.28670000000000001</v>
      </c>
      <c r="E754" s="124" t="s">
        <v>615</v>
      </c>
      <c r="F754" s="124">
        <f>중기기초자료!G79</f>
        <v>133000</v>
      </c>
      <c r="G754" s="125">
        <f>TRUNC(F754*D754, 1)</f>
        <v>38131.1</v>
      </c>
      <c r="H754" s="122" t="s">
        <v>17</v>
      </c>
    </row>
    <row r="755" spans="1:8" ht="18.399999999999999" customHeight="1">
      <c r="B755" s="122" t="s">
        <v>616</v>
      </c>
      <c r="G755" s="124">
        <f>TRUNC(G754, 0)</f>
        <v>38131</v>
      </c>
    </row>
    <row r="756" spans="1:8" ht="18.399999999999999" customHeight="1">
      <c r="A756" s="122" t="s">
        <v>195</v>
      </c>
    </row>
    <row r="757" spans="1:8" ht="18.399999999999999" customHeight="1">
      <c r="B757" s="122" t="s">
        <v>616</v>
      </c>
    </row>
    <row r="758" spans="1:8" ht="18.399999999999999" customHeight="1">
      <c r="A758" s="122" t="s">
        <v>196</v>
      </c>
    </row>
    <row r="759" spans="1:8" ht="18.399999999999999" customHeight="1">
      <c r="B759" s="122" t="s">
        <v>616</v>
      </c>
    </row>
    <row r="760" spans="1:8" ht="18.399999999999999" customHeight="1" thickBot="1">
      <c r="B760" s="122" t="s">
        <v>617</v>
      </c>
      <c r="G760" s="124">
        <f>TRUNC(G755+G757+G759, 0)</f>
        <v>38131</v>
      </c>
    </row>
    <row r="761" spans="1:8" ht="18.399999999999999" customHeight="1" thickTop="1" thickBot="1">
      <c r="A761" s="121"/>
      <c r="B761" s="121"/>
      <c r="C761" s="121"/>
      <c r="D761" s="121"/>
      <c r="E761" s="121"/>
      <c r="F761" s="121"/>
      <c r="G761" s="121"/>
      <c r="H761" s="121"/>
    </row>
    <row r="762" spans="1:8" ht="18.399999999999999" customHeight="1" thickTop="1" thickBot="1">
      <c r="A762" s="121" t="s">
        <v>609</v>
      </c>
      <c r="B762" s="121" t="s">
        <v>743</v>
      </c>
      <c r="C762" s="121"/>
      <c r="D762" s="121"/>
      <c r="E762" s="121"/>
      <c r="F762" s="121"/>
      <c r="G762" s="121"/>
      <c r="H762" s="121"/>
    </row>
    <row r="763" spans="1:8" ht="18.399999999999999" customHeight="1" thickTop="1">
      <c r="A763" s="121" t="s">
        <v>610</v>
      </c>
      <c r="B763" s="121" t="s">
        <v>744</v>
      </c>
      <c r="C763" s="121"/>
      <c r="D763" s="121"/>
      <c r="E763" s="121"/>
      <c r="F763" s="121"/>
      <c r="G763" s="121"/>
      <c r="H763" s="121"/>
    </row>
    <row r="764" spans="1:8" ht="18.399999999999999" customHeight="1">
      <c r="A764" s="123" t="s">
        <v>611</v>
      </c>
      <c r="B764" s="123"/>
      <c r="C764" s="123" t="s">
        <v>612</v>
      </c>
      <c r="D764" s="123" t="s">
        <v>193</v>
      </c>
      <c r="E764" s="123" t="s">
        <v>194</v>
      </c>
      <c r="F764" s="123" t="s">
        <v>613</v>
      </c>
      <c r="G764" s="123" t="s">
        <v>614</v>
      </c>
      <c r="H764" s="123" t="s">
        <v>199</v>
      </c>
    </row>
    <row r="765" spans="1:8" ht="18.399999999999999" customHeight="1">
      <c r="A765" s="122" t="s">
        <v>197</v>
      </c>
      <c r="B765" s="122" t="s">
        <v>693</v>
      </c>
      <c r="C765" s="122" t="s">
        <v>745</v>
      </c>
      <c r="D765" s="122">
        <v>0.2772</v>
      </c>
      <c r="E765" s="124" t="s">
        <v>615</v>
      </c>
      <c r="F765" s="124">
        <f>중기기초자료!G80</f>
        <v>145000</v>
      </c>
      <c r="G765" s="125">
        <f>TRUNC(F765*D765, 1)</f>
        <v>40194</v>
      </c>
      <c r="H765" s="122" t="s">
        <v>17</v>
      </c>
    </row>
    <row r="766" spans="1:8" ht="18.399999999999999" customHeight="1">
      <c r="B766" s="122" t="s">
        <v>616</v>
      </c>
      <c r="G766" s="124">
        <f>TRUNC(G765, 0)</f>
        <v>40194</v>
      </c>
    </row>
    <row r="767" spans="1:8" ht="18.399999999999999" customHeight="1">
      <c r="A767" s="122" t="s">
        <v>195</v>
      </c>
    </row>
    <row r="768" spans="1:8" ht="18.399999999999999" customHeight="1">
      <c r="B768" s="122" t="s">
        <v>616</v>
      </c>
    </row>
    <row r="769" spans="1:8" ht="18.399999999999999" customHeight="1">
      <c r="A769" s="122" t="s">
        <v>196</v>
      </c>
    </row>
    <row r="770" spans="1:8" ht="18.399999999999999" customHeight="1">
      <c r="B770" s="122" t="s">
        <v>616</v>
      </c>
    </row>
    <row r="771" spans="1:8" ht="18.399999999999999" customHeight="1" thickBot="1">
      <c r="B771" s="122" t="s">
        <v>617</v>
      </c>
      <c r="G771" s="124">
        <f>TRUNC(G766+G768+G770, 0)</f>
        <v>40194</v>
      </c>
    </row>
    <row r="772" spans="1:8" ht="18.399999999999999" customHeight="1" thickTop="1" thickBot="1">
      <c r="A772" s="121"/>
      <c r="B772" s="121"/>
      <c r="C772" s="121"/>
      <c r="D772" s="121"/>
      <c r="E772" s="121"/>
      <c r="F772" s="121"/>
      <c r="G772" s="121"/>
      <c r="H772" s="121"/>
    </row>
    <row r="773" spans="1:8" ht="18.399999999999999" customHeight="1" thickTop="1" thickBot="1">
      <c r="A773" s="121" t="s">
        <v>609</v>
      </c>
      <c r="B773" s="121" t="s">
        <v>746</v>
      </c>
      <c r="C773" s="121"/>
      <c r="D773" s="121"/>
      <c r="E773" s="121"/>
      <c r="F773" s="121"/>
      <c r="G773" s="121"/>
      <c r="H773" s="121"/>
    </row>
    <row r="774" spans="1:8" ht="18.399999999999999" customHeight="1" thickTop="1">
      <c r="A774" s="121" t="s">
        <v>610</v>
      </c>
      <c r="B774" s="121" t="s">
        <v>747</v>
      </c>
      <c r="C774" s="121"/>
      <c r="D774" s="121"/>
      <c r="E774" s="121"/>
      <c r="F774" s="121"/>
      <c r="G774" s="121"/>
      <c r="H774" s="121"/>
    </row>
    <row r="775" spans="1:8" ht="18.399999999999999" customHeight="1">
      <c r="A775" s="123" t="s">
        <v>611</v>
      </c>
      <c r="B775" s="123"/>
      <c r="C775" s="123" t="s">
        <v>612</v>
      </c>
      <c r="D775" s="123" t="s">
        <v>193</v>
      </c>
      <c r="E775" s="123" t="s">
        <v>194</v>
      </c>
      <c r="F775" s="123" t="s">
        <v>613</v>
      </c>
      <c r="G775" s="123" t="s">
        <v>614</v>
      </c>
      <c r="H775" s="123" t="s">
        <v>199</v>
      </c>
    </row>
    <row r="776" spans="1:8" ht="18.399999999999999" customHeight="1">
      <c r="A776" s="122" t="s">
        <v>197</v>
      </c>
      <c r="B776" s="122" t="s">
        <v>693</v>
      </c>
      <c r="C776" s="122" t="s">
        <v>748</v>
      </c>
      <c r="D776" s="122">
        <v>1.1307</v>
      </c>
      <c r="E776" s="124" t="s">
        <v>615</v>
      </c>
      <c r="F776" s="124">
        <f>중기기초자료!G81</f>
        <v>215000</v>
      </c>
      <c r="G776" s="125">
        <f>TRUNC(F776*D776, 1)</f>
        <v>243100.5</v>
      </c>
      <c r="H776" s="122" t="s">
        <v>17</v>
      </c>
    </row>
    <row r="777" spans="1:8" ht="18.399999999999999" customHeight="1">
      <c r="B777" s="122" t="s">
        <v>616</v>
      </c>
      <c r="G777" s="124">
        <f>TRUNC(G776, 0)</f>
        <v>243100</v>
      </c>
    </row>
    <row r="778" spans="1:8" ht="18.399999999999999" customHeight="1">
      <c r="A778" s="122" t="s">
        <v>195</v>
      </c>
    </row>
    <row r="779" spans="1:8" ht="18.399999999999999" customHeight="1">
      <c r="B779" s="122" t="s">
        <v>616</v>
      </c>
    </row>
    <row r="780" spans="1:8" ht="18.399999999999999" customHeight="1">
      <c r="A780" s="122" t="s">
        <v>196</v>
      </c>
    </row>
    <row r="781" spans="1:8" ht="18.399999999999999" customHeight="1">
      <c r="B781" s="122" t="s">
        <v>616</v>
      </c>
    </row>
    <row r="782" spans="1:8" ht="18.399999999999999" customHeight="1" thickBot="1">
      <c r="B782" s="122" t="s">
        <v>617</v>
      </c>
      <c r="G782" s="124">
        <f>TRUNC(G777+G779+G781, 0)</f>
        <v>243100</v>
      </c>
    </row>
    <row r="783" spans="1:8" ht="18.399999999999999" customHeight="1" thickTop="1" thickBot="1">
      <c r="A783" s="121"/>
      <c r="B783" s="121"/>
      <c r="C783" s="121"/>
      <c r="D783" s="121"/>
      <c r="E783" s="121"/>
      <c r="F783" s="121"/>
      <c r="G783" s="121"/>
      <c r="H783" s="121"/>
    </row>
    <row r="784" spans="1:8" ht="18.399999999999999" customHeight="1" thickTop="1" thickBot="1">
      <c r="A784" s="121" t="s">
        <v>609</v>
      </c>
      <c r="B784" s="121" t="s">
        <v>749</v>
      </c>
      <c r="C784" s="121"/>
      <c r="D784" s="121"/>
      <c r="E784" s="121"/>
      <c r="F784" s="121"/>
      <c r="G784" s="121"/>
      <c r="H784" s="121"/>
    </row>
    <row r="785" spans="1:8" ht="18.399999999999999" customHeight="1" thickTop="1">
      <c r="A785" s="121" t="s">
        <v>610</v>
      </c>
      <c r="B785" s="121" t="s">
        <v>750</v>
      </c>
      <c r="C785" s="121"/>
      <c r="D785" s="121"/>
      <c r="E785" s="121"/>
      <c r="F785" s="121"/>
      <c r="G785" s="121"/>
      <c r="H785" s="121"/>
    </row>
    <row r="786" spans="1:8" ht="18.399999999999999" customHeight="1">
      <c r="A786" s="123" t="s">
        <v>611</v>
      </c>
      <c r="B786" s="123"/>
      <c r="C786" s="123" t="s">
        <v>612</v>
      </c>
      <c r="D786" s="123" t="s">
        <v>193</v>
      </c>
      <c r="E786" s="123" t="s">
        <v>194</v>
      </c>
      <c r="F786" s="123" t="s">
        <v>613</v>
      </c>
      <c r="G786" s="123" t="s">
        <v>614</v>
      </c>
      <c r="H786" s="123" t="s">
        <v>199</v>
      </c>
    </row>
    <row r="787" spans="1:8" ht="18.399999999999999" customHeight="1">
      <c r="A787" s="122" t="s">
        <v>197</v>
      </c>
      <c r="B787" s="122" t="s">
        <v>693</v>
      </c>
      <c r="C787" s="122" t="s">
        <v>751</v>
      </c>
      <c r="D787" s="122">
        <v>1.1043000000000001</v>
      </c>
      <c r="E787" s="124" t="s">
        <v>615</v>
      </c>
      <c r="F787" s="124">
        <f>중기기초자료!G82</f>
        <v>296600</v>
      </c>
      <c r="G787" s="125">
        <f>TRUNC(F787*D787, 1)</f>
        <v>327535.3</v>
      </c>
      <c r="H787" s="122" t="s">
        <v>17</v>
      </c>
    </row>
    <row r="788" spans="1:8" ht="18.399999999999999" customHeight="1">
      <c r="B788" s="122" t="s">
        <v>616</v>
      </c>
      <c r="G788" s="124">
        <f>TRUNC(G787, 0)</f>
        <v>327535</v>
      </c>
    </row>
    <row r="789" spans="1:8" ht="18.399999999999999" customHeight="1">
      <c r="A789" s="122" t="s">
        <v>195</v>
      </c>
    </row>
    <row r="790" spans="1:8" ht="18.399999999999999" customHeight="1">
      <c r="B790" s="122" t="s">
        <v>616</v>
      </c>
    </row>
    <row r="791" spans="1:8" ht="18.399999999999999" customHeight="1">
      <c r="A791" s="122" t="s">
        <v>196</v>
      </c>
    </row>
    <row r="792" spans="1:8" ht="18.399999999999999" customHeight="1">
      <c r="B792" s="122" t="s">
        <v>616</v>
      </c>
    </row>
    <row r="793" spans="1:8" ht="18.399999999999999" customHeight="1" thickBot="1">
      <c r="B793" s="122" t="s">
        <v>617</v>
      </c>
      <c r="G793" s="124">
        <f>TRUNC(G788+G790+G792, 0)</f>
        <v>327535</v>
      </c>
    </row>
    <row r="794" spans="1:8" ht="18.399999999999999" customHeight="1" thickTop="1" thickBot="1">
      <c r="A794" s="121"/>
      <c r="B794" s="121"/>
      <c r="C794" s="121"/>
      <c r="D794" s="121"/>
      <c r="E794" s="121"/>
      <c r="F794" s="121"/>
      <c r="G794" s="121"/>
      <c r="H794" s="121"/>
    </row>
    <row r="795" spans="1:8" ht="18.399999999999999" customHeight="1" thickTop="1" thickBot="1">
      <c r="A795" s="121" t="s">
        <v>609</v>
      </c>
      <c r="B795" s="121" t="s">
        <v>752</v>
      </c>
      <c r="C795" s="121"/>
      <c r="D795" s="121"/>
      <c r="E795" s="121"/>
      <c r="F795" s="121"/>
      <c r="G795" s="121"/>
      <c r="H795" s="121"/>
    </row>
    <row r="796" spans="1:8" ht="18.399999999999999" customHeight="1" thickTop="1">
      <c r="A796" s="121" t="s">
        <v>610</v>
      </c>
      <c r="B796" s="121" t="s">
        <v>753</v>
      </c>
      <c r="C796" s="121"/>
      <c r="D796" s="121"/>
      <c r="E796" s="121"/>
      <c r="F796" s="121"/>
      <c r="G796" s="121"/>
      <c r="H796" s="121"/>
    </row>
    <row r="797" spans="1:8" ht="18.399999999999999" customHeight="1">
      <c r="A797" s="123" t="s">
        <v>611</v>
      </c>
      <c r="B797" s="123"/>
      <c r="C797" s="123" t="s">
        <v>612</v>
      </c>
      <c r="D797" s="123" t="s">
        <v>193</v>
      </c>
      <c r="E797" s="123" t="s">
        <v>194</v>
      </c>
      <c r="F797" s="123" t="s">
        <v>613</v>
      </c>
      <c r="G797" s="123" t="s">
        <v>614</v>
      </c>
      <c r="H797" s="123" t="s">
        <v>199</v>
      </c>
    </row>
    <row r="798" spans="1:8" ht="18.399999999999999" customHeight="1">
      <c r="A798" s="122" t="s">
        <v>197</v>
      </c>
      <c r="B798" s="122" t="s">
        <v>693</v>
      </c>
      <c r="C798" s="122" t="s">
        <v>754</v>
      </c>
      <c r="D798" s="122">
        <v>1.0589</v>
      </c>
      <c r="E798" s="124" t="s">
        <v>615</v>
      </c>
      <c r="F798" s="124">
        <f>중기기초자료!G83</f>
        <v>333000</v>
      </c>
      <c r="G798" s="125">
        <f>TRUNC(F798*D798, 1)</f>
        <v>352613.7</v>
      </c>
      <c r="H798" s="122" t="s">
        <v>17</v>
      </c>
    </row>
    <row r="799" spans="1:8" ht="18.399999999999999" customHeight="1">
      <c r="B799" s="122" t="s">
        <v>616</v>
      </c>
      <c r="G799" s="124">
        <f>TRUNC(G798, 0)</f>
        <v>352613</v>
      </c>
    </row>
    <row r="800" spans="1:8" ht="18.399999999999999" customHeight="1">
      <c r="A800" s="122" t="s">
        <v>195</v>
      </c>
    </row>
    <row r="801" spans="1:8" ht="18.399999999999999" customHeight="1">
      <c r="B801" s="122" t="s">
        <v>616</v>
      </c>
    </row>
    <row r="802" spans="1:8" ht="18.399999999999999" customHeight="1">
      <c r="A802" s="122" t="s">
        <v>196</v>
      </c>
    </row>
    <row r="803" spans="1:8" ht="18.399999999999999" customHeight="1">
      <c r="B803" s="122" t="s">
        <v>616</v>
      </c>
    </row>
    <row r="804" spans="1:8" ht="18.399999999999999" customHeight="1" thickBot="1">
      <c r="B804" s="122" t="s">
        <v>617</v>
      </c>
      <c r="G804" s="124">
        <f>TRUNC(G799+G801+G803, 0)</f>
        <v>352613</v>
      </c>
    </row>
    <row r="805" spans="1:8" ht="18.399999999999999" customHeight="1" thickTop="1" thickBot="1">
      <c r="A805" s="121"/>
      <c r="B805" s="121"/>
      <c r="C805" s="121"/>
      <c r="D805" s="121"/>
      <c r="E805" s="121"/>
      <c r="F805" s="121"/>
      <c r="G805" s="121"/>
      <c r="H805" s="121"/>
    </row>
    <row r="806" spans="1:8" ht="18.399999999999999" customHeight="1" thickTop="1" thickBot="1">
      <c r="A806" s="121" t="s">
        <v>609</v>
      </c>
      <c r="B806" s="121" t="s">
        <v>755</v>
      </c>
      <c r="C806" s="121"/>
      <c r="D806" s="121"/>
      <c r="E806" s="121"/>
      <c r="F806" s="121"/>
      <c r="G806" s="121"/>
      <c r="H806" s="121"/>
    </row>
    <row r="807" spans="1:8" ht="18.399999999999999" customHeight="1" thickTop="1">
      <c r="A807" s="121" t="s">
        <v>610</v>
      </c>
      <c r="B807" s="121" t="s">
        <v>756</v>
      </c>
      <c r="C807" s="121"/>
      <c r="D807" s="121"/>
      <c r="E807" s="121"/>
      <c r="F807" s="121"/>
      <c r="G807" s="121"/>
      <c r="H807" s="121"/>
    </row>
    <row r="808" spans="1:8" ht="18.399999999999999" customHeight="1">
      <c r="A808" s="123" t="s">
        <v>611</v>
      </c>
      <c r="B808" s="123"/>
      <c r="C808" s="123" t="s">
        <v>612</v>
      </c>
      <c r="D808" s="123" t="s">
        <v>193</v>
      </c>
      <c r="E808" s="123" t="s">
        <v>194</v>
      </c>
      <c r="F808" s="123" t="s">
        <v>613</v>
      </c>
      <c r="G808" s="123" t="s">
        <v>614</v>
      </c>
      <c r="H808" s="123" t="s">
        <v>199</v>
      </c>
    </row>
    <row r="809" spans="1:8" ht="18.399999999999999" customHeight="1">
      <c r="A809" s="122" t="s">
        <v>197</v>
      </c>
      <c r="B809" s="122" t="s">
        <v>693</v>
      </c>
      <c r="C809" s="122" t="s">
        <v>757</v>
      </c>
      <c r="D809" s="122">
        <v>1.2198</v>
      </c>
      <c r="E809" s="124" t="s">
        <v>615</v>
      </c>
      <c r="F809" s="124">
        <f>중기기초자료!G84</f>
        <v>390000</v>
      </c>
      <c r="G809" s="125">
        <f>TRUNC(F809*D809, 1)</f>
        <v>475722</v>
      </c>
      <c r="H809" s="122" t="s">
        <v>17</v>
      </c>
    </row>
    <row r="810" spans="1:8" ht="18.399999999999999" customHeight="1">
      <c r="B810" s="122" t="s">
        <v>616</v>
      </c>
      <c r="G810" s="124">
        <f>TRUNC(G809, 0)</f>
        <v>475722</v>
      </c>
    </row>
    <row r="811" spans="1:8" ht="18.399999999999999" customHeight="1">
      <c r="A811" s="122" t="s">
        <v>195</v>
      </c>
    </row>
    <row r="812" spans="1:8" ht="18.399999999999999" customHeight="1">
      <c r="B812" s="122" t="s">
        <v>616</v>
      </c>
    </row>
    <row r="813" spans="1:8" ht="18.399999999999999" customHeight="1">
      <c r="A813" s="122" t="s">
        <v>196</v>
      </c>
    </row>
    <row r="814" spans="1:8" ht="18.399999999999999" customHeight="1">
      <c r="B814" s="122" t="s">
        <v>616</v>
      </c>
    </row>
    <row r="815" spans="1:8" ht="18.399999999999999" customHeight="1" thickBot="1">
      <c r="B815" s="122" t="s">
        <v>617</v>
      </c>
      <c r="G815" s="124">
        <f>TRUNC(G810+G812+G814, 0)</f>
        <v>475722</v>
      </c>
    </row>
    <row r="816" spans="1:8" ht="18.399999999999999" customHeight="1" thickTop="1" thickBot="1">
      <c r="A816" s="121"/>
      <c r="B816" s="121"/>
      <c r="C816" s="121"/>
      <c r="D816" s="121"/>
      <c r="E816" s="121"/>
      <c r="F816" s="121"/>
      <c r="G816" s="121"/>
      <c r="H816" s="121"/>
    </row>
    <row r="817" spans="1:8" ht="18.399999999999999" customHeight="1" thickTop="1" thickBot="1">
      <c r="A817" s="121" t="s">
        <v>609</v>
      </c>
      <c r="B817" s="121" t="s">
        <v>758</v>
      </c>
      <c r="C817" s="121"/>
      <c r="D817" s="121"/>
      <c r="E817" s="121"/>
      <c r="F817" s="121"/>
      <c r="G817" s="121"/>
      <c r="H817" s="121"/>
    </row>
    <row r="818" spans="1:8" ht="18.399999999999999" customHeight="1" thickTop="1">
      <c r="A818" s="121" t="s">
        <v>610</v>
      </c>
      <c r="B818" s="121" t="s">
        <v>759</v>
      </c>
      <c r="C818" s="121"/>
      <c r="D818" s="121"/>
      <c r="E818" s="121"/>
      <c r="F818" s="121"/>
      <c r="G818" s="121"/>
      <c r="H818" s="121"/>
    </row>
    <row r="819" spans="1:8" ht="18.399999999999999" customHeight="1">
      <c r="A819" s="123" t="s">
        <v>611</v>
      </c>
      <c r="B819" s="123"/>
      <c r="C819" s="123" t="s">
        <v>612</v>
      </c>
      <c r="D819" s="123" t="s">
        <v>193</v>
      </c>
      <c r="E819" s="123" t="s">
        <v>194</v>
      </c>
      <c r="F819" s="123" t="s">
        <v>613</v>
      </c>
      <c r="G819" s="123" t="s">
        <v>614</v>
      </c>
      <c r="H819" s="123" t="s">
        <v>199</v>
      </c>
    </row>
    <row r="820" spans="1:8" ht="18.399999999999999" customHeight="1">
      <c r="A820" s="122" t="s">
        <v>197</v>
      </c>
      <c r="B820" s="122" t="s">
        <v>693</v>
      </c>
      <c r="C820" s="122" t="s">
        <v>760</v>
      </c>
      <c r="D820" s="122">
        <v>1.1972</v>
      </c>
      <c r="E820" s="124" t="s">
        <v>615</v>
      </c>
      <c r="F820" s="124">
        <f>중기기초자료!G85</f>
        <v>466000</v>
      </c>
      <c r="G820" s="125">
        <f>TRUNC(F820*D820, 1)</f>
        <v>557895.19999999995</v>
      </c>
      <c r="H820" s="122" t="s">
        <v>17</v>
      </c>
    </row>
    <row r="821" spans="1:8" ht="18.399999999999999" customHeight="1">
      <c r="B821" s="122" t="s">
        <v>616</v>
      </c>
      <c r="G821" s="124">
        <f>TRUNC(G820, 0)</f>
        <v>557895</v>
      </c>
    </row>
    <row r="822" spans="1:8" ht="18.399999999999999" customHeight="1">
      <c r="A822" s="122" t="s">
        <v>195</v>
      </c>
    </row>
    <row r="823" spans="1:8" ht="18.399999999999999" customHeight="1">
      <c r="B823" s="122" t="s">
        <v>616</v>
      </c>
    </row>
    <row r="824" spans="1:8" ht="18.399999999999999" customHeight="1">
      <c r="A824" s="122" t="s">
        <v>196</v>
      </c>
    </row>
    <row r="825" spans="1:8" ht="18.399999999999999" customHeight="1">
      <c r="B825" s="122" t="s">
        <v>616</v>
      </c>
    </row>
    <row r="826" spans="1:8" ht="18.399999999999999" customHeight="1" thickBot="1">
      <c r="B826" s="122" t="s">
        <v>617</v>
      </c>
      <c r="G826" s="124">
        <f>TRUNC(G821+G823+G825, 0)</f>
        <v>557895</v>
      </c>
    </row>
    <row r="827" spans="1:8" ht="18.399999999999999" customHeight="1" thickTop="1" thickBot="1">
      <c r="A827" s="121"/>
      <c r="B827" s="121"/>
      <c r="C827" s="121"/>
      <c r="D827" s="121"/>
      <c r="E827" s="121"/>
      <c r="F827" s="121"/>
      <c r="G827" s="121"/>
      <c r="H827" s="121"/>
    </row>
    <row r="828" spans="1:8" ht="18.399999999999999" customHeight="1" thickTop="1" thickBot="1">
      <c r="A828" s="121" t="s">
        <v>609</v>
      </c>
      <c r="B828" s="121" t="s">
        <v>761</v>
      </c>
      <c r="C828" s="121"/>
      <c r="D828" s="121"/>
      <c r="E828" s="121"/>
      <c r="F828" s="121"/>
      <c r="G828" s="121"/>
      <c r="H828" s="121"/>
    </row>
    <row r="829" spans="1:8" ht="18.399999999999999" customHeight="1" thickTop="1">
      <c r="A829" s="121" t="s">
        <v>610</v>
      </c>
      <c r="B829" s="121" t="s">
        <v>762</v>
      </c>
      <c r="C829" s="121"/>
      <c r="D829" s="121"/>
      <c r="E829" s="121"/>
      <c r="F829" s="121"/>
      <c r="G829" s="121"/>
      <c r="H829" s="121"/>
    </row>
    <row r="830" spans="1:8" ht="18.399999999999999" customHeight="1">
      <c r="A830" s="123" t="s">
        <v>611</v>
      </c>
      <c r="B830" s="123"/>
      <c r="C830" s="123" t="s">
        <v>612</v>
      </c>
      <c r="D830" s="123" t="s">
        <v>193</v>
      </c>
      <c r="E830" s="123" t="s">
        <v>194</v>
      </c>
      <c r="F830" s="123" t="s">
        <v>613</v>
      </c>
      <c r="G830" s="123" t="s">
        <v>614</v>
      </c>
      <c r="H830" s="123" t="s">
        <v>199</v>
      </c>
    </row>
    <row r="831" spans="1:8" ht="18.399999999999999" customHeight="1">
      <c r="A831" s="122" t="s">
        <v>197</v>
      </c>
      <c r="B831" s="122" t="s">
        <v>693</v>
      </c>
      <c r="C831" s="122" t="s">
        <v>763</v>
      </c>
      <c r="D831" s="122">
        <v>1.1666000000000001</v>
      </c>
      <c r="E831" s="124" t="s">
        <v>615</v>
      </c>
      <c r="F831" s="124">
        <f>중기기초자료!G86</f>
        <v>488000</v>
      </c>
      <c r="G831" s="125">
        <f>TRUNC(F831*D831, 1)</f>
        <v>569300.80000000005</v>
      </c>
      <c r="H831" s="122" t="s">
        <v>17</v>
      </c>
    </row>
    <row r="832" spans="1:8" ht="18.399999999999999" customHeight="1">
      <c r="B832" s="122" t="s">
        <v>616</v>
      </c>
      <c r="G832" s="124">
        <f>TRUNC(G831, 0)</f>
        <v>569300</v>
      </c>
    </row>
    <row r="833" spans="1:8" ht="18.399999999999999" customHeight="1">
      <c r="A833" s="122" t="s">
        <v>195</v>
      </c>
    </row>
    <row r="834" spans="1:8" ht="18.399999999999999" customHeight="1">
      <c r="B834" s="122" t="s">
        <v>616</v>
      </c>
    </row>
    <row r="835" spans="1:8" ht="18.399999999999999" customHeight="1">
      <c r="A835" s="122" t="s">
        <v>196</v>
      </c>
    </row>
    <row r="836" spans="1:8" ht="18.399999999999999" customHeight="1">
      <c r="B836" s="122" t="s">
        <v>616</v>
      </c>
    </row>
    <row r="837" spans="1:8" ht="18.399999999999999" customHeight="1" thickBot="1">
      <c r="B837" s="122" t="s">
        <v>617</v>
      </c>
      <c r="G837" s="124">
        <f>TRUNC(G832+G834+G836, 0)</f>
        <v>569300</v>
      </c>
    </row>
    <row r="838" spans="1:8" ht="18.399999999999999" customHeight="1" thickTop="1" thickBot="1">
      <c r="A838" s="121"/>
      <c r="B838" s="121"/>
      <c r="C838" s="121"/>
      <c r="D838" s="121"/>
      <c r="E838" s="121"/>
      <c r="F838" s="121"/>
      <c r="G838" s="121"/>
      <c r="H838" s="121"/>
    </row>
    <row r="839" spans="1:8" ht="18.399999999999999" customHeight="1" thickTop="1" thickBot="1">
      <c r="A839" s="121" t="s">
        <v>609</v>
      </c>
      <c r="B839" s="121" t="s">
        <v>764</v>
      </c>
      <c r="C839" s="121"/>
      <c r="D839" s="121"/>
      <c r="E839" s="121"/>
      <c r="F839" s="121"/>
      <c r="G839" s="121"/>
      <c r="H839" s="121"/>
    </row>
    <row r="840" spans="1:8" ht="18.399999999999999" customHeight="1" thickTop="1">
      <c r="A840" s="121" t="s">
        <v>610</v>
      </c>
      <c r="B840" s="121" t="s">
        <v>765</v>
      </c>
      <c r="C840" s="121"/>
      <c r="D840" s="121"/>
      <c r="E840" s="121"/>
      <c r="F840" s="121"/>
      <c r="G840" s="121"/>
      <c r="H840" s="121"/>
    </row>
    <row r="841" spans="1:8" ht="18.399999999999999" customHeight="1">
      <c r="A841" s="123" t="s">
        <v>611</v>
      </c>
      <c r="B841" s="123"/>
      <c r="C841" s="123" t="s">
        <v>612</v>
      </c>
      <c r="D841" s="123" t="s">
        <v>193</v>
      </c>
      <c r="E841" s="123" t="s">
        <v>194</v>
      </c>
      <c r="F841" s="123" t="s">
        <v>613</v>
      </c>
      <c r="G841" s="123" t="s">
        <v>614</v>
      </c>
      <c r="H841" s="123" t="s">
        <v>199</v>
      </c>
    </row>
    <row r="842" spans="1:8" ht="18.399999999999999" customHeight="1">
      <c r="A842" s="122" t="s">
        <v>197</v>
      </c>
      <c r="B842" s="122" t="s">
        <v>693</v>
      </c>
      <c r="C842" s="122" t="s">
        <v>766</v>
      </c>
      <c r="D842" s="122">
        <v>1.1435</v>
      </c>
      <c r="E842" s="124" t="s">
        <v>615</v>
      </c>
      <c r="F842" s="124">
        <f>중기기초자료!G87</f>
        <v>539000</v>
      </c>
      <c r="G842" s="125">
        <f>TRUNC(F842*D842, 1)</f>
        <v>616346.5</v>
      </c>
      <c r="H842" s="122" t="s">
        <v>17</v>
      </c>
    </row>
    <row r="843" spans="1:8" ht="18.399999999999999" customHeight="1">
      <c r="B843" s="122" t="s">
        <v>616</v>
      </c>
      <c r="G843" s="124">
        <f>TRUNC(G842, 0)</f>
        <v>616346</v>
      </c>
    </row>
    <row r="844" spans="1:8" ht="18.399999999999999" customHeight="1">
      <c r="A844" s="122" t="s">
        <v>195</v>
      </c>
    </row>
    <row r="845" spans="1:8" ht="18.399999999999999" customHeight="1">
      <c r="B845" s="122" t="s">
        <v>616</v>
      </c>
    </row>
    <row r="846" spans="1:8" ht="18.399999999999999" customHeight="1">
      <c r="A846" s="122" t="s">
        <v>196</v>
      </c>
    </row>
    <row r="847" spans="1:8" ht="18.399999999999999" customHeight="1">
      <c r="B847" s="122" t="s">
        <v>616</v>
      </c>
    </row>
    <row r="848" spans="1:8" ht="18.399999999999999" customHeight="1" thickBot="1">
      <c r="B848" s="122" t="s">
        <v>617</v>
      </c>
      <c r="G848" s="124">
        <f>TRUNC(G843+G845+G847, 0)</f>
        <v>616346</v>
      </c>
    </row>
    <row r="849" spans="1:8" ht="18.399999999999999" customHeight="1" thickTop="1" thickBot="1">
      <c r="A849" s="121"/>
      <c r="B849" s="121"/>
      <c r="C849" s="121"/>
      <c r="D849" s="121"/>
      <c r="E849" s="121"/>
      <c r="F849" s="121"/>
      <c r="G849" s="121"/>
      <c r="H849" s="121"/>
    </row>
    <row r="850" spans="1:8" ht="18.399999999999999" customHeight="1" thickTop="1" thickBot="1">
      <c r="A850" s="121" t="s">
        <v>609</v>
      </c>
      <c r="B850" s="121" t="s">
        <v>767</v>
      </c>
      <c r="C850" s="121"/>
      <c r="D850" s="121"/>
      <c r="E850" s="121"/>
      <c r="F850" s="121"/>
      <c r="G850" s="121"/>
      <c r="H850" s="121"/>
    </row>
    <row r="851" spans="1:8" ht="18.399999999999999" customHeight="1" thickTop="1">
      <c r="A851" s="121" t="s">
        <v>610</v>
      </c>
      <c r="B851" s="121" t="s">
        <v>768</v>
      </c>
      <c r="C851" s="121"/>
      <c r="D851" s="121"/>
      <c r="E851" s="121"/>
      <c r="F851" s="121"/>
      <c r="G851" s="121"/>
      <c r="H851" s="121"/>
    </row>
    <row r="852" spans="1:8" ht="18.399999999999999" customHeight="1">
      <c r="A852" s="123" t="s">
        <v>611</v>
      </c>
      <c r="B852" s="123"/>
      <c r="C852" s="123" t="s">
        <v>612</v>
      </c>
      <c r="D852" s="123" t="s">
        <v>193</v>
      </c>
      <c r="E852" s="123" t="s">
        <v>194</v>
      </c>
      <c r="F852" s="123" t="s">
        <v>613</v>
      </c>
      <c r="G852" s="123" t="s">
        <v>614</v>
      </c>
      <c r="H852" s="123" t="s">
        <v>199</v>
      </c>
    </row>
    <row r="853" spans="1:8" ht="18.399999999999999" customHeight="1">
      <c r="A853" s="122" t="s">
        <v>197</v>
      </c>
      <c r="B853" s="122" t="s">
        <v>693</v>
      </c>
      <c r="C853" s="122" t="s">
        <v>769</v>
      </c>
      <c r="D853" s="122">
        <v>1.1212</v>
      </c>
      <c r="E853" s="124" t="s">
        <v>615</v>
      </c>
      <c r="F853" s="124">
        <f>중기기초자료!G88</f>
        <v>570000</v>
      </c>
      <c r="G853" s="125">
        <f>TRUNC(F853*D853, 1)</f>
        <v>639084</v>
      </c>
      <c r="H853" s="122" t="s">
        <v>17</v>
      </c>
    </row>
    <row r="854" spans="1:8" ht="18.399999999999999" customHeight="1">
      <c r="B854" s="122" t="s">
        <v>616</v>
      </c>
      <c r="G854" s="124">
        <f>TRUNC(G853, 0)</f>
        <v>639084</v>
      </c>
    </row>
    <row r="855" spans="1:8" ht="18.399999999999999" customHeight="1">
      <c r="A855" s="122" t="s">
        <v>195</v>
      </c>
    </row>
    <row r="856" spans="1:8" ht="18.399999999999999" customHeight="1">
      <c r="B856" s="122" t="s">
        <v>616</v>
      </c>
    </row>
    <row r="857" spans="1:8" ht="18.399999999999999" customHeight="1">
      <c r="A857" s="122" t="s">
        <v>196</v>
      </c>
    </row>
    <row r="858" spans="1:8" ht="18.399999999999999" customHeight="1">
      <c r="B858" s="122" t="s">
        <v>616</v>
      </c>
    </row>
    <row r="859" spans="1:8" ht="18.399999999999999" customHeight="1" thickBot="1">
      <c r="B859" s="122" t="s">
        <v>617</v>
      </c>
      <c r="G859" s="124">
        <f>TRUNC(G854+G856+G858, 0)</f>
        <v>639084</v>
      </c>
    </row>
    <row r="860" spans="1:8" ht="18.399999999999999" customHeight="1" thickTop="1" thickBot="1">
      <c r="A860" s="121"/>
      <c r="B860" s="121"/>
      <c r="C860" s="121"/>
      <c r="D860" s="121"/>
      <c r="E860" s="121"/>
      <c r="F860" s="121"/>
      <c r="G860" s="121"/>
      <c r="H860" s="121"/>
    </row>
    <row r="861" spans="1:8" ht="18.399999999999999" customHeight="1" thickTop="1" thickBot="1">
      <c r="A861" s="121" t="s">
        <v>609</v>
      </c>
      <c r="B861" s="121" t="s">
        <v>770</v>
      </c>
      <c r="C861" s="121"/>
      <c r="D861" s="121"/>
      <c r="E861" s="121"/>
      <c r="F861" s="121"/>
      <c r="G861" s="121"/>
      <c r="H861" s="121"/>
    </row>
    <row r="862" spans="1:8" ht="18.399999999999999" customHeight="1" thickTop="1">
      <c r="A862" s="121" t="s">
        <v>610</v>
      </c>
      <c r="B862" s="121" t="s">
        <v>771</v>
      </c>
      <c r="C862" s="121"/>
      <c r="D862" s="121"/>
      <c r="E862" s="121"/>
      <c r="F862" s="121"/>
      <c r="G862" s="121"/>
      <c r="H862" s="121"/>
    </row>
    <row r="863" spans="1:8" ht="18.399999999999999" customHeight="1">
      <c r="A863" s="123" t="s">
        <v>611</v>
      </c>
      <c r="B863" s="123"/>
      <c r="C863" s="123" t="s">
        <v>612</v>
      </c>
      <c r="D863" s="123" t="s">
        <v>193</v>
      </c>
      <c r="E863" s="123" t="s">
        <v>194</v>
      </c>
      <c r="F863" s="123" t="s">
        <v>613</v>
      </c>
      <c r="G863" s="123" t="s">
        <v>614</v>
      </c>
      <c r="H863" s="123" t="s">
        <v>199</v>
      </c>
    </row>
    <row r="864" spans="1:8" ht="18.399999999999999" customHeight="1">
      <c r="A864" s="122" t="s">
        <v>197</v>
      </c>
      <c r="B864" s="122" t="s">
        <v>772</v>
      </c>
      <c r="C864" s="122" t="s">
        <v>694</v>
      </c>
      <c r="D864" s="122">
        <v>3.6232000000000002</v>
      </c>
      <c r="E864" s="124" t="s">
        <v>615</v>
      </c>
      <c r="F864" s="124">
        <f>중기기초자료!G89</f>
        <v>3800</v>
      </c>
      <c r="G864" s="125">
        <f>TRUNC(F864*D864, 1)</f>
        <v>13768.1</v>
      </c>
      <c r="H864" s="122" t="s">
        <v>17</v>
      </c>
    </row>
    <row r="865" spans="1:8" ht="18.399999999999999" customHeight="1">
      <c r="B865" s="122" t="s">
        <v>616</v>
      </c>
      <c r="G865" s="124">
        <f>TRUNC(G864, 0)</f>
        <v>13768</v>
      </c>
    </row>
    <row r="866" spans="1:8" ht="18.399999999999999" customHeight="1">
      <c r="A866" s="122" t="s">
        <v>195</v>
      </c>
    </row>
    <row r="867" spans="1:8" ht="18.399999999999999" customHeight="1">
      <c r="B867" s="122" t="s">
        <v>616</v>
      </c>
    </row>
    <row r="868" spans="1:8" ht="18.399999999999999" customHeight="1">
      <c r="A868" s="122" t="s">
        <v>196</v>
      </c>
    </row>
    <row r="869" spans="1:8" ht="18.399999999999999" customHeight="1">
      <c r="B869" s="122" t="s">
        <v>616</v>
      </c>
    </row>
    <row r="870" spans="1:8" ht="18.399999999999999" customHeight="1" thickBot="1">
      <c r="B870" s="122" t="s">
        <v>617</v>
      </c>
      <c r="G870" s="124">
        <f>TRUNC(G865+G867+G869, 0)</f>
        <v>13768</v>
      </c>
    </row>
    <row r="871" spans="1:8" ht="18.399999999999999" customHeight="1" thickTop="1" thickBot="1">
      <c r="A871" s="121"/>
      <c r="B871" s="121"/>
      <c r="C871" s="121"/>
      <c r="D871" s="121"/>
      <c r="E871" s="121"/>
      <c r="F871" s="121"/>
      <c r="G871" s="121"/>
      <c r="H871" s="121"/>
    </row>
    <row r="872" spans="1:8" ht="18.399999999999999" customHeight="1" thickTop="1" thickBot="1">
      <c r="A872" s="121" t="s">
        <v>609</v>
      </c>
      <c r="B872" s="121" t="s">
        <v>773</v>
      </c>
      <c r="C872" s="121"/>
      <c r="D872" s="121"/>
      <c r="E872" s="121"/>
      <c r="F872" s="121"/>
      <c r="G872" s="121"/>
      <c r="H872" s="121"/>
    </row>
    <row r="873" spans="1:8" ht="18.399999999999999" customHeight="1" thickTop="1">
      <c r="A873" s="121" t="s">
        <v>610</v>
      </c>
      <c r="B873" s="121" t="s">
        <v>774</v>
      </c>
      <c r="C873" s="121"/>
      <c r="D873" s="121"/>
      <c r="E873" s="121"/>
      <c r="F873" s="121"/>
      <c r="G873" s="121"/>
      <c r="H873" s="121"/>
    </row>
    <row r="874" spans="1:8" ht="18.399999999999999" customHeight="1">
      <c r="A874" s="123" t="s">
        <v>611</v>
      </c>
      <c r="B874" s="123"/>
      <c r="C874" s="123" t="s">
        <v>612</v>
      </c>
      <c r="D874" s="123" t="s">
        <v>193</v>
      </c>
      <c r="E874" s="123" t="s">
        <v>194</v>
      </c>
      <c r="F874" s="123" t="s">
        <v>613</v>
      </c>
      <c r="G874" s="123" t="s">
        <v>614</v>
      </c>
      <c r="H874" s="123" t="s">
        <v>199</v>
      </c>
    </row>
    <row r="875" spans="1:8" ht="18.399999999999999" customHeight="1">
      <c r="A875" s="122" t="s">
        <v>197</v>
      </c>
      <c r="B875" s="122" t="s">
        <v>772</v>
      </c>
      <c r="C875" s="122" t="s">
        <v>697</v>
      </c>
      <c r="D875" s="122">
        <v>3.5074999999999998</v>
      </c>
      <c r="E875" s="124" t="s">
        <v>615</v>
      </c>
      <c r="F875" s="124">
        <f>중기기초자료!G90</f>
        <v>4000</v>
      </c>
      <c r="G875" s="125">
        <f>TRUNC(F875*D875, 1)</f>
        <v>14030</v>
      </c>
      <c r="H875" s="122" t="s">
        <v>17</v>
      </c>
    </row>
    <row r="876" spans="1:8" ht="18.399999999999999" customHeight="1">
      <c r="B876" s="122" t="s">
        <v>616</v>
      </c>
      <c r="G876" s="124">
        <f>TRUNC(G875, 0)</f>
        <v>14030</v>
      </c>
    </row>
    <row r="877" spans="1:8" ht="18.399999999999999" customHeight="1">
      <c r="A877" s="122" t="s">
        <v>195</v>
      </c>
    </row>
    <row r="878" spans="1:8" ht="18.399999999999999" customHeight="1">
      <c r="B878" s="122" t="s">
        <v>616</v>
      </c>
    </row>
    <row r="879" spans="1:8" ht="18.399999999999999" customHeight="1">
      <c r="A879" s="122" t="s">
        <v>196</v>
      </c>
    </row>
    <row r="880" spans="1:8" ht="18.399999999999999" customHeight="1">
      <c r="B880" s="122" t="s">
        <v>616</v>
      </c>
    </row>
    <row r="881" spans="1:8" ht="18.399999999999999" customHeight="1" thickBot="1">
      <c r="B881" s="122" t="s">
        <v>617</v>
      </c>
      <c r="G881" s="124">
        <f>TRUNC(G876+G878+G880, 0)</f>
        <v>14030</v>
      </c>
    </row>
    <row r="882" spans="1:8" ht="18.399999999999999" customHeight="1" thickTop="1" thickBot="1">
      <c r="A882" s="121"/>
      <c r="B882" s="121"/>
      <c r="C882" s="121"/>
      <c r="D882" s="121"/>
      <c r="E882" s="121"/>
      <c r="F882" s="121"/>
      <c r="G882" s="121"/>
      <c r="H882" s="121"/>
    </row>
    <row r="883" spans="1:8" ht="18.399999999999999" customHeight="1" thickTop="1" thickBot="1">
      <c r="A883" s="121" t="s">
        <v>609</v>
      </c>
      <c r="B883" s="121" t="s">
        <v>775</v>
      </c>
      <c r="C883" s="121"/>
      <c r="D883" s="121"/>
      <c r="E883" s="121"/>
      <c r="F883" s="121"/>
      <c r="G883" s="121"/>
      <c r="H883" s="121"/>
    </row>
    <row r="884" spans="1:8" ht="18.399999999999999" customHeight="1" thickTop="1">
      <c r="A884" s="121" t="s">
        <v>610</v>
      </c>
      <c r="B884" s="121" t="s">
        <v>776</v>
      </c>
      <c r="C884" s="121"/>
      <c r="D884" s="121"/>
      <c r="E884" s="121"/>
      <c r="F884" s="121"/>
      <c r="G884" s="121"/>
      <c r="H884" s="121"/>
    </row>
    <row r="885" spans="1:8" ht="18.399999999999999" customHeight="1">
      <c r="A885" s="123" t="s">
        <v>611</v>
      </c>
      <c r="B885" s="123"/>
      <c r="C885" s="123" t="s">
        <v>612</v>
      </c>
      <c r="D885" s="123" t="s">
        <v>193</v>
      </c>
      <c r="E885" s="123" t="s">
        <v>194</v>
      </c>
      <c r="F885" s="123" t="s">
        <v>613</v>
      </c>
      <c r="G885" s="123" t="s">
        <v>614</v>
      </c>
      <c r="H885" s="123" t="s">
        <v>199</v>
      </c>
    </row>
    <row r="886" spans="1:8" ht="18.399999999999999" customHeight="1">
      <c r="A886" s="122" t="s">
        <v>197</v>
      </c>
      <c r="B886" s="122" t="s">
        <v>772</v>
      </c>
      <c r="C886" s="122" t="s">
        <v>700</v>
      </c>
      <c r="D886" s="122">
        <v>3.1819000000000002</v>
      </c>
      <c r="E886" s="124" t="s">
        <v>615</v>
      </c>
      <c r="F886" s="124">
        <f>중기기초자료!G91</f>
        <v>4500</v>
      </c>
      <c r="G886" s="125">
        <f>TRUNC(F886*D886, 1)</f>
        <v>14318.5</v>
      </c>
      <c r="H886" s="122" t="s">
        <v>17</v>
      </c>
    </row>
    <row r="887" spans="1:8" ht="18.399999999999999" customHeight="1">
      <c r="B887" s="122" t="s">
        <v>616</v>
      </c>
      <c r="G887" s="124">
        <f>TRUNC(G886, 0)</f>
        <v>14318</v>
      </c>
    </row>
    <row r="888" spans="1:8" ht="18.399999999999999" customHeight="1">
      <c r="A888" s="122" t="s">
        <v>195</v>
      </c>
    </row>
    <row r="889" spans="1:8" ht="18.399999999999999" customHeight="1">
      <c r="B889" s="122" t="s">
        <v>616</v>
      </c>
    </row>
    <row r="890" spans="1:8" ht="18.399999999999999" customHeight="1">
      <c r="A890" s="122" t="s">
        <v>196</v>
      </c>
    </row>
    <row r="891" spans="1:8" ht="18.399999999999999" customHeight="1">
      <c r="B891" s="122" t="s">
        <v>616</v>
      </c>
    </row>
    <row r="892" spans="1:8" ht="18.399999999999999" customHeight="1" thickBot="1">
      <c r="B892" s="122" t="s">
        <v>617</v>
      </c>
      <c r="G892" s="124">
        <f>TRUNC(G887+G889+G891, 0)</f>
        <v>14318</v>
      </c>
    </row>
    <row r="893" spans="1:8" ht="18.399999999999999" customHeight="1" thickTop="1" thickBot="1">
      <c r="A893" s="121"/>
      <c r="B893" s="121"/>
      <c r="C893" s="121"/>
      <c r="D893" s="121"/>
      <c r="E893" s="121"/>
      <c r="F893" s="121"/>
      <c r="G893" s="121"/>
      <c r="H893" s="121"/>
    </row>
    <row r="894" spans="1:8" ht="18.399999999999999" customHeight="1" thickTop="1" thickBot="1">
      <c r="A894" s="121" t="s">
        <v>609</v>
      </c>
      <c r="B894" s="121" t="s">
        <v>777</v>
      </c>
      <c r="C894" s="121"/>
      <c r="D894" s="121"/>
      <c r="E894" s="121"/>
      <c r="F894" s="121"/>
      <c r="G894" s="121"/>
      <c r="H894" s="121"/>
    </row>
    <row r="895" spans="1:8" ht="18.399999999999999" customHeight="1" thickTop="1">
      <c r="A895" s="121" t="s">
        <v>610</v>
      </c>
      <c r="B895" s="121" t="s">
        <v>778</v>
      </c>
      <c r="C895" s="121"/>
      <c r="D895" s="121"/>
      <c r="E895" s="121"/>
      <c r="F895" s="121"/>
      <c r="G895" s="121"/>
      <c r="H895" s="121"/>
    </row>
    <row r="896" spans="1:8" ht="18.399999999999999" customHeight="1">
      <c r="A896" s="123" t="s">
        <v>611</v>
      </c>
      <c r="B896" s="123"/>
      <c r="C896" s="123" t="s">
        <v>612</v>
      </c>
      <c r="D896" s="123" t="s">
        <v>193</v>
      </c>
      <c r="E896" s="123" t="s">
        <v>194</v>
      </c>
      <c r="F896" s="123" t="s">
        <v>613</v>
      </c>
      <c r="G896" s="123" t="s">
        <v>614</v>
      </c>
      <c r="H896" s="123" t="s">
        <v>199</v>
      </c>
    </row>
    <row r="897" spans="1:8" ht="18.399999999999999" customHeight="1">
      <c r="A897" s="122" t="s">
        <v>197</v>
      </c>
      <c r="B897" s="122" t="s">
        <v>772</v>
      </c>
      <c r="C897" s="122" t="s">
        <v>703</v>
      </c>
      <c r="D897" s="122">
        <v>2.3327</v>
      </c>
      <c r="E897" s="124" t="s">
        <v>615</v>
      </c>
      <c r="F897" s="124">
        <f>중기기초자료!G92</f>
        <v>5000</v>
      </c>
      <c r="G897" s="125">
        <f>TRUNC(F897*D897, 1)</f>
        <v>11663.5</v>
      </c>
      <c r="H897" s="122" t="s">
        <v>17</v>
      </c>
    </row>
    <row r="898" spans="1:8" ht="18.399999999999999" customHeight="1">
      <c r="B898" s="122" t="s">
        <v>616</v>
      </c>
      <c r="G898" s="124">
        <f>TRUNC(G897, 0)</f>
        <v>11663</v>
      </c>
    </row>
    <row r="899" spans="1:8" ht="18.399999999999999" customHeight="1">
      <c r="A899" s="122" t="s">
        <v>195</v>
      </c>
    </row>
    <row r="900" spans="1:8" ht="18.399999999999999" customHeight="1">
      <c r="B900" s="122" t="s">
        <v>616</v>
      </c>
    </row>
    <row r="901" spans="1:8" ht="18.399999999999999" customHeight="1">
      <c r="A901" s="122" t="s">
        <v>196</v>
      </c>
    </row>
    <row r="902" spans="1:8" ht="18.399999999999999" customHeight="1">
      <c r="B902" s="122" t="s">
        <v>616</v>
      </c>
    </row>
    <row r="903" spans="1:8" ht="18.399999999999999" customHeight="1" thickBot="1">
      <c r="B903" s="122" t="s">
        <v>617</v>
      </c>
      <c r="G903" s="124">
        <f>TRUNC(G898+G900+G902, 0)</f>
        <v>11663</v>
      </c>
    </row>
    <row r="904" spans="1:8" ht="18.399999999999999" customHeight="1" thickTop="1" thickBot="1">
      <c r="A904" s="121"/>
      <c r="B904" s="121"/>
      <c r="C904" s="121"/>
      <c r="D904" s="121"/>
      <c r="E904" s="121"/>
      <c r="F904" s="121"/>
      <c r="G904" s="121"/>
      <c r="H904" s="121"/>
    </row>
    <row r="905" spans="1:8" ht="18.399999999999999" customHeight="1" thickTop="1" thickBot="1">
      <c r="A905" s="121" t="s">
        <v>609</v>
      </c>
      <c r="B905" s="121" t="s">
        <v>779</v>
      </c>
      <c r="C905" s="121"/>
      <c r="D905" s="121"/>
      <c r="E905" s="121"/>
      <c r="F905" s="121"/>
      <c r="G905" s="121"/>
      <c r="H905" s="121"/>
    </row>
    <row r="906" spans="1:8" ht="18.399999999999999" customHeight="1" thickTop="1">
      <c r="A906" s="121" t="s">
        <v>610</v>
      </c>
      <c r="B906" s="121" t="s">
        <v>780</v>
      </c>
      <c r="C906" s="121"/>
      <c r="D906" s="121"/>
      <c r="E906" s="121"/>
      <c r="F906" s="121"/>
      <c r="G906" s="121"/>
      <c r="H906" s="121"/>
    </row>
    <row r="907" spans="1:8" ht="18.399999999999999" customHeight="1">
      <c r="A907" s="123" t="s">
        <v>611</v>
      </c>
      <c r="B907" s="123"/>
      <c r="C907" s="123" t="s">
        <v>612</v>
      </c>
      <c r="D907" s="123" t="s">
        <v>193</v>
      </c>
      <c r="E907" s="123" t="s">
        <v>194</v>
      </c>
      <c r="F907" s="123" t="s">
        <v>613</v>
      </c>
      <c r="G907" s="123" t="s">
        <v>614</v>
      </c>
      <c r="H907" s="123" t="s">
        <v>199</v>
      </c>
    </row>
    <row r="908" spans="1:8" ht="18.399999999999999" customHeight="1">
      <c r="A908" s="122" t="s">
        <v>197</v>
      </c>
      <c r="B908" s="122" t="s">
        <v>772</v>
      </c>
      <c r="C908" s="122" t="s">
        <v>706</v>
      </c>
      <c r="D908" s="122">
        <v>2.198</v>
      </c>
      <c r="E908" s="124" t="s">
        <v>615</v>
      </c>
      <c r="F908" s="124">
        <f>중기기초자료!G93</f>
        <v>5600</v>
      </c>
      <c r="G908" s="125">
        <f>TRUNC(F908*D908, 1)</f>
        <v>12308.8</v>
      </c>
      <c r="H908" s="122" t="s">
        <v>17</v>
      </c>
    </row>
    <row r="909" spans="1:8" ht="18.399999999999999" customHeight="1">
      <c r="B909" s="122" t="s">
        <v>616</v>
      </c>
      <c r="G909" s="124">
        <f>TRUNC(G908, 0)</f>
        <v>12308</v>
      </c>
    </row>
    <row r="910" spans="1:8" ht="18.399999999999999" customHeight="1">
      <c r="A910" s="122" t="s">
        <v>195</v>
      </c>
    </row>
    <row r="911" spans="1:8" ht="18.399999999999999" customHeight="1">
      <c r="B911" s="122" t="s">
        <v>616</v>
      </c>
    </row>
    <row r="912" spans="1:8" ht="18.399999999999999" customHeight="1">
      <c r="A912" s="122" t="s">
        <v>196</v>
      </c>
    </row>
    <row r="913" spans="1:8" ht="18.399999999999999" customHeight="1">
      <c r="B913" s="122" t="s">
        <v>616</v>
      </c>
    </row>
    <row r="914" spans="1:8" ht="18.399999999999999" customHeight="1" thickBot="1">
      <c r="B914" s="122" t="s">
        <v>617</v>
      </c>
      <c r="G914" s="124">
        <f>TRUNC(G909+G911+G913, 0)</f>
        <v>12308</v>
      </c>
    </row>
    <row r="915" spans="1:8" ht="18.399999999999999" customHeight="1" thickTop="1" thickBot="1">
      <c r="A915" s="121"/>
      <c r="B915" s="121"/>
      <c r="C915" s="121"/>
      <c r="D915" s="121"/>
      <c r="E915" s="121"/>
      <c r="F915" s="121"/>
      <c r="G915" s="121"/>
      <c r="H915" s="121"/>
    </row>
    <row r="916" spans="1:8" ht="18.399999999999999" customHeight="1" thickTop="1" thickBot="1">
      <c r="A916" s="121" t="s">
        <v>609</v>
      </c>
      <c r="B916" s="121" t="s">
        <v>781</v>
      </c>
      <c r="C916" s="121"/>
      <c r="D916" s="121"/>
      <c r="E916" s="121"/>
      <c r="F916" s="121"/>
      <c r="G916" s="121"/>
      <c r="H916" s="121"/>
    </row>
    <row r="917" spans="1:8" ht="18.399999999999999" customHeight="1" thickTop="1">
      <c r="A917" s="121" t="s">
        <v>610</v>
      </c>
      <c r="B917" s="121" t="s">
        <v>782</v>
      </c>
      <c r="C917" s="121"/>
      <c r="D917" s="121"/>
      <c r="E917" s="121"/>
      <c r="F917" s="121"/>
      <c r="G917" s="121"/>
      <c r="H917" s="121"/>
    </row>
    <row r="918" spans="1:8" ht="18.399999999999999" customHeight="1">
      <c r="A918" s="123" t="s">
        <v>611</v>
      </c>
      <c r="B918" s="123"/>
      <c r="C918" s="123" t="s">
        <v>612</v>
      </c>
      <c r="D918" s="123" t="s">
        <v>193</v>
      </c>
      <c r="E918" s="123" t="s">
        <v>194</v>
      </c>
      <c r="F918" s="123" t="s">
        <v>613</v>
      </c>
      <c r="G918" s="123" t="s">
        <v>614</v>
      </c>
      <c r="H918" s="123" t="s">
        <v>199</v>
      </c>
    </row>
    <row r="919" spans="1:8" ht="18.399999999999999" customHeight="1">
      <c r="A919" s="122" t="s">
        <v>197</v>
      </c>
      <c r="B919" s="122" t="s">
        <v>772</v>
      </c>
      <c r="C919" s="122" t="s">
        <v>709</v>
      </c>
      <c r="D919" s="122">
        <v>2.0851000000000002</v>
      </c>
      <c r="E919" s="124" t="s">
        <v>615</v>
      </c>
      <c r="F919" s="124">
        <f>중기기초자료!G94</f>
        <v>6300</v>
      </c>
      <c r="G919" s="125">
        <f>TRUNC(F919*D919, 1)</f>
        <v>13136.1</v>
      </c>
      <c r="H919" s="122" t="s">
        <v>17</v>
      </c>
    </row>
    <row r="920" spans="1:8" ht="18.399999999999999" customHeight="1">
      <c r="B920" s="122" t="s">
        <v>616</v>
      </c>
      <c r="G920" s="124">
        <f>TRUNC(G919, 0)</f>
        <v>13136</v>
      </c>
    </row>
    <row r="921" spans="1:8" ht="18.399999999999999" customHeight="1">
      <c r="A921" s="122" t="s">
        <v>195</v>
      </c>
    </row>
    <row r="922" spans="1:8" ht="18.399999999999999" customHeight="1">
      <c r="B922" s="122" t="s">
        <v>616</v>
      </c>
    </row>
    <row r="923" spans="1:8" ht="18.399999999999999" customHeight="1">
      <c r="A923" s="122" t="s">
        <v>196</v>
      </c>
    </row>
    <row r="924" spans="1:8" ht="18.399999999999999" customHeight="1">
      <c r="B924" s="122" t="s">
        <v>616</v>
      </c>
    </row>
    <row r="925" spans="1:8" ht="18.399999999999999" customHeight="1" thickBot="1">
      <c r="B925" s="122" t="s">
        <v>617</v>
      </c>
      <c r="G925" s="124">
        <f>TRUNC(G920+G922+G924, 0)</f>
        <v>13136</v>
      </c>
    </row>
    <row r="926" spans="1:8" ht="18.399999999999999" customHeight="1" thickTop="1" thickBot="1">
      <c r="A926" s="121"/>
      <c r="B926" s="121"/>
      <c r="C926" s="121"/>
      <c r="D926" s="121"/>
      <c r="E926" s="121"/>
      <c r="F926" s="121"/>
      <c r="G926" s="121"/>
      <c r="H926" s="121"/>
    </row>
    <row r="927" spans="1:8" ht="18.399999999999999" customHeight="1" thickTop="1" thickBot="1">
      <c r="A927" s="121" t="s">
        <v>609</v>
      </c>
      <c r="B927" s="121" t="s">
        <v>783</v>
      </c>
      <c r="C927" s="121"/>
      <c r="D927" s="121"/>
      <c r="E927" s="121"/>
      <c r="F927" s="121"/>
      <c r="G927" s="121"/>
      <c r="H927" s="121"/>
    </row>
    <row r="928" spans="1:8" ht="18.399999999999999" customHeight="1" thickTop="1">
      <c r="A928" s="121" t="s">
        <v>610</v>
      </c>
      <c r="B928" s="121" t="s">
        <v>784</v>
      </c>
      <c r="C928" s="121"/>
      <c r="D928" s="121"/>
      <c r="E928" s="121"/>
      <c r="F928" s="121"/>
      <c r="G928" s="121"/>
      <c r="H928" s="121"/>
    </row>
    <row r="929" spans="1:8" ht="18.399999999999999" customHeight="1">
      <c r="A929" s="123" t="s">
        <v>611</v>
      </c>
      <c r="B929" s="123"/>
      <c r="C929" s="123" t="s">
        <v>612</v>
      </c>
      <c r="D929" s="123" t="s">
        <v>193</v>
      </c>
      <c r="E929" s="123" t="s">
        <v>194</v>
      </c>
      <c r="F929" s="123" t="s">
        <v>613</v>
      </c>
      <c r="G929" s="123" t="s">
        <v>614</v>
      </c>
      <c r="H929" s="123" t="s">
        <v>199</v>
      </c>
    </row>
    <row r="930" spans="1:8" ht="18.399999999999999" customHeight="1">
      <c r="A930" s="122" t="s">
        <v>197</v>
      </c>
      <c r="B930" s="122" t="s">
        <v>772</v>
      </c>
      <c r="C930" s="122" t="s">
        <v>712</v>
      </c>
      <c r="D930" s="122">
        <v>1.7576000000000001</v>
      </c>
      <c r="E930" s="124" t="s">
        <v>615</v>
      </c>
      <c r="F930" s="124">
        <f>중기기초자료!G95</f>
        <v>6900</v>
      </c>
      <c r="G930" s="125">
        <f>TRUNC(F930*D930, 1)</f>
        <v>12127.4</v>
      </c>
      <c r="H930" s="122" t="s">
        <v>17</v>
      </c>
    </row>
    <row r="931" spans="1:8" ht="18.399999999999999" customHeight="1">
      <c r="B931" s="122" t="s">
        <v>616</v>
      </c>
      <c r="G931" s="124">
        <f>TRUNC(G930, 0)</f>
        <v>12127</v>
      </c>
    </row>
    <row r="932" spans="1:8" ht="18.399999999999999" customHeight="1">
      <c r="A932" s="122" t="s">
        <v>195</v>
      </c>
    </row>
    <row r="933" spans="1:8" ht="18.399999999999999" customHeight="1">
      <c r="B933" s="122" t="s">
        <v>616</v>
      </c>
    </row>
    <row r="934" spans="1:8" ht="18.399999999999999" customHeight="1">
      <c r="A934" s="122" t="s">
        <v>196</v>
      </c>
    </row>
    <row r="935" spans="1:8" ht="18.399999999999999" customHeight="1">
      <c r="B935" s="122" t="s">
        <v>616</v>
      </c>
    </row>
    <row r="936" spans="1:8" ht="18.399999999999999" customHeight="1" thickBot="1">
      <c r="B936" s="122" t="s">
        <v>617</v>
      </c>
      <c r="G936" s="124">
        <f>TRUNC(G931+G933+G935, 0)</f>
        <v>12127</v>
      </c>
    </row>
    <row r="937" spans="1:8" ht="18.399999999999999" customHeight="1" thickTop="1" thickBot="1">
      <c r="A937" s="121"/>
      <c r="B937" s="121"/>
      <c r="C937" s="121"/>
      <c r="D937" s="121"/>
      <c r="E937" s="121"/>
      <c r="F937" s="121"/>
      <c r="G937" s="121"/>
      <c r="H937" s="121"/>
    </row>
    <row r="938" spans="1:8" ht="18.399999999999999" customHeight="1" thickTop="1" thickBot="1">
      <c r="A938" s="121" t="s">
        <v>609</v>
      </c>
      <c r="B938" s="121" t="s">
        <v>785</v>
      </c>
      <c r="C938" s="121"/>
      <c r="D938" s="121"/>
      <c r="E938" s="121"/>
      <c r="F938" s="121"/>
      <c r="G938" s="121"/>
      <c r="H938" s="121"/>
    </row>
    <row r="939" spans="1:8" ht="18.399999999999999" customHeight="1" thickTop="1">
      <c r="A939" s="121" t="s">
        <v>610</v>
      </c>
      <c r="B939" s="121" t="s">
        <v>786</v>
      </c>
      <c r="C939" s="121"/>
      <c r="D939" s="121"/>
      <c r="E939" s="121"/>
      <c r="F939" s="121"/>
      <c r="G939" s="121"/>
      <c r="H939" s="121"/>
    </row>
    <row r="940" spans="1:8" ht="18.399999999999999" customHeight="1">
      <c r="A940" s="123" t="s">
        <v>611</v>
      </c>
      <c r="B940" s="123"/>
      <c r="C940" s="123" t="s">
        <v>612</v>
      </c>
      <c r="D940" s="123" t="s">
        <v>193</v>
      </c>
      <c r="E940" s="123" t="s">
        <v>194</v>
      </c>
      <c r="F940" s="123" t="s">
        <v>613</v>
      </c>
      <c r="G940" s="123" t="s">
        <v>614</v>
      </c>
      <c r="H940" s="123" t="s">
        <v>199</v>
      </c>
    </row>
    <row r="941" spans="1:8" ht="18.399999999999999" customHeight="1">
      <c r="A941" s="122" t="s">
        <v>197</v>
      </c>
      <c r="B941" s="122" t="s">
        <v>772</v>
      </c>
      <c r="C941" s="122" t="s">
        <v>715</v>
      </c>
      <c r="D941" s="122">
        <v>0.7177</v>
      </c>
      <c r="E941" s="124" t="s">
        <v>615</v>
      </c>
      <c r="F941" s="124">
        <f>중기기초자료!G96</f>
        <v>8200</v>
      </c>
      <c r="G941" s="125">
        <f>TRUNC(F941*D941, 1)</f>
        <v>5885.1</v>
      </c>
      <c r="H941" s="122" t="s">
        <v>17</v>
      </c>
    </row>
    <row r="942" spans="1:8" ht="18.399999999999999" customHeight="1">
      <c r="B942" s="122" t="s">
        <v>616</v>
      </c>
      <c r="G942" s="124">
        <f>TRUNC(G941, 0)</f>
        <v>5885</v>
      </c>
    </row>
    <row r="943" spans="1:8" ht="18.399999999999999" customHeight="1">
      <c r="A943" s="122" t="s">
        <v>195</v>
      </c>
    </row>
    <row r="944" spans="1:8" ht="18.399999999999999" customHeight="1">
      <c r="B944" s="122" t="s">
        <v>616</v>
      </c>
    </row>
    <row r="945" spans="1:8" ht="18.399999999999999" customHeight="1">
      <c r="A945" s="122" t="s">
        <v>196</v>
      </c>
    </row>
    <row r="946" spans="1:8" ht="18.399999999999999" customHeight="1">
      <c r="B946" s="122" t="s">
        <v>616</v>
      </c>
    </row>
    <row r="947" spans="1:8" ht="18.399999999999999" customHeight="1" thickBot="1">
      <c r="B947" s="122" t="s">
        <v>617</v>
      </c>
      <c r="G947" s="124">
        <f>TRUNC(G942+G944+G946, 0)</f>
        <v>5885</v>
      </c>
    </row>
    <row r="948" spans="1:8" ht="18.399999999999999" customHeight="1" thickTop="1" thickBot="1">
      <c r="A948" s="121"/>
      <c r="B948" s="121"/>
      <c r="C948" s="121"/>
      <c r="D948" s="121"/>
      <c r="E948" s="121"/>
      <c r="F948" s="121"/>
      <c r="G948" s="121"/>
      <c r="H948" s="121"/>
    </row>
    <row r="949" spans="1:8" ht="18.399999999999999" customHeight="1" thickTop="1" thickBot="1">
      <c r="A949" s="121" t="s">
        <v>609</v>
      </c>
      <c r="B949" s="121" t="s">
        <v>787</v>
      </c>
      <c r="C949" s="121"/>
      <c r="D949" s="121"/>
      <c r="E949" s="121"/>
      <c r="F949" s="121"/>
      <c r="G949" s="121"/>
      <c r="H949" s="121"/>
    </row>
    <row r="950" spans="1:8" ht="18.399999999999999" customHeight="1" thickTop="1">
      <c r="A950" s="121" t="s">
        <v>610</v>
      </c>
      <c r="B950" s="121" t="s">
        <v>786</v>
      </c>
      <c r="C950" s="121"/>
      <c r="D950" s="121"/>
      <c r="E950" s="121"/>
      <c r="F950" s="121"/>
      <c r="G950" s="121"/>
      <c r="H950" s="121"/>
    </row>
    <row r="951" spans="1:8" ht="18.399999999999999" customHeight="1">
      <c r="A951" s="123" t="s">
        <v>611</v>
      </c>
      <c r="B951" s="123"/>
      <c r="C951" s="123" t="s">
        <v>612</v>
      </c>
      <c r="D951" s="123" t="s">
        <v>193</v>
      </c>
      <c r="E951" s="123" t="s">
        <v>194</v>
      </c>
      <c r="F951" s="123" t="s">
        <v>613</v>
      </c>
      <c r="G951" s="123" t="s">
        <v>614</v>
      </c>
      <c r="H951" s="123" t="s">
        <v>199</v>
      </c>
    </row>
    <row r="952" spans="1:8" ht="18.399999999999999" customHeight="1">
      <c r="A952" s="122" t="s">
        <v>197</v>
      </c>
      <c r="B952" s="122" t="s">
        <v>772</v>
      </c>
      <c r="C952" s="122" t="s">
        <v>715</v>
      </c>
      <c r="D952" s="122">
        <v>0.70550000000000002</v>
      </c>
      <c r="E952" s="124" t="s">
        <v>615</v>
      </c>
      <c r="F952" s="124">
        <f>중기기초자료!G96</f>
        <v>8200</v>
      </c>
      <c r="G952" s="125">
        <f>TRUNC(F952*D952, 1)</f>
        <v>5785.1</v>
      </c>
      <c r="H952" s="122" t="s">
        <v>17</v>
      </c>
    </row>
    <row r="953" spans="1:8" ht="18.399999999999999" customHeight="1">
      <c r="B953" s="122" t="s">
        <v>616</v>
      </c>
      <c r="G953" s="124">
        <f>TRUNC(G952, 0)</f>
        <v>5785</v>
      </c>
    </row>
    <row r="954" spans="1:8" ht="18.399999999999999" customHeight="1">
      <c r="A954" s="122" t="s">
        <v>195</v>
      </c>
    </row>
    <row r="955" spans="1:8" ht="18.399999999999999" customHeight="1">
      <c r="B955" s="122" t="s">
        <v>616</v>
      </c>
    </row>
    <row r="956" spans="1:8" ht="18.399999999999999" customHeight="1">
      <c r="A956" s="122" t="s">
        <v>196</v>
      </c>
    </row>
    <row r="957" spans="1:8" ht="18.399999999999999" customHeight="1">
      <c r="B957" s="122" t="s">
        <v>616</v>
      </c>
    </row>
    <row r="958" spans="1:8" ht="18.399999999999999" customHeight="1" thickBot="1">
      <c r="B958" s="122" t="s">
        <v>617</v>
      </c>
      <c r="G958" s="124">
        <f>TRUNC(G953+G955+G957, 0)</f>
        <v>5785</v>
      </c>
    </row>
    <row r="959" spans="1:8" ht="18.399999999999999" customHeight="1" thickTop="1" thickBot="1">
      <c r="A959" s="121"/>
      <c r="B959" s="121"/>
      <c r="C959" s="121"/>
      <c r="D959" s="121"/>
      <c r="E959" s="121"/>
      <c r="F959" s="121"/>
      <c r="G959" s="121"/>
      <c r="H959" s="121"/>
    </row>
    <row r="960" spans="1:8" ht="18.399999999999999" customHeight="1" thickTop="1" thickBot="1">
      <c r="A960" s="121" t="s">
        <v>609</v>
      </c>
      <c r="B960" s="121" t="s">
        <v>788</v>
      </c>
      <c r="C960" s="121"/>
      <c r="D960" s="121"/>
      <c r="E960" s="121"/>
      <c r="F960" s="121"/>
      <c r="G960" s="121"/>
      <c r="H960" s="121"/>
    </row>
    <row r="961" spans="1:8" ht="18.399999999999999" customHeight="1" thickTop="1">
      <c r="A961" s="121" t="s">
        <v>610</v>
      </c>
      <c r="B961" s="121" t="s">
        <v>786</v>
      </c>
      <c r="C961" s="121"/>
      <c r="D961" s="121"/>
      <c r="E961" s="121"/>
      <c r="F961" s="121"/>
      <c r="G961" s="121"/>
      <c r="H961" s="121"/>
    </row>
    <row r="962" spans="1:8" ht="18.399999999999999" customHeight="1">
      <c r="A962" s="123" t="s">
        <v>611</v>
      </c>
      <c r="B962" s="123"/>
      <c r="C962" s="123" t="s">
        <v>612</v>
      </c>
      <c r="D962" s="123" t="s">
        <v>193</v>
      </c>
      <c r="E962" s="123" t="s">
        <v>194</v>
      </c>
      <c r="F962" s="123" t="s">
        <v>613</v>
      </c>
      <c r="G962" s="123" t="s">
        <v>614</v>
      </c>
      <c r="H962" s="123" t="s">
        <v>199</v>
      </c>
    </row>
    <row r="963" spans="1:8" ht="18.399999999999999" customHeight="1">
      <c r="A963" s="122" t="s">
        <v>197</v>
      </c>
      <c r="B963" s="122" t="s">
        <v>772</v>
      </c>
      <c r="C963" s="122" t="s">
        <v>715</v>
      </c>
      <c r="D963" s="122">
        <v>0.69420000000000004</v>
      </c>
      <c r="E963" s="124" t="s">
        <v>615</v>
      </c>
      <c r="F963" s="124">
        <f>중기기초자료!G96</f>
        <v>8200</v>
      </c>
      <c r="G963" s="125">
        <f>TRUNC(F963*D963, 1)</f>
        <v>5692.4</v>
      </c>
      <c r="H963" s="122" t="s">
        <v>17</v>
      </c>
    </row>
    <row r="964" spans="1:8" ht="18.399999999999999" customHeight="1">
      <c r="B964" s="122" t="s">
        <v>616</v>
      </c>
      <c r="G964" s="124">
        <f>TRUNC(G963, 0)</f>
        <v>5692</v>
      </c>
    </row>
    <row r="965" spans="1:8" ht="18.399999999999999" customHeight="1">
      <c r="A965" s="122" t="s">
        <v>195</v>
      </c>
    </row>
    <row r="966" spans="1:8" ht="18.399999999999999" customHeight="1">
      <c r="B966" s="122" t="s">
        <v>616</v>
      </c>
    </row>
    <row r="967" spans="1:8" ht="18.399999999999999" customHeight="1">
      <c r="A967" s="122" t="s">
        <v>196</v>
      </c>
    </row>
    <row r="968" spans="1:8" ht="18.399999999999999" customHeight="1">
      <c r="B968" s="122" t="s">
        <v>616</v>
      </c>
    </row>
    <row r="969" spans="1:8" ht="18.399999999999999" customHeight="1" thickBot="1">
      <c r="B969" s="122" t="s">
        <v>617</v>
      </c>
      <c r="G969" s="124">
        <f>TRUNC(G964+G966+G968, 0)</f>
        <v>5692</v>
      </c>
    </row>
    <row r="970" spans="1:8" ht="18.399999999999999" customHeight="1" thickTop="1" thickBot="1">
      <c r="A970" s="121"/>
      <c r="B970" s="121"/>
      <c r="C970" s="121"/>
      <c r="D970" s="121"/>
      <c r="E970" s="121"/>
      <c r="F970" s="121"/>
      <c r="G970" s="121"/>
      <c r="H970" s="121"/>
    </row>
    <row r="971" spans="1:8" ht="18.399999999999999" customHeight="1" thickTop="1" thickBot="1">
      <c r="A971" s="121" t="s">
        <v>609</v>
      </c>
      <c r="B971" s="121" t="s">
        <v>789</v>
      </c>
      <c r="C971" s="121"/>
      <c r="D971" s="121"/>
      <c r="E971" s="121"/>
      <c r="F971" s="121"/>
      <c r="G971" s="121"/>
      <c r="H971" s="121"/>
    </row>
    <row r="972" spans="1:8" ht="18.399999999999999" customHeight="1" thickTop="1">
      <c r="A972" s="121" t="s">
        <v>610</v>
      </c>
      <c r="B972" s="121" t="s">
        <v>786</v>
      </c>
      <c r="C972" s="121"/>
      <c r="D972" s="121"/>
      <c r="E972" s="121"/>
      <c r="F972" s="121"/>
      <c r="G972" s="121"/>
      <c r="H972" s="121"/>
    </row>
    <row r="973" spans="1:8" ht="18.399999999999999" customHeight="1">
      <c r="A973" s="123" t="s">
        <v>611</v>
      </c>
      <c r="B973" s="123"/>
      <c r="C973" s="123" t="s">
        <v>612</v>
      </c>
      <c r="D973" s="123" t="s">
        <v>193</v>
      </c>
      <c r="E973" s="123" t="s">
        <v>194</v>
      </c>
      <c r="F973" s="123" t="s">
        <v>613</v>
      </c>
      <c r="G973" s="123" t="s">
        <v>614</v>
      </c>
      <c r="H973" s="123" t="s">
        <v>199</v>
      </c>
    </row>
    <row r="974" spans="1:8" ht="18.399999999999999" customHeight="1">
      <c r="A974" s="122" t="s">
        <v>197</v>
      </c>
      <c r="B974" s="122" t="s">
        <v>772</v>
      </c>
      <c r="C974" s="122" t="s">
        <v>715</v>
      </c>
      <c r="D974" s="122">
        <v>0.67190000000000005</v>
      </c>
      <c r="E974" s="124" t="s">
        <v>615</v>
      </c>
      <c r="F974" s="124">
        <f>중기기초자료!G96</f>
        <v>8200</v>
      </c>
      <c r="G974" s="125">
        <f>TRUNC(F974*D974, 1)</f>
        <v>5509.5</v>
      </c>
      <c r="H974" s="122" t="s">
        <v>17</v>
      </c>
    </row>
    <row r="975" spans="1:8" ht="18.399999999999999" customHeight="1">
      <c r="B975" s="122" t="s">
        <v>616</v>
      </c>
      <c r="G975" s="124">
        <f>TRUNC(G974, 0)</f>
        <v>5509</v>
      </c>
    </row>
    <row r="976" spans="1:8" ht="18.399999999999999" customHeight="1">
      <c r="A976" s="122" t="s">
        <v>195</v>
      </c>
    </row>
    <row r="977" spans="1:8" ht="18.399999999999999" customHeight="1">
      <c r="B977" s="122" t="s">
        <v>616</v>
      </c>
    </row>
    <row r="978" spans="1:8" ht="18.399999999999999" customHeight="1">
      <c r="A978" s="122" t="s">
        <v>196</v>
      </c>
    </row>
    <row r="979" spans="1:8" ht="18.399999999999999" customHeight="1">
      <c r="B979" s="122" t="s">
        <v>616</v>
      </c>
    </row>
    <row r="980" spans="1:8" ht="18.399999999999999" customHeight="1" thickBot="1">
      <c r="B980" s="122" t="s">
        <v>617</v>
      </c>
      <c r="G980" s="124">
        <f>TRUNC(G975+G977+G979, 0)</f>
        <v>5509</v>
      </c>
    </row>
    <row r="981" spans="1:8" ht="18.399999999999999" customHeight="1" thickTop="1" thickBot="1">
      <c r="A981" s="121"/>
      <c r="B981" s="121"/>
      <c r="C981" s="121"/>
      <c r="D981" s="121"/>
      <c r="E981" s="121"/>
      <c r="F981" s="121"/>
      <c r="G981" s="121"/>
      <c r="H981" s="121"/>
    </row>
    <row r="982" spans="1:8" ht="18.399999999999999" customHeight="1" thickTop="1" thickBot="1">
      <c r="A982" s="121" t="s">
        <v>609</v>
      </c>
      <c r="B982" s="121" t="s">
        <v>790</v>
      </c>
      <c r="C982" s="121"/>
      <c r="D982" s="121"/>
      <c r="E982" s="121"/>
      <c r="F982" s="121"/>
      <c r="G982" s="121"/>
      <c r="H982" s="121"/>
    </row>
    <row r="983" spans="1:8" ht="18.399999999999999" customHeight="1" thickTop="1">
      <c r="A983" s="121" t="s">
        <v>610</v>
      </c>
      <c r="B983" s="121" t="s">
        <v>791</v>
      </c>
      <c r="C983" s="121"/>
      <c r="D983" s="121"/>
      <c r="E983" s="121"/>
      <c r="F983" s="121"/>
      <c r="G983" s="121"/>
      <c r="H983" s="121"/>
    </row>
    <row r="984" spans="1:8" ht="18.399999999999999" customHeight="1">
      <c r="A984" s="123" t="s">
        <v>611</v>
      </c>
      <c r="B984" s="123"/>
      <c r="C984" s="123" t="s">
        <v>612</v>
      </c>
      <c r="D984" s="123" t="s">
        <v>193</v>
      </c>
      <c r="E984" s="123" t="s">
        <v>194</v>
      </c>
      <c r="F984" s="123" t="s">
        <v>613</v>
      </c>
      <c r="G984" s="123" t="s">
        <v>614</v>
      </c>
      <c r="H984" s="123" t="s">
        <v>199</v>
      </c>
    </row>
    <row r="985" spans="1:8" ht="18.399999999999999" customHeight="1">
      <c r="A985" s="122" t="s">
        <v>197</v>
      </c>
      <c r="B985" s="122" t="s">
        <v>772</v>
      </c>
      <c r="C985" s="122" t="s">
        <v>724</v>
      </c>
      <c r="D985" s="122">
        <v>0.50929999999999997</v>
      </c>
      <c r="E985" s="124" t="s">
        <v>615</v>
      </c>
      <c r="F985" s="124">
        <f>중기기초자료!G97</f>
        <v>12000</v>
      </c>
      <c r="G985" s="125">
        <f>TRUNC(F985*D985, 1)</f>
        <v>6111.6</v>
      </c>
      <c r="H985" s="122" t="s">
        <v>17</v>
      </c>
    </row>
    <row r="986" spans="1:8" ht="18.399999999999999" customHeight="1">
      <c r="B986" s="122" t="s">
        <v>616</v>
      </c>
      <c r="G986" s="124">
        <f>TRUNC(G985, 0)</f>
        <v>6111</v>
      </c>
    </row>
    <row r="987" spans="1:8" ht="18.399999999999999" customHeight="1">
      <c r="A987" s="122" t="s">
        <v>195</v>
      </c>
    </row>
    <row r="988" spans="1:8" ht="18.399999999999999" customHeight="1">
      <c r="B988" s="122" t="s">
        <v>616</v>
      </c>
    </row>
    <row r="989" spans="1:8" ht="18.399999999999999" customHeight="1">
      <c r="A989" s="122" t="s">
        <v>196</v>
      </c>
    </row>
    <row r="990" spans="1:8" ht="18.399999999999999" customHeight="1">
      <c r="B990" s="122" t="s">
        <v>616</v>
      </c>
    </row>
    <row r="991" spans="1:8" ht="18.399999999999999" customHeight="1" thickBot="1">
      <c r="B991" s="122" t="s">
        <v>617</v>
      </c>
      <c r="G991" s="124">
        <f>TRUNC(G986+G988+G990, 0)</f>
        <v>6111</v>
      </c>
    </row>
    <row r="992" spans="1:8" ht="18.399999999999999" customHeight="1" thickTop="1" thickBot="1">
      <c r="A992" s="121"/>
      <c r="B992" s="121"/>
      <c r="C992" s="121"/>
      <c r="D992" s="121"/>
      <c r="E992" s="121"/>
      <c r="F992" s="121"/>
      <c r="G992" s="121"/>
      <c r="H992" s="121"/>
    </row>
    <row r="993" spans="1:8" ht="18.399999999999999" customHeight="1" thickTop="1" thickBot="1">
      <c r="A993" s="121" t="s">
        <v>609</v>
      </c>
      <c r="B993" s="121" t="s">
        <v>792</v>
      </c>
      <c r="C993" s="121"/>
      <c r="D993" s="121"/>
      <c r="E993" s="121"/>
      <c r="F993" s="121"/>
      <c r="G993" s="121"/>
      <c r="H993" s="121"/>
    </row>
    <row r="994" spans="1:8" ht="18.399999999999999" customHeight="1" thickTop="1">
      <c r="A994" s="121" t="s">
        <v>610</v>
      </c>
      <c r="B994" s="121" t="s">
        <v>791</v>
      </c>
      <c r="C994" s="121"/>
      <c r="D994" s="121"/>
      <c r="E994" s="121"/>
      <c r="F994" s="121"/>
      <c r="G994" s="121"/>
      <c r="H994" s="121"/>
    </row>
    <row r="995" spans="1:8" ht="18.399999999999999" customHeight="1">
      <c r="A995" s="123" t="s">
        <v>611</v>
      </c>
      <c r="B995" s="123"/>
      <c r="C995" s="123" t="s">
        <v>612</v>
      </c>
      <c r="D995" s="123" t="s">
        <v>193</v>
      </c>
      <c r="E995" s="123" t="s">
        <v>194</v>
      </c>
      <c r="F995" s="123" t="s">
        <v>613</v>
      </c>
      <c r="G995" s="123" t="s">
        <v>614</v>
      </c>
      <c r="H995" s="123" t="s">
        <v>199</v>
      </c>
    </row>
    <row r="996" spans="1:8" ht="18.399999999999999" customHeight="1">
      <c r="A996" s="122" t="s">
        <v>197</v>
      </c>
      <c r="B996" s="122" t="s">
        <v>772</v>
      </c>
      <c r="C996" s="122" t="s">
        <v>724</v>
      </c>
      <c r="D996" s="122">
        <v>0.49209999999999998</v>
      </c>
      <c r="E996" s="124" t="s">
        <v>615</v>
      </c>
      <c r="F996" s="124">
        <f>중기기초자료!G97</f>
        <v>12000</v>
      </c>
      <c r="G996" s="125">
        <f>TRUNC(F996*D996, 1)</f>
        <v>5905.2</v>
      </c>
      <c r="H996" s="122" t="s">
        <v>17</v>
      </c>
    </row>
    <row r="997" spans="1:8" ht="18.399999999999999" customHeight="1">
      <c r="B997" s="122" t="s">
        <v>616</v>
      </c>
      <c r="G997" s="124">
        <f>TRUNC(G996, 0)</f>
        <v>5905</v>
      </c>
    </row>
    <row r="998" spans="1:8" ht="18.399999999999999" customHeight="1">
      <c r="A998" s="122" t="s">
        <v>195</v>
      </c>
    </row>
    <row r="999" spans="1:8" ht="18.399999999999999" customHeight="1">
      <c r="B999" s="122" t="s">
        <v>616</v>
      </c>
    </row>
    <row r="1000" spans="1:8" ht="18.399999999999999" customHeight="1">
      <c r="A1000" s="122" t="s">
        <v>196</v>
      </c>
    </row>
    <row r="1001" spans="1:8" ht="18.399999999999999" customHeight="1">
      <c r="B1001" s="122" t="s">
        <v>616</v>
      </c>
    </row>
    <row r="1002" spans="1:8" ht="18.399999999999999" customHeight="1" thickBot="1">
      <c r="B1002" s="122" t="s">
        <v>617</v>
      </c>
      <c r="G1002" s="124">
        <f>TRUNC(G997+G999+G1001, 0)</f>
        <v>5905</v>
      </c>
    </row>
    <row r="1003" spans="1:8" ht="18.399999999999999" customHeight="1" thickTop="1" thickBot="1">
      <c r="A1003" s="121"/>
      <c r="B1003" s="121"/>
      <c r="C1003" s="121"/>
      <c r="D1003" s="121"/>
      <c r="E1003" s="121"/>
      <c r="F1003" s="121"/>
      <c r="G1003" s="121"/>
      <c r="H1003" s="121"/>
    </row>
    <row r="1004" spans="1:8" ht="18.399999999999999" customHeight="1" thickTop="1" thickBot="1">
      <c r="A1004" s="121" t="s">
        <v>609</v>
      </c>
      <c r="B1004" s="121" t="s">
        <v>793</v>
      </c>
      <c r="C1004" s="121"/>
      <c r="D1004" s="121"/>
      <c r="E1004" s="121"/>
      <c r="F1004" s="121"/>
      <c r="G1004" s="121"/>
      <c r="H1004" s="121"/>
    </row>
    <row r="1005" spans="1:8" ht="18.399999999999999" customHeight="1" thickTop="1">
      <c r="A1005" s="121" t="s">
        <v>610</v>
      </c>
      <c r="B1005" s="121" t="s">
        <v>791</v>
      </c>
      <c r="C1005" s="121"/>
      <c r="D1005" s="121"/>
      <c r="E1005" s="121"/>
      <c r="F1005" s="121"/>
      <c r="G1005" s="121"/>
      <c r="H1005" s="121"/>
    </row>
    <row r="1006" spans="1:8" ht="18.399999999999999" customHeight="1">
      <c r="A1006" s="123" t="s">
        <v>611</v>
      </c>
      <c r="B1006" s="123"/>
      <c r="C1006" s="123" t="s">
        <v>612</v>
      </c>
      <c r="D1006" s="123" t="s">
        <v>193</v>
      </c>
      <c r="E1006" s="123" t="s">
        <v>194</v>
      </c>
      <c r="F1006" s="123" t="s">
        <v>613</v>
      </c>
      <c r="G1006" s="123" t="s">
        <v>614</v>
      </c>
      <c r="H1006" s="123" t="s">
        <v>199</v>
      </c>
    </row>
    <row r="1007" spans="1:8" ht="18.399999999999999" customHeight="1">
      <c r="A1007" s="122" t="s">
        <v>197</v>
      </c>
      <c r="B1007" s="122" t="s">
        <v>772</v>
      </c>
      <c r="C1007" s="122" t="s">
        <v>724</v>
      </c>
      <c r="D1007" s="122">
        <v>0.47460000000000002</v>
      </c>
      <c r="E1007" s="124" t="s">
        <v>615</v>
      </c>
      <c r="F1007" s="124">
        <f>중기기초자료!G97</f>
        <v>12000</v>
      </c>
      <c r="G1007" s="125">
        <f>TRUNC(F1007*D1007, 1)</f>
        <v>5695.2</v>
      </c>
      <c r="H1007" s="122" t="s">
        <v>17</v>
      </c>
    </row>
    <row r="1008" spans="1:8" ht="18.399999999999999" customHeight="1">
      <c r="B1008" s="122" t="s">
        <v>616</v>
      </c>
      <c r="G1008" s="124">
        <f>TRUNC(G1007, 0)</f>
        <v>5695</v>
      </c>
    </row>
    <row r="1009" spans="1:8" ht="18.399999999999999" customHeight="1">
      <c r="A1009" s="122" t="s">
        <v>195</v>
      </c>
    </row>
    <row r="1010" spans="1:8" ht="18.399999999999999" customHeight="1">
      <c r="B1010" s="122" t="s">
        <v>616</v>
      </c>
    </row>
    <row r="1011" spans="1:8" ht="18.399999999999999" customHeight="1">
      <c r="A1011" s="122" t="s">
        <v>196</v>
      </c>
    </row>
    <row r="1012" spans="1:8" ht="18.399999999999999" customHeight="1">
      <c r="B1012" s="122" t="s">
        <v>616</v>
      </c>
    </row>
    <row r="1013" spans="1:8" ht="18.399999999999999" customHeight="1" thickBot="1">
      <c r="B1013" s="122" t="s">
        <v>617</v>
      </c>
      <c r="G1013" s="124">
        <f>TRUNC(G1008+G1010+G1012, 0)</f>
        <v>5695</v>
      </c>
    </row>
    <row r="1014" spans="1:8" ht="18.399999999999999" customHeight="1" thickTop="1" thickBot="1">
      <c r="A1014" s="121"/>
      <c r="B1014" s="121"/>
      <c r="C1014" s="121"/>
      <c r="D1014" s="121"/>
      <c r="E1014" s="121"/>
      <c r="F1014" s="121"/>
      <c r="G1014" s="121"/>
      <c r="H1014" s="121"/>
    </row>
    <row r="1015" spans="1:8" ht="18.399999999999999" customHeight="1" thickTop="1" thickBot="1">
      <c r="A1015" s="121" t="s">
        <v>609</v>
      </c>
      <c r="B1015" s="121" t="s">
        <v>794</v>
      </c>
      <c r="C1015" s="121"/>
      <c r="D1015" s="121"/>
      <c r="E1015" s="121"/>
      <c r="F1015" s="121"/>
      <c r="G1015" s="121"/>
      <c r="H1015" s="121"/>
    </row>
    <row r="1016" spans="1:8" ht="18.399999999999999" customHeight="1" thickTop="1">
      <c r="A1016" s="121" t="s">
        <v>610</v>
      </c>
      <c r="B1016" s="121" t="s">
        <v>795</v>
      </c>
      <c r="C1016" s="121"/>
      <c r="D1016" s="121"/>
      <c r="E1016" s="121"/>
      <c r="F1016" s="121"/>
      <c r="G1016" s="121"/>
      <c r="H1016" s="121"/>
    </row>
    <row r="1017" spans="1:8" ht="18.399999999999999" customHeight="1">
      <c r="A1017" s="123" t="s">
        <v>611</v>
      </c>
      <c r="B1017" s="123"/>
      <c r="C1017" s="123" t="s">
        <v>612</v>
      </c>
      <c r="D1017" s="123" t="s">
        <v>193</v>
      </c>
      <c r="E1017" s="123" t="s">
        <v>194</v>
      </c>
      <c r="F1017" s="123" t="s">
        <v>613</v>
      </c>
      <c r="G1017" s="123" t="s">
        <v>614</v>
      </c>
      <c r="H1017" s="123" t="s">
        <v>199</v>
      </c>
    </row>
    <row r="1018" spans="1:8" ht="18.399999999999999" customHeight="1">
      <c r="A1018" s="122" t="s">
        <v>197</v>
      </c>
      <c r="B1018" s="122" t="s">
        <v>772</v>
      </c>
      <c r="C1018" s="122" t="s">
        <v>733</v>
      </c>
      <c r="D1018" s="122">
        <v>0.30509999999999998</v>
      </c>
      <c r="E1018" s="124" t="s">
        <v>615</v>
      </c>
      <c r="F1018" s="124">
        <f>중기기초자료!G98</f>
        <v>16000</v>
      </c>
      <c r="G1018" s="125">
        <f>TRUNC(F1018*D1018, 1)</f>
        <v>4881.6000000000004</v>
      </c>
      <c r="H1018" s="122" t="s">
        <v>17</v>
      </c>
    </row>
    <row r="1019" spans="1:8" ht="18.399999999999999" customHeight="1">
      <c r="B1019" s="122" t="s">
        <v>616</v>
      </c>
      <c r="G1019" s="124">
        <f>TRUNC(G1018, 0)</f>
        <v>4881</v>
      </c>
    </row>
    <row r="1020" spans="1:8" ht="18.399999999999999" customHeight="1">
      <c r="A1020" s="122" t="s">
        <v>195</v>
      </c>
    </row>
    <row r="1021" spans="1:8" ht="18.399999999999999" customHeight="1">
      <c r="B1021" s="122" t="s">
        <v>616</v>
      </c>
    </row>
    <row r="1022" spans="1:8" ht="18.399999999999999" customHeight="1">
      <c r="A1022" s="122" t="s">
        <v>196</v>
      </c>
    </row>
    <row r="1023" spans="1:8" ht="18.399999999999999" customHeight="1">
      <c r="B1023" s="122" t="s">
        <v>616</v>
      </c>
    </row>
    <row r="1024" spans="1:8" ht="18.399999999999999" customHeight="1" thickBot="1">
      <c r="B1024" s="122" t="s">
        <v>617</v>
      </c>
      <c r="G1024" s="124">
        <f>TRUNC(G1019+G1021+G1023, 0)</f>
        <v>4881</v>
      </c>
    </row>
    <row r="1025" spans="1:8" ht="18.399999999999999" customHeight="1" thickTop="1" thickBot="1">
      <c r="A1025" s="121"/>
      <c r="B1025" s="121"/>
      <c r="C1025" s="121"/>
      <c r="D1025" s="121"/>
      <c r="E1025" s="121"/>
      <c r="F1025" s="121"/>
      <c r="G1025" s="121"/>
      <c r="H1025" s="121"/>
    </row>
    <row r="1026" spans="1:8" ht="18.399999999999999" customHeight="1" thickTop="1" thickBot="1">
      <c r="A1026" s="121" t="s">
        <v>609</v>
      </c>
      <c r="B1026" s="121" t="s">
        <v>796</v>
      </c>
      <c r="C1026" s="121"/>
      <c r="D1026" s="121"/>
      <c r="E1026" s="121"/>
      <c r="F1026" s="121"/>
      <c r="G1026" s="121"/>
      <c r="H1026" s="121"/>
    </row>
    <row r="1027" spans="1:8" ht="18.399999999999999" customHeight="1" thickTop="1">
      <c r="A1027" s="121" t="s">
        <v>610</v>
      </c>
      <c r="B1027" s="121" t="s">
        <v>795</v>
      </c>
      <c r="C1027" s="121"/>
      <c r="D1027" s="121"/>
      <c r="E1027" s="121"/>
      <c r="F1027" s="121"/>
      <c r="G1027" s="121"/>
      <c r="H1027" s="121"/>
    </row>
    <row r="1028" spans="1:8" ht="18.399999999999999" customHeight="1">
      <c r="A1028" s="123" t="s">
        <v>611</v>
      </c>
      <c r="B1028" s="123"/>
      <c r="C1028" s="123" t="s">
        <v>612</v>
      </c>
      <c r="D1028" s="123" t="s">
        <v>193</v>
      </c>
      <c r="E1028" s="123" t="s">
        <v>194</v>
      </c>
      <c r="F1028" s="123" t="s">
        <v>613</v>
      </c>
      <c r="G1028" s="123" t="s">
        <v>614</v>
      </c>
      <c r="H1028" s="123" t="s">
        <v>199</v>
      </c>
    </row>
    <row r="1029" spans="1:8" ht="18.399999999999999" customHeight="1">
      <c r="A1029" s="122" t="s">
        <v>197</v>
      </c>
      <c r="B1029" s="122" t="s">
        <v>772</v>
      </c>
      <c r="C1029" s="122" t="s">
        <v>733</v>
      </c>
      <c r="D1029" s="122">
        <v>0.28960000000000002</v>
      </c>
      <c r="E1029" s="124" t="s">
        <v>615</v>
      </c>
      <c r="F1029" s="124">
        <f>중기기초자료!G98</f>
        <v>16000</v>
      </c>
      <c r="G1029" s="125">
        <f>TRUNC(F1029*D1029, 1)</f>
        <v>4633.6000000000004</v>
      </c>
      <c r="H1029" s="122" t="s">
        <v>17</v>
      </c>
    </row>
    <row r="1030" spans="1:8" ht="18.399999999999999" customHeight="1">
      <c r="B1030" s="122" t="s">
        <v>616</v>
      </c>
      <c r="G1030" s="124">
        <f>TRUNC(G1029, 0)</f>
        <v>4633</v>
      </c>
    </row>
    <row r="1031" spans="1:8" ht="18.399999999999999" customHeight="1">
      <c r="A1031" s="122" t="s">
        <v>195</v>
      </c>
    </row>
    <row r="1032" spans="1:8" ht="18.399999999999999" customHeight="1">
      <c r="B1032" s="122" t="s">
        <v>616</v>
      </c>
    </row>
    <row r="1033" spans="1:8" ht="18.399999999999999" customHeight="1">
      <c r="A1033" s="122" t="s">
        <v>196</v>
      </c>
    </row>
    <row r="1034" spans="1:8" ht="18.399999999999999" customHeight="1">
      <c r="B1034" s="122" t="s">
        <v>616</v>
      </c>
    </row>
    <row r="1035" spans="1:8" ht="18.399999999999999" customHeight="1" thickBot="1">
      <c r="B1035" s="122" t="s">
        <v>617</v>
      </c>
      <c r="G1035" s="124">
        <f>TRUNC(G1030+G1032+G1034, 0)</f>
        <v>4633</v>
      </c>
    </row>
    <row r="1036" spans="1:8" ht="18.399999999999999" customHeight="1" thickTop="1" thickBot="1">
      <c r="A1036" s="121"/>
      <c r="B1036" s="121"/>
      <c r="C1036" s="121"/>
      <c r="D1036" s="121"/>
      <c r="E1036" s="121"/>
      <c r="F1036" s="121"/>
      <c r="G1036" s="121"/>
      <c r="H1036" s="121"/>
    </row>
    <row r="1037" spans="1:8" ht="18.399999999999999" customHeight="1" thickTop="1" thickBot="1">
      <c r="A1037" s="121" t="s">
        <v>609</v>
      </c>
      <c r="B1037" s="121" t="s">
        <v>797</v>
      </c>
      <c r="C1037" s="121"/>
      <c r="D1037" s="121"/>
      <c r="E1037" s="121"/>
      <c r="F1037" s="121"/>
      <c r="G1037" s="121"/>
      <c r="H1037" s="121"/>
    </row>
    <row r="1038" spans="1:8" ht="18.399999999999999" customHeight="1" thickTop="1">
      <c r="A1038" s="121" t="s">
        <v>610</v>
      </c>
      <c r="B1038" s="121" t="s">
        <v>795</v>
      </c>
      <c r="C1038" s="121"/>
      <c r="D1038" s="121"/>
      <c r="E1038" s="121"/>
      <c r="F1038" s="121"/>
      <c r="G1038" s="121"/>
      <c r="H1038" s="121"/>
    </row>
    <row r="1039" spans="1:8" ht="18.399999999999999" customHeight="1">
      <c r="A1039" s="123" t="s">
        <v>611</v>
      </c>
      <c r="B1039" s="123"/>
      <c r="C1039" s="123" t="s">
        <v>612</v>
      </c>
      <c r="D1039" s="123" t="s">
        <v>193</v>
      </c>
      <c r="E1039" s="123" t="s">
        <v>194</v>
      </c>
      <c r="F1039" s="123" t="s">
        <v>613</v>
      </c>
      <c r="G1039" s="123" t="s">
        <v>614</v>
      </c>
      <c r="H1039" s="123" t="s">
        <v>199</v>
      </c>
    </row>
    <row r="1040" spans="1:8" ht="18.399999999999999" customHeight="1">
      <c r="A1040" s="122" t="s">
        <v>197</v>
      </c>
      <c r="B1040" s="122" t="s">
        <v>772</v>
      </c>
      <c r="C1040" s="122" t="s">
        <v>733</v>
      </c>
      <c r="D1040" s="122">
        <v>0.28670000000000001</v>
      </c>
      <c r="E1040" s="124" t="s">
        <v>615</v>
      </c>
      <c r="F1040" s="124">
        <f>중기기초자료!G98</f>
        <v>16000</v>
      </c>
      <c r="G1040" s="125">
        <f>TRUNC(F1040*D1040, 1)</f>
        <v>4587.2</v>
      </c>
      <c r="H1040" s="122" t="s">
        <v>17</v>
      </c>
    </row>
    <row r="1041" spans="1:8" ht="18.399999999999999" customHeight="1">
      <c r="B1041" s="122" t="s">
        <v>616</v>
      </c>
      <c r="G1041" s="124">
        <f>TRUNC(G1040, 0)</f>
        <v>4587</v>
      </c>
    </row>
    <row r="1042" spans="1:8" ht="18.399999999999999" customHeight="1">
      <c r="A1042" s="122" t="s">
        <v>195</v>
      </c>
    </row>
    <row r="1043" spans="1:8" ht="18.399999999999999" customHeight="1">
      <c r="B1043" s="122" t="s">
        <v>616</v>
      </c>
    </row>
    <row r="1044" spans="1:8" ht="18.399999999999999" customHeight="1">
      <c r="A1044" s="122" t="s">
        <v>196</v>
      </c>
    </row>
    <row r="1045" spans="1:8" ht="18.399999999999999" customHeight="1">
      <c r="B1045" s="122" t="s">
        <v>616</v>
      </c>
    </row>
    <row r="1046" spans="1:8" ht="18.399999999999999" customHeight="1" thickBot="1">
      <c r="B1046" s="122" t="s">
        <v>617</v>
      </c>
      <c r="G1046" s="124">
        <f>TRUNC(G1041+G1043+G1045, 0)</f>
        <v>4587</v>
      </c>
    </row>
    <row r="1047" spans="1:8" ht="18.399999999999999" customHeight="1" thickTop="1" thickBot="1">
      <c r="A1047" s="121"/>
      <c r="B1047" s="121"/>
      <c r="C1047" s="121"/>
      <c r="D1047" s="121"/>
      <c r="E1047" s="121"/>
      <c r="F1047" s="121"/>
      <c r="G1047" s="121"/>
      <c r="H1047" s="121"/>
    </row>
    <row r="1048" spans="1:8" ht="18.399999999999999" customHeight="1" thickTop="1" thickBot="1">
      <c r="A1048" s="121" t="s">
        <v>609</v>
      </c>
      <c r="B1048" s="121" t="s">
        <v>798</v>
      </c>
      <c r="C1048" s="121"/>
      <c r="D1048" s="121"/>
      <c r="E1048" s="121"/>
      <c r="F1048" s="121"/>
      <c r="G1048" s="121"/>
      <c r="H1048" s="121"/>
    </row>
    <row r="1049" spans="1:8" ht="18.399999999999999" customHeight="1" thickTop="1">
      <c r="A1049" s="121" t="s">
        <v>610</v>
      </c>
      <c r="B1049" s="121" t="s">
        <v>795</v>
      </c>
      <c r="C1049" s="121"/>
      <c r="D1049" s="121"/>
      <c r="E1049" s="121"/>
      <c r="F1049" s="121"/>
      <c r="G1049" s="121"/>
      <c r="H1049" s="121"/>
    </row>
    <row r="1050" spans="1:8" ht="18.399999999999999" customHeight="1">
      <c r="A1050" s="123" t="s">
        <v>611</v>
      </c>
      <c r="B1050" s="123"/>
      <c r="C1050" s="123" t="s">
        <v>612</v>
      </c>
      <c r="D1050" s="123" t="s">
        <v>193</v>
      </c>
      <c r="E1050" s="123" t="s">
        <v>194</v>
      </c>
      <c r="F1050" s="123" t="s">
        <v>613</v>
      </c>
      <c r="G1050" s="123" t="s">
        <v>614</v>
      </c>
      <c r="H1050" s="123" t="s">
        <v>199</v>
      </c>
    </row>
    <row r="1051" spans="1:8" ht="18.399999999999999" customHeight="1">
      <c r="A1051" s="122" t="s">
        <v>197</v>
      </c>
      <c r="B1051" s="122" t="s">
        <v>772</v>
      </c>
      <c r="C1051" s="122" t="s">
        <v>733</v>
      </c>
      <c r="D1051" s="122">
        <v>0.2772</v>
      </c>
      <c r="E1051" s="124" t="s">
        <v>615</v>
      </c>
      <c r="F1051" s="124">
        <f>중기기초자료!G98</f>
        <v>16000</v>
      </c>
      <c r="G1051" s="125">
        <f>TRUNC(F1051*D1051, 1)</f>
        <v>4435.2</v>
      </c>
      <c r="H1051" s="122" t="s">
        <v>17</v>
      </c>
    </row>
    <row r="1052" spans="1:8" ht="18.399999999999999" customHeight="1">
      <c r="B1052" s="122" t="s">
        <v>616</v>
      </c>
      <c r="G1052" s="124">
        <f>TRUNC(G1051, 0)</f>
        <v>4435</v>
      </c>
    </row>
    <row r="1053" spans="1:8" ht="18.399999999999999" customHeight="1">
      <c r="A1053" s="122" t="s">
        <v>195</v>
      </c>
    </row>
    <row r="1054" spans="1:8" ht="18.399999999999999" customHeight="1">
      <c r="B1054" s="122" t="s">
        <v>616</v>
      </c>
    </row>
    <row r="1055" spans="1:8" ht="18.399999999999999" customHeight="1">
      <c r="A1055" s="122" t="s">
        <v>196</v>
      </c>
    </row>
    <row r="1056" spans="1:8" ht="18.399999999999999" customHeight="1">
      <c r="B1056" s="122" t="s">
        <v>616</v>
      </c>
    </row>
    <row r="1057" spans="1:8" ht="18.399999999999999" customHeight="1" thickBot="1">
      <c r="B1057" s="122" t="s">
        <v>617</v>
      </c>
      <c r="G1057" s="124">
        <f>TRUNC(G1052+G1054+G1056, 0)</f>
        <v>4435</v>
      </c>
    </row>
    <row r="1058" spans="1:8" ht="18.399999999999999" customHeight="1" thickTop="1" thickBot="1">
      <c r="A1058" s="121"/>
      <c r="B1058" s="121"/>
      <c r="C1058" s="121"/>
      <c r="D1058" s="121"/>
      <c r="E1058" s="121"/>
      <c r="F1058" s="121"/>
      <c r="G1058" s="121"/>
      <c r="H1058" s="121"/>
    </row>
    <row r="1059" spans="1:8" ht="18.399999999999999" customHeight="1" thickTop="1" thickBot="1">
      <c r="A1059" s="121" t="s">
        <v>609</v>
      </c>
      <c r="B1059" s="121" t="s">
        <v>799</v>
      </c>
      <c r="C1059" s="121"/>
      <c r="D1059" s="121"/>
      <c r="E1059" s="121"/>
      <c r="F1059" s="121"/>
      <c r="G1059" s="121"/>
      <c r="H1059" s="121"/>
    </row>
    <row r="1060" spans="1:8" ht="18.399999999999999" customHeight="1" thickTop="1">
      <c r="A1060" s="121" t="s">
        <v>610</v>
      </c>
      <c r="B1060" s="121" t="s">
        <v>800</v>
      </c>
      <c r="C1060" s="121"/>
      <c r="D1060" s="121"/>
      <c r="E1060" s="121"/>
      <c r="F1060" s="121"/>
      <c r="G1060" s="121"/>
      <c r="H1060" s="121"/>
    </row>
    <row r="1061" spans="1:8" ht="18.399999999999999" customHeight="1">
      <c r="A1061" s="123" t="s">
        <v>611</v>
      </c>
      <c r="B1061" s="123"/>
      <c r="C1061" s="123" t="s">
        <v>612</v>
      </c>
      <c r="D1061" s="123" t="s">
        <v>193</v>
      </c>
      <c r="E1061" s="123" t="s">
        <v>194</v>
      </c>
      <c r="F1061" s="123" t="s">
        <v>613</v>
      </c>
      <c r="G1061" s="123" t="s">
        <v>614</v>
      </c>
      <c r="H1061" s="123" t="s">
        <v>199</v>
      </c>
    </row>
    <row r="1062" spans="1:8" ht="18.399999999999999" customHeight="1">
      <c r="A1062" s="122" t="s">
        <v>197</v>
      </c>
      <c r="B1062" s="122" t="s">
        <v>772</v>
      </c>
      <c r="C1062" s="122" t="s">
        <v>742</v>
      </c>
      <c r="D1062" s="122">
        <v>1.1307</v>
      </c>
      <c r="E1062" s="124" t="s">
        <v>615</v>
      </c>
      <c r="F1062" s="124">
        <f>중기기초자료!G99</f>
        <v>25000</v>
      </c>
      <c r="G1062" s="125">
        <f>TRUNC(F1062*D1062, 1)</f>
        <v>28267.5</v>
      </c>
      <c r="H1062" s="122" t="s">
        <v>17</v>
      </c>
    </row>
    <row r="1063" spans="1:8" ht="18.399999999999999" customHeight="1">
      <c r="B1063" s="122" t="s">
        <v>616</v>
      </c>
      <c r="G1063" s="124">
        <f>TRUNC(G1062, 0)</f>
        <v>28267</v>
      </c>
    </row>
    <row r="1064" spans="1:8" ht="18.399999999999999" customHeight="1">
      <c r="A1064" s="122" t="s">
        <v>195</v>
      </c>
    </row>
    <row r="1065" spans="1:8" ht="18.399999999999999" customHeight="1">
      <c r="B1065" s="122" t="s">
        <v>616</v>
      </c>
    </row>
    <row r="1066" spans="1:8" ht="18.399999999999999" customHeight="1">
      <c r="A1066" s="122" t="s">
        <v>196</v>
      </c>
    </row>
    <row r="1067" spans="1:8" ht="18.399999999999999" customHeight="1">
      <c r="B1067" s="122" t="s">
        <v>616</v>
      </c>
    </row>
    <row r="1068" spans="1:8" ht="18.399999999999999" customHeight="1" thickBot="1">
      <c r="B1068" s="122" t="s">
        <v>617</v>
      </c>
      <c r="G1068" s="124">
        <f>TRUNC(G1063+G1065+G1067, 0)</f>
        <v>28267</v>
      </c>
    </row>
    <row r="1069" spans="1:8" ht="18.399999999999999" customHeight="1" thickTop="1" thickBot="1">
      <c r="A1069" s="121"/>
      <c r="B1069" s="121"/>
      <c r="C1069" s="121"/>
      <c r="D1069" s="121"/>
      <c r="E1069" s="121"/>
      <c r="F1069" s="121"/>
      <c r="G1069" s="121"/>
      <c r="H1069" s="121"/>
    </row>
    <row r="1070" spans="1:8" ht="18.399999999999999" customHeight="1" thickTop="1" thickBot="1">
      <c r="A1070" s="121" t="s">
        <v>609</v>
      </c>
      <c r="B1070" s="121" t="s">
        <v>801</v>
      </c>
      <c r="C1070" s="121"/>
      <c r="D1070" s="121"/>
      <c r="E1070" s="121"/>
      <c r="F1070" s="121"/>
      <c r="G1070" s="121"/>
      <c r="H1070" s="121"/>
    </row>
    <row r="1071" spans="1:8" ht="18.399999999999999" customHeight="1" thickTop="1">
      <c r="A1071" s="121" t="s">
        <v>610</v>
      </c>
      <c r="B1071" s="121" t="s">
        <v>800</v>
      </c>
      <c r="C1071" s="121"/>
      <c r="D1071" s="121"/>
      <c r="E1071" s="121"/>
      <c r="F1071" s="121"/>
      <c r="G1071" s="121"/>
      <c r="H1071" s="121"/>
    </row>
    <row r="1072" spans="1:8" ht="18.399999999999999" customHeight="1">
      <c r="A1072" s="123" t="s">
        <v>611</v>
      </c>
      <c r="B1072" s="123"/>
      <c r="C1072" s="123" t="s">
        <v>612</v>
      </c>
      <c r="D1072" s="123" t="s">
        <v>193</v>
      </c>
      <c r="E1072" s="123" t="s">
        <v>194</v>
      </c>
      <c r="F1072" s="123" t="s">
        <v>613</v>
      </c>
      <c r="G1072" s="123" t="s">
        <v>614</v>
      </c>
      <c r="H1072" s="123" t="s">
        <v>199</v>
      </c>
    </row>
    <row r="1073" spans="1:8" ht="18.399999999999999" customHeight="1">
      <c r="A1073" s="122" t="s">
        <v>197</v>
      </c>
      <c r="B1073" s="122" t="s">
        <v>772</v>
      </c>
      <c r="C1073" s="122" t="s">
        <v>742</v>
      </c>
      <c r="D1073" s="122">
        <v>1.1043000000000001</v>
      </c>
      <c r="E1073" s="124" t="s">
        <v>615</v>
      </c>
      <c r="F1073" s="124">
        <f>중기기초자료!G99</f>
        <v>25000</v>
      </c>
      <c r="G1073" s="125">
        <f>TRUNC(F1073*D1073, 1)</f>
        <v>27607.5</v>
      </c>
      <c r="H1073" s="122" t="s">
        <v>17</v>
      </c>
    </row>
    <row r="1074" spans="1:8" ht="18.399999999999999" customHeight="1">
      <c r="B1074" s="122" t="s">
        <v>616</v>
      </c>
      <c r="G1074" s="124">
        <f>TRUNC(G1073, 0)</f>
        <v>27607</v>
      </c>
    </row>
    <row r="1075" spans="1:8" ht="18.399999999999999" customHeight="1">
      <c r="A1075" s="122" t="s">
        <v>195</v>
      </c>
    </row>
    <row r="1076" spans="1:8" ht="18.399999999999999" customHeight="1">
      <c r="B1076" s="122" t="s">
        <v>616</v>
      </c>
    </row>
    <row r="1077" spans="1:8" ht="18.399999999999999" customHeight="1">
      <c r="A1077" s="122" t="s">
        <v>196</v>
      </c>
    </row>
    <row r="1078" spans="1:8" ht="18.399999999999999" customHeight="1">
      <c r="B1078" s="122" t="s">
        <v>616</v>
      </c>
    </row>
    <row r="1079" spans="1:8" ht="18.399999999999999" customHeight="1" thickBot="1">
      <c r="B1079" s="122" t="s">
        <v>617</v>
      </c>
      <c r="G1079" s="124">
        <f>TRUNC(G1074+G1076+G1078, 0)</f>
        <v>27607</v>
      </c>
    </row>
    <row r="1080" spans="1:8" ht="18.399999999999999" customHeight="1" thickTop="1" thickBot="1">
      <c r="A1080" s="121"/>
      <c r="B1080" s="121"/>
      <c r="C1080" s="121"/>
      <c r="D1080" s="121"/>
      <c r="E1080" s="121"/>
      <c r="F1080" s="121"/>
      <c r="G1080" s="121"/>
      <c r="H1080" s="121"/>
    </row>
    <row r="1081" spans="1:8" ht="18.399999999999999" customHeight="1" thickTop="1" thickBot="1">
      <c r="A1081" s="121" t="s">
        <v>609</v>
      </c>
      <c r="B1081" s="121" t="s">
        <v>802</v>
      </c>
      <c r="C1081" s="121"/>
      <c r="D1081" s="121"/>
      <c r="E1081" s="121"/>
      <c r="F1081" s="121"/>
      <c r="G1081" s="121"/>
      <c r="H1081" s="121"/>
    </row>
    <row r="1082" spans="1:8" ht="18.399999999999999" customHeight="1" thickTop="1">
      <c r="A1082" s="121" t="s">
        <v>610</v>
      </c>
      <c r="B1082" s="121" t="s">
        <v>800</v>
      </c>
      <c r="C1082" s="121"/>
      <c r="D1082" s="121"/>
      <c r="E1082" s="121"/>
      <c r="F1082" s="121"/>
      <c r="G1082" s="121"/>
      <c r="H1082" s="121"/>
    </row>
    <row r="1083" spans="1:8" ht="18.399999999999999" customHeight="1">
      <c r="A1083" s="123" t="s">
        <v>611</v>
      </c>
      <c r="B1083" s="123"/>
      <c r="C1083" s="123" t="s">
        <v>612</v>
      </c>
      <c r="D1083" s="123" t="s">
        <v>193</v>
      </c>
      <c r="E1083" s="123" t="s">
        <v>194</v>
      </c>
      <c r="F1083" s="123" t="s">
        <v>613</v>
      </c>
      <c r="G1083" s="123" t="s">
        <v>614</v>
      </c>
      <c r="H1083" s="123" t="s">
        <v>199</v>
      </c>
    </row>
    <row r="1084" spans="1:8" ht="18.399999999999999" customHeight="1">
      <c r="A1084" s="122" t="s">
        <v>197</v>
      </c>
      <c r="B1084" s="122" t="s">
        <v>772</v>
      </c>
      <c r="C1084" s="122" t="s">
        <v>742</v>
      </c>
      <c r="D1084" s="122">
        <v>1.0589</v>
      </c>
      <c r="E1084" s="124" t="s">
        <v>615</v>
      </c>
      <c r="F1084" s="124">
        <f>중기기초자료!G99</f>
        <v>25000</v>
      </c>
      <c r="G1084" s="125">
        <f>TRUNC(F1084*D1084, 1)</f>
        <v>26472.5</v>
      </c>
      <c r="H1084" s="122" t="s">
        <v>17</v>
      </c>
    </row>
    <row r="1085" spans="1:8" ht="18.399999999999999" customHeight="1">
      <c r="B1085" s="122" t="s">
        <v>616</v>
      </c>
      <c r="G1085" s="124">
        <f>TRUNC(G1084, 0)</f>
        <v>26472</v>
      </c>
    </row>
    <row r="1086" spans="1:8" ht="18.399999999999999" customHeight="1">
      <c r="A1086" s="122" t="s">
        <v>195</v>
      </c>
    </row>
    <row r="1087" spans="1:8" ht="18.399999999999999" customHeight="1">
      <c r="B1087" s="122" t="s">
        <v>616</v>
      </c>
    </row>
    <row r="1088" spans="1:8" ht="18.399999999999999" customHeight="1">
      <c r="A1088" s="122" t="s">
        <v>196</v>
      </c>
    </row>
    <row r="1089" spans="1:8" ht="18.399999999999999" customHeight="1">
      <c r="B1089" s="122" t="s">
        <v>616</v>
      </c>
    </row>
    <row r="1090" spans="1:8" ht="18.399999999999999" customHeight="1" thickBot="1">
      <c r="B1090" s="122" t="s">
        <v>617</v>
      </c>
      <c r="G1090" s="124">
        <f>TRUNC(G1085+G1087+G1089, 0)</f>
        <v>26472</v>
      </c>
    </row>
    <row r="1091" spans="1:8" ht="18.399999999999999" customHeight="1" thickTop="1" thickBot="1">
      <c r="A1091" s="121"/>
      <c r="B1091" s="121"/>
      <c r="C1091" s="121"/>
      <c r="D1091" s="121"/>
      <c r="E1091" s="121"/>
      <c r="F1091" s="121"/>
      <c r="G1091" s="121"/>
      <c r="H1091" s="121"/>
    </row>
    <row r="1092" spans="1:8" ht="18.399999999999999" customHeight="1" thickTop="1" thickBot="1">
      <c r="A1092" s="121" t="s">
        <v>609</v>
      </c>
      <c r="B1092" s="121" t="s">
        <v>803</v>
      </c>
      <c r="C1092" s="121"/>
      <c r="D1092" s="121"/>
      <c r="E1092" s="121"/>
      <c r="F1092" s="121"/>
      <c r="G1092" s="121"/>
      <c r="H1092" s="121"/>
    </row>
    <row r="1093" spans="1:8" ht="18.399999999999999" customHeight="1" thickTop="1">
      <c r="A1093" s="121" t="s">
        <v>610</v>
      </c>
      <c r="B1093" s="121" t="s">
        <v>804</v>
      </c>
      <c r="C1093" s="121"/>
      <c r="D1093" s="121"/>
      <c r="E1093" s="121"/>
      <c r="F1093" s="121"/>
      <c r="G1093" s="121"/>
      <c r="H1093" s="121"/>
    </row>
    <row r="1094" spans="1:8" ht="18.399999999999999" customHeight="1">
      <c r="A1094" s="123" t="s">
        <v>611</v>
      </c>
      <c r="B1094" s="123"/>
      <c r="C1094" s="123" t="s">
        <v>612</v>
      </c>
      <c r="D1094" s="123" t="s">
        <v>193</v>
      </c>
      <c r="E1094" s="123" t="s">
        <v>194</v>
      </c>
      <c r="F1094" s="123" t="s">
        <v>613</v>
      </c>
      <c r="G1094" s="123" t="s">
        <v>614</v>
      </c>
      <c r="H1094" s="123" t="s">
        <v>199</v>
      </c>
    </row>
    <row r="1095" spans="1:8" ht="18.399999999999999" customHeight="1">
      <c r="A1095" s="122" t="s">
        <v>197</v>
      </c>
      <c r="B1095" s="122" t="s">
        <v>772</v>
      </c>
      <c r="C1095" s="122" t="s">
        <v>751</v>
      </c>
      <c r="D1095" s="122">
        <v>1.2198</v>
      </c>
      <c r="E1095" s="124" t="s">
        <v>615</v>
      </c>
      <c r="F1095" s="124">
        <f>중기기초자료!G100</f>
        <v>38000</v>
      </c>
      <c r="G1095" s="125">
        <f>TRUNC(F1095*D1095, 1)</f>
        <v>46352.4</v>
      </c>
      <c r="H1095" s="122" t="s">
        <v>17</v>
      </c>
    </row>
    <row r="1096" spans="1:8" ht="18.399999999999999" customHeight="1">
      <c r="B1096" s="122" t="s">
        <v>616</v>
      </c>
      <c r="G1096" s="124">
        <f>TRUNC(G1095, 0)</f>
        <v>46352</v>
      </c>
    </row>
    <row r="1097" spans="1:8" ht="18.399999999999999" customHeight="1">
      <c r="A1097" s="122" t="s">
        <v>195</v>
      </c>
    </row>
    <row r="1098" spans="1:8" ht="18.399999999999999" customHeight="1">
      <c r="B1098" s="122" t="s">
        <v>616</v>
      </c>
    </row>
    <row r="1099" spans="1:8" ht="18.399999999999999" customHeight="1">
      <c r="A1099" s="122" t="s">
        <v>196</v>
      </c>
    </row>
    <row r="1100" spans="1:8" ht="18.399999999999999" customHeight="1">
      <c r="B1100" s="122" t="s">
        <v>616</v>
      </c>
    </row>
    <row r="1101" spans="1:8" ht="18.399999999999999" customHeight="1" thickBot="1">
      <c r="B1101" s="122" t="s">
        <v>617</v>
      </c>
      <c r="G1101" s="124">
        <f>TRUNC(G1096+G1098+G1100, 0)</f>
        <v>46352</v>
      </c>
    </row>
    <row r="1102" spans="1:8" ht="18.399999999999999" customHeight="1" thickTop="1" thickBot="1">
      <c r="A1102" s="121"/>
      <c r="B1102" s="121"/>
      <c r="C1102" s="121"/>
      <c r="D1102" s="121"/>
      <c r="E1102" s="121"/>
      <c r="F1102" s="121"/>
      <c r="G1102" s="121"/>
      <c r="H1102" s="121"/>
    </row>
    <row r="1103" spans="1:8" ht="18.399999999999999" customHeight="1" thickTop="1" thickBot="1">
      <c r="A1103" s="121" t="s">
        <v>609</v>
      </c>
      <c r="B1103" s="121" t="s">
        <v>805</v>
      </c>
      <c r="C1103" s="121"/>
      <c r="D1103" s="121"/>
      <c r="E1103" s="121"/>
      <c r="F1103" s="121"/>
      <c r="G1103" s="121"/>
      <c r="H1103" s="121"/>
    </row>
    <row r="1104" spans="1:8" ht="18.399999999999999" customHeight="1" thickTop="1">
      <c r="A1104" s="121" t="s">
        <v>610</v>
      </c>
      <c r="B1104" s="121" t="s">
        <v>804</v>
      </c>
      <c r="C1104" s="121"/>
      <c r="D1104" s="121"/>
      <c r="E1104" s="121"/>
      <c r="F1104" s="121"/>
      <c r="G1104" s="121"/>
      <c r="H1104" s="121"/>
    </row>
    <row r="1105" spans="1:8" ht="18.399999999999999" customHeight="1">
      <c r="A1105" s="123" t="s">
        <v>611</v>
      </c>
      <c r="B1105" s="123"/>
      <c r="C1105" s="123" t="s">
        <v>612</v>
      </c>
      <c r="D1105" s="123" t="s">
        <v>193</v>
      </c>
      <c r="E1105" s="123" t="s">
        <v>194</v>
      </c>
      <c r="F1105" s="123" t="s">
        <v>613</v>
      </c>
      <c r="G1105" s="123" t="s">
        <v>614</v>
      </c>
      <c r="H1105" s="123" t="s">
        <v>199</v>
      </c>
    </row>
    <row r="1106" spans="1:8" ht="18.399999999999999" customHeight="1">
      <c r="A1106" s="122" t="s">
        <v>197</v>
      </c>
      <c r="B1106" s="122" t="s">
        <v>772</v>
      </c>
      <c r="C1106" s="122" t="s">
        <v>751</v>
      </c>
      <c r="D1106" s="122">
        <v>1.1972</v>
      </c>
      <c r="E1106" s="124" t="s">
        <v>615</v>
      </c>
      <c r="F1106" s="124">
        <f>중기기초자료!G100</f>
        <v>38000</v>
      </c>
      <c r="G1106" s="125">
        <f>TRUNC(F1106*D1106, 1)</f>
        <v>45493.599999999999</v>
      </c>
      <c r="H1106" s="122" t="s">
        <v>17</v>
      </c>
    </row>
    <row r="1107" spans="1:8" ht="18.399999999999999" customHeight="1">
      <c r="B1107" s="122" t="s">
        <v>616</v>
      </c>
      <c r="G1107" s="124">
        <f>TRUNC(G1106, 0)</f>
        <v>45493</v>
      </c>
    </row>
    <row r="1108" spans="1:8" ht="18.399999999999999" customHeight="1">
      <c r="A1108" s="122" t="s">
        <v>195</v>
      </c>
    </row>
    <row r="1109" spans="1:8" ht="18.399999999999999" customHeight="1">
      <c r="B1109" s="122" t="s">
        <v>616</v>
      </c>
    </row>
    <row r="1110" spans="1:8" ht="18.399999999999999" customHeight="1">
      <c r="A1110" s="122" t="s">
        <v>196</v>
      </c>
    </row>
    <row r="1111" spans="1:8" ht="18.399999999999999" customHeight="1">
      <c r="B1111" s="122" t="s">
        <v>616</v>
      </c>
    </row>
    <row r="1112" spans="1:8" ht="18.399999999999999" customHeight="1" thickBot="1">
      <c r="B1112" s="122" t="s">
        <v>617</v>
      </c>
      <c r="G1112" s="124">
        <f>TRUNC(G1107+G1109+G1111, 0)</f>
        <v>45493</v>
      </c>
    </row>
    <row r="1113" spans="1:8" ht="18.399999999999999" customHeight="1" thickTop="1" thickBot="1">
      <c r="A1113" s="121"/>
      <c r="B1113" s="121"/>
      <c r="C1113" s="121"/>
      <c r="D1113" s="121"/>
      <c r="E1113" s="121"/>
      <c r="F1113" s="121"/>
      <c r="G1113" s="121"/>
      <c r="H1113" s="121"/>
    </row>
    <row r="1114" spans="1:8" ht="18.399999999999999" customHeight="1" thickTop="1" thickBot="1">
      <c r="A1114" s="121" t="s">
        <v>609</v>
      </c>
      <c r="B1114" s="121" t="s">
        <v>806</v>
      </c>
      <c r="C1114" s="121"/>
      <c r="D1114" s="121"/>
      <c r="E1114" s="121"/>
      <c r="F1114" s="121"/>
      <c r="G1114" s="121"/>
      <c r="H1114" s="121"/>
    </row>
    <row r="1115" spans="1:8" ht="18.399999999999999" customHeight="1" thickTop="1">
      <c r="A1115" s="121" t="s">
        <v>610</v>
      </c>
      <c r="B1115" s="121" t="s">
        <v>804</v>
      </c>
      <c r="C1115" s="121"/>
      <c r="D1115" s="121"/>
      <c r="E1115" s="121"/>
      <c r="F1115" s="121"/>
      <c r="G1115" s="121"/>
      <c r="H1115" s="121"/>
    </row>
    <row r="1116" spans="1:8" ht="18.399999999999999" customHeight="1">
      <c r="A1116" s="123" t="s">
        <v>611</v>
      </c>
      <c r="B1116" s="123"/>
      <c r="C1116" s="123" t="s">
        <v>612</v>
      </c>
      <c r="D1116" s="123" t="s">
        <v>193</v>
      </c>
      <c r="E1116" s="123" t="s">
        <v>194</v>
      </c>
      <c r="F1116" s="123" t="s">
        <v>613</v>
      </c>
      <c r="G1116" s="123" t="s">
        <v>614</v>
      </c>
      <c r="H1116" s="123" t="s">
        <v>199</v>
      </c>
    </row>
    <row r="1117" spans="1:8" ht="18.399999999999999" customHeight="1">
      <c r="A1117" s="122" t="s">
        <v>197</v>
      </c>
      <c r="B1117" s="122" t="s">
        <v>772</v>
      </c>
      <c r="C1117" s="122" t="s">
        <v>751</v>
      </c>
      <c r="D1117" s="122">
        <v>1.1666000000000001</v>
      </c>
      <c r="E1117" s="124" t="s">
        <v>615</v>
      </c>
      <c r="F1117" s="124">
        <f>중기기초자료!G100</f>
        <v>38000</v>
      </c>
      <c r="G1117" s="125">
        <f>TRUNC(F1117*D1117, 1)</f>
        <v>44330.8</v>
      </c>
      <c r="H1117" s="122" t="s">
        <v>17</v>
      </c>
    </row>
    <row r="1118" spans="1:8" ht="18.399999999999999" customHeight="1">
      <c r="B1118" s="122" t="s">
        <v>616</v>
      </c>
      <c r="G1118" s="124">
        <f>TRUNC(G1117, 0)</f>
        <v>44330</v>
      </c>
    </row>
    <row r="1119" spans="1:8" ht="18.399999999999999" customHeight="1">
      <c r="A1119" s="122" t="s">
        <v>195</v>
      </c>
    </row>
    <row r="1120" spans="1:8" ht="18.399999999999999" customHeight="1">
      <c r="B1120" s="122" t="s">
        <v>616</v>
      </c>
    </row>
    <row r="1121" spans="1:8" ht="18.399999999999999" customHeight="1">
      <c r="A1121" s="122" t="s">
        <v>196</v>
      </c>
    </row>
    <row r="1122" spans="1:8" ht="18.399999999999999" customHeight="1">
      <c r="B1122" s="122" t="s">
        <v>616</v>
      </c>
    </row>
    <row r="1123" spans="1:8" ht="18.399999999999999" customHeight="1" thickBot="1">
      <c r="B1123" s="122" t="s">
        <v>617</v>
      </c>
      <c r="G1123" s="124">
        <f>TRUNC(G1118+G1120+G1122, 0)</f>
        <v>44330</v>
      </c>
    </row>
    <row r="1124" spans="1:8" ht="18.399999999999999" customHeight="1" thickTop="1" thickBot="1">
      <c r="A1124" s="121"/>
      <c r="B1124" s="121"/>
      <c r="C1124" s="121"/>
      <c r="D1124" s="121"/>
      <c r="E1124" s="121"/>
      <c r="F1124" s="121"/>
      <c r="G1124" s="121"/>
      <c r="H1124" s="121"/>
    </row>
    <row r="1125" spans="1:8" ht="18.399999999999999" customHeight="1" thickTop="1" thickBot="1">
      <c r="A1125" s="121" t="s">
        <v>609</v>
      </c>
      <c r="B1125" s="121" t="s">
        <v>807</v>
      </c>
      <c r="C1125" s="121"/>
      <c r="D1125" s="121"/>
      <c r="E1125" s="121"/>
      <c r="F1125" s="121"/>
      <c r="G1125" s="121"/>
      <c r="H1125" s="121"/>
    </row>
    <row r="1126" spans="1:8" ht="18.399999999999999" customHeight="1" thickTop="1">
      <c r="A1126" s="121" t="s">
        <v>610</v>
      </c>
      <c r="B1126" s="121" t="s">
        <v>804</v>
      </c>
      <c r="C1126" s="121"/>
      <c r="D1126" s="121"/>
      <c r="E1126" s="121"/>
      <c r="F1126" s="121"/>
      <c r="G1126" s="121"/>
      <c r="H1126" s="121"/>
    </row>
    <row r="1127" spans="1:8" ht="18.399999999999999" customHeight="1">
      <c r="A1127" s="123" t="s">
        <v>611</v>
      </c>
      <c r="B1127" s="123"/>
      <c r="C1127" s="123" t="s">
        <v>612</v>
      </c>
      <c r="D1127" s="123" t="s">
        <v>193</v>
      </c>
      <c r="E1127" s="123" t="s">
        <v>194</v>
      </c>
      <c r="F1127" s="123" t="s">
        <v>613</v>
      </c>
      <c r="G1127" s="123" t="s">
        <v>614</v>
      </c>
      <c r="H1127" s="123" t="s">
        <v>199</v>
      </c>
    </row>
    <row r="1128" spans="1:8" ht="18.399999999999999" customHeight="1">
      <c r="A1128" s="122" t="s">
        <v>197</v>
      </c>
      <c r="B1128" s="122" t="s">
        <v>772</v>
      </c>
      <c r="C1128" s="122" t="s">
        <v>751</v>
      </c>
      <c r="D1128" s="122">
        <v>1.1435</v>
      </c>
      <c r="E1128" s="124" t="s">
        <v>615</v>
      </c>
      <c r="F1128" s="124">
        <f>중기기초자료!G100</f>
        <v>38000</v>
      </c>
      <c r="G1128" s="125">
        <f>TRUNC(F1128*D1128, 1)</f>
        <v>43453</v>
      </c>
      <c r="H1128" s="122" t="s">
        <v>17</v>
      </c>
    </row>
    <row r="1129" spans="1:8" ht="18.399999999999999" customHeight="1">
      <c r="B1129" s="122" t="s">
        <v>616</v>
      </c>
      <c r="G1129" s="124">
        <f>TRUNC(G1128, 0)</f>
        <v>43453</v>
      </c>
    </row>
    <row r="1130" spans="1:8" ht="18.399999999999999" customHeight="1">
      <c r="A1130" s="122" t="s">
        <v>195</v>
      </c>
    </row>
    <row r="1131" spans="1:8" ht="18.399999999999999" customHeight="1">
      <c r="B1131" s="122" t="s">
        <v>616</v>
      </c>
    </row>
    <row r="1132" spans="1:8" ht="18.399999999999999" customHeight="1">
      <c r="A1132" s="122" t="s">
        <v>196</v>
      </c>
    </row>
    <row r="1133" spans="1:8" ht="18.399999999999999" customHeight="1">
      <c r="B1133" s="122" t="s">
        <v>616</v>
      </c>
    </row>
    <row r="1134" spans="1:8" ht="18.399999999999999" customHeight="1" thickBot="1">
      <c r="B1134" s="122" t="s">
        <v>617</v>
      </c>
      <c r="G1134" s="124">
        <f>TRUNC(G1129+G1131+G1133, 0)</f>
        <v>43453</v>
      </c>
    </row>
    <row r="1135" spans="1:8" ht="18.399999999999999" customHeight="1" thickTop="1" thickBot="1">
      <c r="A1135" s="121"/>
      <c r="B1135" s="121"/>
      <c r="C1135" s="121"/>
      <c r="D1135" s="121"/>
      <c r="E1135" s="121"/>
      <c r="F1135" s="121"/>
      <c r="G1135" s="121"/>
      <c r="H1135" s="121"/>
    </row>
    <row r="1136" spans="1:8" ht="18.399999999999999" customHeight="1" thickTop="1" thickBot="1">
      <c r="A1136" s="121" t="s">
        <v>609</v>
      </c>
      <c r="B1136" s="121" t="s">
        <v>808</v>
      </c>
      <c r="C1136" s="121"/>
      <c r="D1136" s="121"/>
      <c r="E1136" s="121"/>
      <c r="F1136" s="121"/>
      <c r="G1136" s="121"/>
      <c r="H1136" s="121"/>
    </row>
    <row r="1137" spans="1:8" ht="18.399999999999999" customHeight="1" thickTop="1">
      <c r="A1137" s="121" t="s">
        <v>610</v>
      </c>
      <c r="B1137" s="121" t="s">
        <v>804</v>
      </c>
      <c r="C1137" s="121"/>
      <c r="D1137" s="121"/>
      <c r="E1137" s="121"/>
      <c r="F1137" s="121"/>
      <c r="G1137" s="121"/>
      <c r="H1137" s="121"/>
    </row>
    <row r="1138" spans="1:8" ht="18.399999999999999" customHeight="1">
      <c r="A1138" s="123" t="s">
        <v>611</v>
      </c>
      <c r="B1138" s="123"/>
      <c r="C1138" s="123" t="s">
        <v>612</v>
      </c>
      <c r="D1138" s="123" t="s">
        <v>193</v>
      </c>
      <c r="E1138" s="123" t="s">
        <v>194</v>
      </c>
      <c r="F1138" s="123" t="s">
        <v>613</v>
      </c>
      <c r="G1138" s="123" t="s">
        <v>614</v>
      </c>
      <c r="H1138" s="123" t="s">
        <v>199</v>
      </c>
    </row>
    <row r="1139" spans="1:8" ht="18.399999999999999" customHeight="1">
      <c r="A1139" s="122" t="s">
        <v>197</v>
      </c>
      <c r="B1139" s="122" t="s">
        <v>772</v>
      </c>
      <c r="C1139" s="122" t="s">
        <v>751</v>
      </c>
      <c r="D1139" s="122">
        <v>1.1212</v>
      </c>
      <c r="E1139" s="124" t="s">
        <v>615</v>
      </c>
      <c r="F1139" s="124">
        <f>중기기초자료!G100</f>
        <v>38000</v>
      </c>
      <c r="G1139" s="125">
        <f>TRUNC(F1139*D1139, 1)</f>
        <v>42605.599999999999</v>
      </c>
      <c r="H1139" s="122" t="s">
        <v>17</v>
      </c>
    </row>
    <row r="1140" spans="1:8" ht="18.399999999999999" customHeight="1">
      <c r="B1140" s="122" t="s">
        <v>616</v>
      </c>
      <c r="G1140" s="124">
        <f>TRUNC(G1139, 0)</f>
        <v>42605</v>
      </c>
    </row>
    <row r="1141" spans="1:8" ht="18.399999999999999" customHeight="1">
      <c r="A1141" s="122" t="s">
        <v>195</v>
      </c>
    </row>
    <row r="1142" spans="1:8" ht="18.399999999999999" customHeight="1">
      <c r="B1142" s="122" t="s">
        <v>616</v>
      </c>
    </row>
    <row r="1143" spans="1:8" ht="18.399999999999999" customHeight="1">
      <c r="A1143" s="122" t="s">
        <v>196</v>
      </c>
    </row>
    <row r="1144" spans="1:8" ht="18.399999999999999" customHeight="1">
      <c r="B1144" s="122" t="s">
        <v>616</v>
      </c>
    </row>
    <row r="1145" spans="1:8" ht="18.399999999999999" customHeight="1" thickBot="1">
      <c r="B1145" s="122" t="s">
        <v>617</v>
      </c>
      <c r="G1145" s="124">
        <f>TRUNC(G1140+G1142+G1144, 0)</f>
        <v>42605</v>
      </c>
    </row>
    <row r="1146" spans="1:8" ht="18.399999999999999" customHeight="1" thickTop="1" thickBot="1">
      <c r="A1146" s="121"/>
      <c r="B1146" s="121"/>
      <c r="C1146" s="121"/>
      <c r="D1146" s="121"/>
      <c r="E1146" s="121"/>
      <c r="F1146" s="121"/>
      <c r="G1146" s="121"/>
      <c r="H1146" s="121"/>
    </row>
    <row r="1147" spans="1:8" ht="18.399999999999999" customHeight="1" thickTop="1" thickBot="1">
      <c r="A1147" s="121" t="s">
        <v>609</v>
      </c>
      <c r="B1147" s="121" t="s">
        <v>809</v>
      </c>
      <c r="C1147" s="121"/>
      <c r="D1147" s="121"/>
      <c r="E1147" s="121"/>
      <c r="F1147" s="121"/>
      <c r="G1147" s="121"/>
      <c r="H1147" s="121"/>
    </row>
    <row r="1148" spans="1:8" ht="18.399999999999999" customHeight="1" thickTop="1">
      <c r="A1148" s="121" t="s">
        <v>610</v>
      </c>
      <c r="B1148" s="121" t="s">
        <v>810</v>
      </c>
      <c r="C1148" s="121"/>
      <c r="D1148" s="121"/>
      <c r="E1148" s="121"/>
      <c r="F1148" s="121"/>
      <c r="G1148" s="121"/>
      <c r="H1148" s="121"/>
    </row>
    <row r="1149" spans="1:8" ht="18.399999999999999" customHeight="1">
      <c r="A1149" s="123" t="s">
        <v>611</v>
      </c>
      <c r="B1149" s="123"/>
      <c r="C1149" s="123" t="s">
        <v>612</v>
      </c>
      <c r="D1149" s="123" t="s">
        <v>193</v>
      </c>
      <c r="E1149" s="123" t="s">
        <v>194</v>
      </c>
      <c r="F1149" s="123" t="s">
        <v>613</v>
      </c>
      <c r="G1149" s="123" t="s">
        <v>614</v>
      </c>
      <c r="H1149" s="123" t="s">
        <v>199</v>
      </c>
    </row>
    <row r="1150" spans="1:8" ht="18.399999999999999" customHeight="1">
      <c r="A1150" s="122" t="s">
        <v>197</v>
      </c>
      <c r="B1150" s="122" t="s">
        <v>811</v>
      </c>
      <c r="C1150" s="122" t="s">
        <v>694</v>
      </c>
      <c r="D1150" s="122">
        <v>3.6232000000000002</v>
      </c>
      <c r="E1150" s="124" t="s">
        <v>615</v>
      </c>
      <c r="F1150" s="124">
        <f>중기기초자료!G101</f>
        <v>2000</v>
      </c>
      <c r="G1150" s="125">
        <f>TRUNC(F1150*D1150, 1)</f>
        <v>7246.4</v>
      </c>
      <c r="H1150" s="122" t="s">
        <v>17</v>
      </c>
    </row>
    <row r="1151" spans="1:8" ht="18.399999999999999" customHeight="1">
      <c r="B1151" s="122" t="s">
        <v>616</v>
      </c>
      <c r="G1151" s="124">
        <f>TRUNC(G1150, 0)</f>
        <v>7246</v>
      </c>
    </row>
    <row r="1152" spans="1:8" ht="18.399999999999999" customHeight="1">
      <c r="A1152" s="122" t="s">
        <v>195</v>
      </c>
    </row>
    <row r="1153" spans="1:8" ht="18.399999999999999" customHeight="1">
      <c r="B1153" s="122" t="s">
        <v>616</v>
      </c>
    </row>
    <row r="1154" spans="1:8" ht="18.399999999999999" customHeight="1">
      <c r="A1154" s="122" t="s">
        <v>196</v>
      </c>
    </row>
    <row r="1155" spans="1:8" ht="18.399999999999999" customHeight="1">
      <c r="B1155" s="122" t="s">
        <v>616</v>
      </c>
    </row>
    <row r="1156" spans="1:8" ht="18.399999999999999" customHeight="1" thickBot="1">
      <c r="B1156" s="122" t="s">
        <v>617</v>
      </c>
      <c r="G1156" s="124">
        <f>TRUNC(G1151+G1153+G1155, 0)</f>
        <v>7246</v>
      </c>
    </row>
    <row r="1157" spans="1:8" ht="18.399999999999999" customHeight="1" thickTop="1" thickBot="1">
      <c r="A1157" s="121"/>
      <c r="B1157" s="121"/>
      <c r="C1157" s="121"/>
      <c r="D1157" s="121"/>
      <c r="E1157" s="121"/>
      <c r="F1157" s="121"/>
      <c r="G1157" s="121"/>
      <c r="H1157" s="121"/>
    </row>
    <row r="1158" spans="1:8" ht="18.399999999999999" customHeight="1" thickTop="1" thickBot="1">
      <c r="A1158" s="121" t="s">
        <v>609</v>
      </c>
      <c r="B1158" s="121" t="s">
        <v>812</v>
      </c>
      <c r="C1158" s="121"/>
      <c r="D1158" s="121"/>
      <c r="E1158" s="121"/>
      <c r="F1158" s="121"/>
      <c r="G1158" s="121"/>
      <c r="H1158" s="121"/>
    </row>
    <row r="1159" spans="1:8" ht="18.399999999999999" customHeight="1" thickTop="1">
      <c r="A1159" s="121" t="s">
        <v>610</v>
      </c>
      <c r="B1159" s="121" t="s">
        <v>813</v>
      </c>
      <c r="C1159" s="121"/>
      <c r="D1159" s="121"/>
      <c r="E1159" s="121"/>
      <c r="F1159" s="121"/>
      <c r="G1159" s="121"/>
      <c r="H1159" s="121"/>
    </row>
    <row r="1160" spans="1:8" ht="18.399999999999999" customHeight="1">
      <c r="A1160" s="123" t="s">
        <v>611</v>
      </c>
      <c r="B1160" s="123"/>
      <c r="C1160" s="123" t="s">
        <v>612</v>
      </c>
      <c r="D1160" s="123" t="s">
        <v>193</v>
      </c>
      <c r="E1160" s="123" t="s">
        <v>194</v>
      </c>
      <c r="F1160" s="123" t="s">
        <v>613</v>
      </c>
      <c r="G1160" s="123" t="s">
        <v>614</v>
      </c>
      <c r="H1160" s="123" t="s">
        <v>199</v>
      </c>
    </row>
    <row r="1161" spans="1:8" ht="18.399999999999999" customHeight="1">
      <c r="A1161" s="122" t="s">
        <v>197</v>
      </c>
      <c r="B1161" s="122" t="s">
        <v>811</v>
      </c>
      <c r="C1161" s="122" t="s">
        <v>697</v>
      </c>
      <c r="D1161" s="122">
        <v>3.5074999999999998</v>
      </c>
      <c r="E1161" s="124" t="s">
        <v>615</v>
      </c>
      <c r="F1161" s="124">
        <f>중기기초자료!G102</f>
        <v>2800</v>
      </c>
      <c r="G1161" s="125">
        <f>TRUNC(F1161*D1161, 1)</f>
        <v>9821</v>
      </c>
      <c r="H1161" s="122" t="s">
        <v>17</v>
      </c>
    </row>
    <row r="1162" spans="1:8" ht="18.399999999999999" customHeight="1">
      <c r="B1162" s="122" t="s">
        <v>616</v>
      </c>
      <c r="G1162" s="124">
        <f>TRUNC(G1161, 0)</f>
        <v>9821</v>
      </c>
    </row>
    <row r="1163" spans="1:8" ht="18.399999999999999" customHeight="1">
      <c r="A1163" s="122" t="s">
        <v>195</v>
      </c>
    </row>
    <row r="1164" spans="1:8" ht="18.399999999999999" customHeight="1">
      <c r="B1164" s="122" t="s">
        <v>616</v>
      </c>
    </row>
    <row r="1165" spans="1:8" ht="18.399999999999999" customHeight="1">
      <c r="A1165" s="122" t="s">
        <v>196</v>
      </c>
    </row>
    <row r="1166" spans="1:8" ht="18.399999999999999" customHeight="1">
      <c r="B1166" s="122" t="s">
        <v>616</v>
      </c>
    </row>
    <row r="1167" spans="1:8" ht="18.399999999999999" customHeight="1" thickBot="1">
      <c r="B1167" s="122" t="s">
        <v>617</v>
      </c>
      <c r="G1167" s="124">
        <f>TRUNC(G1162+G1164+G1166, 0)</f>
        <v>9821</v>
      </c>
    </row>
    <row r="1168" spans="1:8" ht="18.399999999999999" customHeight="1" thickTop="1" thickBot="1">
      <c r="A1168" s="121"/>
      <c r="B1168" s="121"/>
      <c r="C1168" s="121"/>
      <c r="D1168" s="121"/>
      <c r="E1168" s="121"/>
      <c r="F1168" s="121"/>
      <c r="G1168" s="121"/>
      <c r="H1168" s="121"/>
    </row>
    <row r="1169" spans="1:8" ht="18.399999999999999" customHeight="1" thickTop="1" thickBot="1">
      <c r="A1169" s="121" t="s">
        <v>609</v>
      </c>
      <c r="B1169" s="121" t="s">
        <v>814</v>
      </c>
      <c r="C1169" s="121"/>
      <c r="D1169" s="121"/>
      <c r="E1169" s="121"/>
      <c r="F1169" s="121"/>
      <c r="G1169" s="121"/>
      <c r="H1169" s="121"/>
    </row>
    <row r="1170" spans="1:8" ht="18.399999999999999" customHeight="1" thickTop="1">
      <c r="A1170" s="121" t="s">
        <v>610</v>
      </c>
      <c r="B1170" s="121" t="s">
        <v>815</v>
      </c>
      <c r="C1170" s="121"/>
      <c r="D1170" s="121"/>
      <c r="E1170" s="121"/>
      <c r="F1170" s="121"/>
      <c r="G1170" s="121"/>
      <c r="H1170" s="121"/>
    </row>
    <row r="1171" spans="1:8" ht="18.399999999999999" customHeight="1">
      <c r="A1171" s="123" t="s">
        <v>611</v>
      </c>
      <c r="B1171" s="123"/>
      <c r="C1171" s="123" t="s">
        <v>612</v>
      </c>
      <c r="D1171" s="123" t="s">
        <v>193</v>
      </c>
      <c r="E1171" s="123" t="s">
        <v>194</v>
      </c>
      <c r="F1171" s="123" t="s">
        <v>613</v>
      </c>
      <c r="G1171" s="123" t="s">
        <v>614</v>
      </c>
      <c r="H1171" s="123" t="s">
        <v>199</v>
      </c>
    </row>
    <row r="1172" spans="1:8" ht="18.399999999999999" customHeight="1">
      <c r="A1172" s="122" t="s">
        <v>197</v>
      </c>
      <c r="B1172" s="122" t="s">
        <v>811</v>
      </c>
      <c r="C1172" s="122" t="s">
        <v>700</v>
      </c>
      <c r="D1172" s="122">
        <v>3.1819000000000002</v>
      </c>
      <c r="E1172" s="124" t="s">
        <v>615</v>
      </c>
      <c r="F1172" s="124">
        <f>중기기초자료!G103</f>
        <v>5800</v>
      </c>
      <c r="G1172" s="125">
        <f>TRUNC(F1172*D1172, 1)</f>
        <v>18455</v>
      </c>
      <c r="H1172" s="122" t="s">
        <v>17</v>
      </c>
    </row>
    <row r="1173" spans="1:8" ht="18.399999999999999" customHeight="1">
      <c r="B1173" s="122" t="s">
        <v>616</v>
      </c>
      <c r="G1173" s="124">
        <f>TRUNC(G1172, 0)</f>
        <v>18455</v>
      </c>
    </row>
    <row r="1174" spans="1:8" ht="18.399999999999999" customHeight="1">
      <c r="A1174" s="122" t="s">
        <v>195</v>
      </c>
    </row>
    <row r="1175" spans="1:8" ht="18.399999999999999" customHeight="1">
      <c r="B1175" s="122" t="s">
        <v>616</v>
      </c>
    </row>
    <row r="1176" spans="1:8" ht="18.399999999999999" customHeight="1">
      <c r="A1176" s="122" t="s">
        <v>196</v>
      </c>
    </row>
    <row r="1177" spans="1:8" ht="18.399999999999999" customHeight="1">
      <c r="B1177" s="122" t="s">
        <v>616</v>
      </c>
    </row>
    <row r="1178" spans="1:8" ht="18.399999999999999" customHeight="1" thickBot="1">
      <c r="B1178" s="122" t="s">
        <v>617</v>
      </c>
      <c r="G1178" s="124">
        <f>TRUNC(G1173+G1175+G1177, 0)</f>
        <v>18455</v>
      </c>
    </row>
    <row r="1179" spans="1:8" ht="18.399999999999999" customHeight="1" thickTop="1" thickBot="1">
      <c r="A1179" s="121"/>
      <c r="B1179" s="121"/>
      <c r="C1179" s="121"/>
      <c r="D1179" s="121"/>
      <c r="E1179" s="121"/>
      <c r="F1179" s="121"/>
      <c r="G1179" s="121"/>
      <c r="H1179" s="121"/>
    </row>
    <row r="1180" spans="1:8" ht="18.399999999999999" customHeight="1" thickTop="1" thickBot="1">
      <c r="A1180" s="121" t="s">
        <v>609</v>
      </c>
      <c r="B1180" s="121" t="s">
        <v>816</v>
      </c>
      <c r="C1180" s="121"/>
      <c r="D1180" s="121"/>
      <c r="E1180" s="121"/>
      <c r="F1180" s="121"/>
      <c r="G1180" s="121"/>
      <c r="H1180" s="121"/>
    </row>
    <row r="1181" spans="1:8" ht="18.399999999999999" customHeight="1" thickTop="1">
      <c r="A1181" s="121" t="s">
        <v>610</v>
      </c>
      <c r="B1181" s="121" t="s">
        <v>817</v>
      </c>
      <c r="C1181" s="121"/>
      <c r="D1181" s="121"/>
      <c r="E1181" s="121"/>
      <c r="F1181" s="121"/>
      <c r="G1181" s="121"/>
      <c r="H1181" s="121"/>
    </row>
    <row r="1182" spans="1:8" ht="18.399999999999999" customHeight="1">
      <c r="A1182" s="123" t="s">
        <v>611</v>
      </c>
      <c r="B1182" s="123"/>
      <c r="C1182" s="123" t="s">
        <v>612</v>
      </c>
      <c r="D1182" s="123" t="s">
        <v>193</v>
      </c>
      <c r="E1182" s="123" t="s">
        <v>194</v>
      </c>
      <c r="F1182" s="123" t="s">
        <v>613</v>
      </c>
      <c r="G1182" s="123" t="s">
        <v>614</v>
      </c>
      <c r="H1182" s="123" t="s">
        <v>199</v>
      </c>
    </row>
    <row r="1183" spans="1:8" ht="18.399999999999999" customHeight="1">
      <c r="A1183" s="122" t="s">
        <v>197</v>
      </c>
      <c r="B1183" s="122" t="s">
        <v>811</v>
      </c>
      <c r="C1183" s="122" t="s">
        <v>703</v>
      </c>
      <c r="D1183" s="122">
        <v>2.3327</v>
      </c>
      <c r="E1183" s="124" t="s">
        <v>615</v>
      </c>
      <c r="F1183" s="124">
        <f>중기기초자료!G104</f>
        <v>8500</v>
      </c>
      <c r="G1183" s="125">
        <f>TRUNC(F1183*D1183, 1)</f>
        <v>19827.900000000001</v>
      </c>
      <c r="H1183" s="122" t="s">
        <v>17</v>
      </c>
    </row>
    <row r="1184" spans="1:8" ht="18.399999999999999" customHeight="1">
      <c r="B1184" s="122" t="s">
        <v>616</v>
      </c>
      <c r="G1184" s="124">
        <f>TRUNC(G1183, 0)</f>
        <v>19827</v>
      </c>
    </row>
    <row r="1185" spans="1:8" ht="18.399999999999999" customHeight="1">
      <c r="A1185" s="122" t="s">
        <v>195</v>
      </c>
    </row>
    <row r="1186" spans="1:8" ht="18.399999999999999" customHeight="1">
      <c r="B1186" s="122" t="s">
        <v>616</v>
      </c>
    </row>
    <row r="1187" spans="1:8" ht="18.399999999999999" customHeight="1">
      <c r="A1187" s="122" t="s">
        <v>196</v>
      </c>
    </row>
    <row r="1188" spans="1:8" ht="18.399999999999999" customHeight="1">
      <c r="B1188" s="122" t="s">
        <v>616</v>
      </c>
    </row>
    <row r="1189" spans="1:8" ht="18.399999999999999" customHeight="1" thickBot="1">
      <c r="B1189" s="122" t="s">
        <v>617</v>
      </c>
      <c r="G1189" s="124">
        <f>TRUNC(G1184+G1186+G1188, 0)</f>
        <v>19827</v>
      </c>
    </row>
    <row r="1190" spans="1:8" ht="18.399999999999999" customHeight="1" thickTop="1" thickBot="1">
      <c r="A1190" s="121"/>
      <c r="B1190" s="121"/>
      <c r="C1190" s="121"/>
      <c r="D1190" s="121"/>
      <c r="E1190" s="121"/>
      <c r="F1190" s="121"/>
      <c r="G1190" s="121"/>
      <c r="H1190" s="121"/>
    </row>
    <row r="1191" spans="1:8" ht="18.399999999999999" customHeight="1" thickTop="1" thickBot="1">
      <c r="A1191" s="121" t="s">
        <v>609</v>
      </c>
      <c r="B1191" s="121" t="s">
        <v>818</v>
      </c>
      <c r="C1191" s="121"/>
      <c r="D1191" s="121"/>
      <c r="E1191" s="121"/>
      <c r="F1191" s="121"/>
      <c r="G1191" s="121"/>
      <c r="H1191" s="121"/>
    </row>
    <row r="1192" spans="1:8" ht="18.399999999999999" customHeight="1" thickTop="1">
      <c r="A1192" s="121" t="s">
        <v>610</v>
      </c>
      <c r="B1192" s="121" t="s">
        <v>819</v>
      </c>
      <c r="C1192" s="121"/>
      <c r="D1192" s="121"/>
      <c r="E1192" s="121"/>
      <c r="F1192" s="121"/>
      <c r="G1192" s="121"/>
      <c r="H1192" s="121"/>
    </row>
    <row r="1193" spans="1:8" ht="18.399999999999999" customHeight="1">
      <c r="A1193" s="123" t="s">
        <v>611</v>
      </c>
      <c r="B1193" s="123"/>
      <c r="C1193" s="123" t="s">
        <v>612</v>
      </c>
      <c r="D1193" s="123" t="s">
        <v>193</v>
      </c>
      <c r="E1193" s="123" t="s">
        <v>194</v>
      </c>
      <c r="F1193" s="123" t="s">
        <v>613</v>
      </c>
      <c r="G1193" s="123" t="s">
        <v>614</v>
      </c>
      <c r="H1193" s="123" t="s">
        <v>199</v>
      </c>
    </row>
    <row r="1194" spans="1:8" ht="18.399999999999999" customHeight="1">
      <c r="A1194" s="122" t="s">
        <v>197</v>
      </c>
      <c r="B1194" s="122" t="s">
        <v>811</v>
      </c>
      <c r="C1194" s="122" t="s">
        <v>706</v>
      </c>
      <c r="D1194" s="122">
        <v>2.198</v>
      </c>
      <c r="E1194" s="124" t="s">
        <v>615</v>
      </c>
      <c r="F1194" s="124">
        <f>중기기초자료!G105</f>
        <v>9500</v>
      </c>
      <c r="G1194" s="125">
        <f>TRUNC(F1194*D1194, 1)</f>
        <v>20881</v>
      </c>
      <c r="H1194" s="122" t="s">
        <v>17</v>
      </c>
    </row>
    <row r="1195" spans="1:8" ht="18.399999999999999" customHeight="1">
      <c r="B1195" s="122" t="s">
        <v>616</v>
      </c>
      <c r="G1195" s="124">
        <f>TRUNC(G1194, 0)</f>
        <v>20881</v>
      </c>
    </row>
    <row r="1196" spans="1:8" ht="18.399999999999999" customHeight="1">
      <c r="A1196" s="122" t="s">
        <v>195</v>
      </c>
    </row>
    <row r="1197" spans="1:8" ht="18.399999999999999" customHeight="1">
      <c r="B1197" s="122" t="s">
        <v>616</v>
      </c>
    </row>
    <row r="1198" spans="1:8" ht="18.399999999999999" customHeight="1">
      <c r="A1198" s="122" t="s">
        <v>196</v>
      </c>
    </row>
    <row r="1199" spans="1:8" ht="18.399999999999999" customHeight="1">
      <c r="B1199" s="122" t="s">
        <v>616</v>
      </c>
    </row>
    <row r="1200" spans="1:8" ht="18.399999999999999" customHeight="1" thickBot="1">
      <c r="B1200" s="122" t="s">
        <v>617</v>
      </c>
      <c r="G1200" s="124">
        <f>TRUNC(G1195+G1197+G1199, 0)</f>
        <v>20881</v>
      </c>
    </row>
    <row r="1201" spans="1:8" ht="18.399999999999999" customHeight="1" thickTop="1" thickBot="1">
      <c r="A1201" s="121"/>
      <c r="B1201" s="121"/>
      <c r="C1201" s="121"/>
      <c r="D1201" s="121"/>
      <c r="E1201" s="121"/>
      <c r="F1201" s="121"/>
      <c r="G1201" s="121"/>
      <c r="H1201" s="121"/>
    </row>
    <row r="1202" spans="1:8" ht="18.399999999999999" customHeight="1" thickTop="1" thickBot="1">
      <c r="A1202" s="121" t="s">
        <v>609</v>
      </c>
      <c r="B1202" s="121" t="s">
        <v>820</v>
      </c>
      <c r="C1202" s="121"/>
      <c r="D1202" s="121"/>
      <c r="E1202" s="121"/>
      <c r="F1202" s="121"/>
      <c r="G1202" s="121"/>
      <c r="H1202" s="121"/>
    </row>
    <row r="1203" spans="1:8" ht="18.399999999999999" customHeight="1" thickTop="1">
      <c r="A1203" s="121" t="s">
        <v>610</v>
      </c>
      <c r="B1203" s="121" t="s">
        <v>821</v>
      </c>
      <c r="C1203" s="121"/>
      <c r="D1203" s="121"/>
      <c r="E1203" s="121"/>
      <c r="F1203" s="121"/>
      <c r="G1203" s="121"/>
      <c r="H1203" s="121"/>
    </row>
    <row r="1204" spans="1:8" ht="18.399999999999999" customHeight="1">
      <c r="A1204" s="123" t="s">
        <v>611</v>
      </c>
      <c r="B1204" s="123"/>
      <c r="C1204" s="123" t="s">
        <v>612</v>
      </c>
      <c r="D1204" s="123" t="s">
        <v>193</v>
      </c>
      <c r="E1204" s="123" t="s">
        <v>194</v>
      </c>
      <c r="F1204" s="123" t="s">
        <v>613</v>
      </c>
      <c r="G1204" s="123" t="s">
        <v>614</v>
      </c>
      <c r="H1204" s="123" t="s">
        <v>199</v>
      </c>
    </row>
    <row r="1205" spans="1:8" ht="18.399999999999999" customHeight="1">
      <c r="A1205" s="122" t="s">
        <v>197</v>
      </c>
      <c r="B1205" s="122" t="s">
        <v>811</v>
      </c>
      <c r="C1205" s="122" t="s">
        <v>709</v>
      </c>
      <c r="D1205" s="122">
        <v>2.0851000000000002</v>
      </c>
      <c r="E1205" s="124" t="s">
        <v>615</v>
      </c>
      <c r="F1205" s="124">
        <f>중기기초자료!G106</f>
        <v>11000</v>
      </c>
      <c r="G1205" s="125">
        <f>TRUNC(F1205*D1205, 1)</f>
        <v>22936.1</v>
      </c>
      <c r="H1205" s="122" t="s">
        <v>17</v>
      </c>
    </row>
    <row r="1206" spans="1:8" ht="18.399999999999999" customHeight="1">
      <c r="B1206" s="122" t="s">
        <v>616</v>
      </c>
      <c r="G1206" s="124">
        <f>TRUNC(G1205, 0)</f>
        <v>22936</v>
      </c>
    </row>
    <row r="1207" spans="1:8" ht="18.399999999999999" customHeight="1">
      <c r="A1207" s="122" t="s">
        <v>195</v>
      </c>
    </row>
    <row r="1208" spans="1:8" ht="18.399999999999999" customHeight="1">
      <c r="B1208" s="122" t="s">
        <v>616</v>
      </c>
    </row>
    <row r="1209" spans="1:8" ht="18.399999999999999" customHeight="1">
      <c r="A1209" s="122" t="s">
        <v>196</v>
      </c>
    </row>
    <row r="1210" spans="1:8" ht="18.399999999999999" customHeight="1">
      <c r="B1210" s="122" t="s">
        <v>616</v>
      </c>
    </row>
    <row r="1211" spans="1:8" ht="18.399999999999999" customHeight="1" thickBot="1">
      <c r="B1211" s="122" t="s">
        <v>617</v>
      </c>
      <c r="G1211" s="124">
        <f>TRUNC(G1206+G1208+G1210, 0)</f>
        <v>22936</v>
      </c>
    </row>
    <row r="1212" spans="1:8" ht="18.399999999999999" customHeight="1" thickTop="1" thickBot="1">
      <c r="A1212" s="121"/>
      <c r="B1212" s="121"/>
      <c r="C1212" s="121"/>
      <c r="D1212" s="121"/>
      <c r="E1212" s="121"/>
      <c r="F1212" s="121"/>
      <c r="G1212" s="121"/>
      <c r="H1212" s="121"/>
    </row>
    <row r="1213" spans="1:8" ht="18.399999999999999" customHeight="1" thickTop="1" thickBot="1">
      <c r="A1213" s="121" t="s">
        <v>609</v>
      </c>
      <c r="B1213" s="121" t="s">
        <v>822</v>
      </c>
      <c r="C1213" s="121"/>
      <c r="D1213" s="121"/>
      <c r="E1213" s="121"/>
      <c r="F1213" s="121"/>
      <c r="G1213" s="121"/>
      <c r="H1213" s="121"/>
    </row>
    <row r="1214" spans="1:8" ht="18.399999999999999" customHeight="1" thickTop="1">
      <c r="A1214" s="121" t="s">
        <v>610</v>
      </c>
      <c r="B1214" s="121" t="s">
        <v>823</v>
      </c>
      <c r="C1214" s="121"/>
      <c r="D1214" s="121"/>
      <c r="E1214" s="121"/>
      <c r="F1214" s="121"/>
      <c r="G1214" s="121"/>
      <c r="H1214" s="121"/>
    </row>
    <row r="1215" spans="1:8" ht="18.399999999999999" customHeight="1">
      <c r="A1215" s="123" t="s">
        <v>611</v>
      </c>
      <c r="B1215" s="123"/>
      <c r="C1215" s="123" t="s">
        <v>612</v>
      </c>
      <c r="D1215" s="123" t="s">
        <v>193</v>
      </c>
      <c r="E1215" s="123" t="s">
        <v>194</v>
      </c>
      <c r="F1215" s="123" t="s">
        <v>613</v>
      </c>
      <c r="G1215" s="123" t="s">
        <v>614</v>
      </c>
      <c r="H1215" s="123" t="s">
        <v>199</v>
      </c>
    </row>
    <row r="1216" spans="1:8" ht="18.399999999999999" customHeight="1">
      <c r="A1216" s="122" t="s">
        <v>197</v>
      </c>
      <c r="B1216" s="122" t="s">
        <v>811</v>
      </c>
      <c r="C1216" s="122" t="s">
        <v>712</v>
      </c>
      <c r="D1216" s="122">
        <v>1.7576000000000001</v>
      </c>
      <c r="E1216" s="124" t="s">
        <v>615</v>
      </c>
      <c r="F1216" s="124">
        <f>중기기초자료!G107</f>
        <v>13000</v>
      </c>
      <c r="G1216" s="125">
        <f>TRUNC(F1216*D1216, 1)</f>
        <v>22848.799999999999</v>
      </c>
      <c r="H1216" s="122" t="s">
        <v>17</v>
      </c>
    </row>
    <row r="1217" spans="1:8" ht="18.399999999999999" customHeight="1">
      <c r="B1217" s="122" t="s">
        <v>616</v>
      </c>
      <c r="G1217" s="124">
        <f>TRUNC(G1216, 0)</f>
        <v>22848</v>
      </c>
    </row>
    <row r="1218" spans="1:8" ht="18.399999999999999" customHeight="1">
      <c r="A1218" s="122" t="s">
        <v>195</v>
      </c>
    </row>
    <row r="1219" spans="1:8" ht="18.399999999999999" customHeight="1">
      <c r="B1219" s="122" t="s">
        <v>616</v>
      </c>
    </row>
    <row r="1220" spans="1:8" ht="18.399999999999999" customHeight="1">
      <c r="A1220" s="122" t="s">
        <v>196</v>
      </c>
    </row>
    <row r="1221" spans="1:8" ht="18.399999999999999" customHeight="1">
      <c r="B1221" s="122" t="s">
        <v>616</v>
      </c>
    </row>
    <row r="1222" spans="1:8" ht="18.399999999999999" customHeight="1" thickBot="1">
      <c r="B1222" s="122" t="s">
        <v>617</v>
      </c>
      <c r="G1222" s="124">
        <f>TRUNC(G1217+G1219+G1221, 0)</f>
        <v>22848</v>
      </c>
    </row>
    <row r="1223" spans="1:8" ht="18.399999999999999" customHeight="1" thickTop="1" thickBot="1">
      <c r="A1223" s="121"/>
      <c r="B1223" s="121"/>
      <c r="C1223" s="121"/>
      <c r="D1223" s="121"/>
      <c r="E1223" s="121"/>
      <c r="F1223" s="121"/>
      <c r="G1223" s="121"/>
      <c r="H1223" s="121"/>
    </row>
    <row r="1224" spans="1:8" ht="18.399999999999999" customHeight="1" thickTop="1" thickBot="1">
      <c r="A1224" s="121" t="s">
        <v>609</v>
      </c>
      <c r="B1224" s="121" t="s">
        <v>824</v>
      </c>
      <c r="C1224" s="121"/>
      <c r="D1224" s="121"/>
      <c r="E1224" s="121"/>
      <c r="F1224" s="121"/>
      <c r="G1224" s="121"/>
      <c r="H1224" s="121"/>
    </row>
    <row r="1225" spans="1:8" ht="18.399999999999999" customHeight="1" thickTop="1">
      <c r="A1225" s="121" t="s">
        <v>610</v>
      </c>
      <c r="B1225" s="121" t="s">
        <v>825</v>
      </c>
      <c r="C1225" s="121"/>
      <c r="D1225" s="121"/>
      <c r="E1225" s="121"/>
      <c r="F1225" s="121"/>
      <c r="G1225" s="121"/>
      <c r="H1225" s="121"/>
    </row>
    <row r="1226" spans="1:8" ht="18.399999999999999" customHeight="1">
      <c r="A1226" s="123" t="s">
        <v>611</v>
      </c>
      <c r="B1226" s="123"/>
      <c r="C1226" s="123" t="s">
        <v>612</v>
      </c>
      <c r="D1226" s="123" t="s">
        <v>193</v>
      </c>
      <c r="E1226" s="123" t="s">
        <v>194</v>
      </c>
      <c r="F1226" s="123" t="s">
        <v>613</v>
      </c>
      <c r="G1226" s="123" t="s">
        <v>614</v>
      </c>
      <c r="H1226" s="123" t="s">
        <v>199</v>
      </c>
    </row>
    <row r="1227" spans="1:8" ht="18.399999999999999" customHeight="1">
      <c r="A1227" s="122" t="s">
        <v>197</v>
      </c>
      <c r="B1227" s="122" t="s">
        <v>811</v>
      </c>
      <c r="C1227" s="122" t="s">
        <v>715</v>
      </c>
      <c r="D1227" s="122">
        <v>0.7177</v>
      </c>
      <c r="E1227" s="124" t="s">
        <v>615</v>
      </c>
      <c r="F1227" s="124">
        <f>중기기초자료!G108</f>
        <v>18000</v>
      </c>
      <c r="G1227" s="125">
        <f>TRUNC(F1227*D1227, 1)</f>
        <v>12918.6</v>
      </c>
      <c r="H1227" s="122" t="s">
        <v>17</v>
      </c>
    </row>
    <row r="1228" spans="1:8" ht="18.399999999999999" customHeight="1">
      <c r="B1228" s="122" t="s">
        <v>616</v>
      </c>
      <c r="G1228" s="124">
        <f>TRUNC(G1227, 0)</f>
        <v>12918</v>
      </c>
    </row>
    <row r="1229" spans="1:8" ht="18.399999999999999" customHeight="1">
      <c r="A1229" s="122" t="s">
        <v>195</v>
      </c>
    </row>
    <row r="1230" spans="1:8" ht="18.399999999999999" customHeight="1">
      <c r="B1230" s="122" t="s">
        <v>616</v>
      </c>
    </row>
    <row r="1231" spans="1:8" ht="18.399999999999999" customHeight="1">
      <c r="A1231" s="122" t="s">
        <v>196</v>
      </c>
    </row>
    <row r="1232" spans="1:8" ht="18.399999999999999" customHeight="1">
      <c r="B1232" s="122" t="s">
        <v>616</v>
      </c>
    </row>
    <row r="1233" spans="1:8" ht="18.399999999999999" customHeight="1" thickBot="1">
      <c r="B1233" s="122" t="s">
        <v>617</v>
      </c>
      <c r="G1233" s="124">
        <f>TRUNC(G1228+G1230+G1232, 0)</f>
        <v>12918</v>
      </c>
    </row>
    <row r="1234" spans="1:8" ht="18.399999999999999" customHeight="1" thickTop="1" thickBot="1">
      <c r="A1234" s="121"/>
      <c r="B1234" s="121"/>
      <c r="C1234" s="121"/>
      <c r="D1234" s="121"/>
      <c r="E1234" s="121"/>
      <c r="F1234" s="121"/>
      <c r="G1234" s="121"/>
      <c r="H1234" s="121"/>
    </row>
    <row r="1235" spans="1:8" ht="18.399999999999999" customHeight="1" thickTop="1" thickBot="1">
      <c r="A1235" s="121" t="s">
        <v>609</v>
      </c>
      <c r="B1235" s="121" t="s">
        <v>826</v>
      </c>
      <c r="C1235" s="121"/>
      <c r="D1235" s="121"/>
      <c r="E1235" s="121"/>
      <c r="F1235" s="121"/>
      <c r="G1235" s="121"/>
      <c r="H1235" s="121"/>
    </row>
    <row r="1236" spans="1:8" ht="18.399999999999999" customHeight="1" thickTop="1">
      <c r="A1236" s="121" t="s">
        <v>610</v>
      </c>
      <c r="B1236" s="121" t="s">
        <v>825</v>
      </c>
      <c r="C1236" s="121"/>
      <c r="D1236" s="121"/>
      <c r="E1236" s="121"/>
      <c r="F1236" s="121"/>
      <c r="G1236" s="121"/>
      <c r="H1236" s="121"/>
    </row>
    <row r="1237" spans="1:8" ht="18.399999999999999" customHeight="1">
      <c r="A1237" s="123" t="s">
        <v>611</v>
      </c>
      <c r="B1237" s="123"/>
      <c r="C1237" s="123" t="s">
        <v>612</v>
      </c>
      <c r="D1237" s="123" t="s">
        <v>193</v>
      </c>
      <c r="E1237" s="123" t="s">
        <v>194</v>
      </c>
      <c r="F1237" s="123" t="s">
        <v>613</v>
      </c>
      <c r="G1237" s="123" t="s">
        <v>614</v>
      </c>
      <c r="H1237" s="123" t="s">
        <v>199</v>
      </c>
    </row>
    <row r="1238" spans="1:8" ht="18.399999999999999" customHeight="1">
      <c r="A1238" s="122" t="s">
        <v>197</v>
      </c>
      <c r="B1238" s="122" t="s">
        <v>811</v>
      </c>
      <c r="C1238" s="122" t="s">
        <v>715</v>
      </c>
      <c r="D1238" s="122">
        <v>0.70550000000000002</v>
      </c>
      <c r="E1238" s="124" t="s">
        <v>615</v>
      </c>
      <c r="F1238" s="124">
        <f>중기기초자료!G108</f>
        <v>18000</v>
      </c>
      <c r="G1238" s="125">
        <f>TRUNC(F1238*D1238, 1)</f>
        <v>12699</v>
      </c>
      <c r="H1238" s="122" t="s">
        <v>17</v>
      </c>
    </row>
    <row r="1239" spans="1:8" ht="18.399999999999999" customHeight="1">
      <c r="B1239" s="122" t="s">
        <v>616</v>
      </c>
      <c r="G1239" s="124">
        <f>TRUNC(G1238, 0)</f>
        <v>12699</v>
      </c>
    </row>
    <row r="1240" spans="1:8" ht="18.399999999999999" customHeight="1">
      <c r="A1240" s="122" t="s">
        <v>195</v>
      </c>
    </row>
    <row r="1241" spans="1:8" ht="18.399999999999999" customHeight="1">
      <c r="B1241" s="122" t="s">
        <v>616</v>
      </c>
    </row>
    <row r="1242" spans="1:8" ht="18.399999999999999" customHeight="1">
      <c r="A1242" s="122" t="s">
        <v>196</v>
      </c>
    </row>
    <row r="1243" spans="1:8" ht="18.399999999999999" customHeight="1">
      <c r="B1243" s="122" t="s">
        <v>616</v>
      </c>
    </row>
    <row r="1244" spans="1:8" ht="18.399999999999999" customHeight="1" thickBot="1">
      <c r="B1244" s="122" t="s">
        <v>617</v>
      </c>
      <c r="G1244" s="124">
        <f>TRUNC(G1239+G1241+G1243, 0)</f>
        <v>12699</v>
      </c>
    </row>
    <row r="1245" spans="1:8" ht="18.399999999999999" customHeight="1" thickTop="1" thickBot="1">
      <c r="A1245" s="121"/>
      <c r="B1245" s="121"/>
      <c r="C1245" s="121"/>
      <c r="D1245" s="121"/>
      <c r="E1245" s="121"/>
      <c r="F1245" s="121"/>
      <c r="G1245" s="121"/>
      <c r="H1245" s="121"/>
    </row>
    <row r="1246" spans="1:8" ht="18.399999999999999" customHeight="1" thickTop="1" thickBot="1">
      <c r="A1246" s="121" t="s">
        <v>609</v>
      </c>
      <c r="B1246" s="121" t="s">
        <v>827</v>
      </c>
      <c r="C1246" s="121"/>
      <c r="D1246" s="121"/>
      <c r="E1246" s="121"/>
      <c r="F1246" s="121"/>
      <c r="G1246" s="121"/>
      <c r="H1246" s="121"/>
    </row>
    <row r="1247" spans="1:8" ht="18.399999999999999" customHeight="1" thickTop="1">
      <c r="A1247" s="121" t="s">
        <v>610</v>
      </c>
      <c r="B1247" s="121" t="s">
        <v>825</v>
      </c>
      <c r="C1247" s="121"/>
      <c r="D1247" s="121"/>
      <c r="E1247" s="121"/>
      <c r="F1247" s="121"/>
      <c r="G1247" s="121"/>
      <c r="H1247" s="121"/>
    </row>
    <row r="1248" spans="1:8" ht="18.399999999999999" customHeight="1">
      <c r="A1248" s="123" t="s">
        <v>611</v>
      </c>
      <c r="B1248" s="123"/>
      <c r="C1248" s="123" t="s">
        <v>612</v>
      </c>
      <c r="D1248" s="123" t="s">
        <v>193</v>
      </c>
      <c r="E1248" s="123" t="s">
        <v>194</v>
      </c>
      <c r="F1248" s="123" t="s">
        <v>613</v>
      </c>
      <c r="G1248" s="123" t="s">
        <v>614</v>
      </c>
      <c r="H1248" s="123" t="s">
        <v>199</v>
      </c>
    </row>
    <row r="1249" spans="1:8" ht="18.399999999999999" customHeight="1">
      <c r="A1249" s="122" t="s">
        <v>197</v>
      </c>
      <c r="B1249" s="122" t="s">
        <v>581</v>
      </c>
      <c r="C1249" s="122" t="s">
        <v>715</v>
      </c>
      <c r="D1249" s="122">
        <v>0.69420000000000004</v>
      </c>
      <c r="E1249" s="124" t="s">
        <v>615</v>
      </c>
      <c r="F1249" s="124">
        <f>중기기초자료!G108</f>
        <v>18000</v>
      </c>
      <c r="G1249" s="125">
        <f>TRUNC(F1249*D1249, 1)</f>
        <v>12495.6</v>
      </c>
      <c r="H1249" s="122" t="s">
        <v>17</v>
      </c>
    </row>
    <row r="1250" spans="1:8" ht="18.399999999999999" customHeight="1">
      <c r="B1250" s="122" t="s">
        <v>616</v>
      </c>
      <c r="G1250" s="124">
        <f>TRUNC(G1249, 0)</f>
        <v>12495</v>
      </c>
    </row>
    <row r="1251" spans="1:8" ht="18.399999999999999" customHeight="1">
      <c r="A1251" s="122" t="s">
        <v>195</v>
      </c>
    </row>
    <row r="1252" spans="1:8" ht="18.399999999999999" customHeight="1">
      <c r="B1252" s="122" t="s">
        <v>616</v>
      </c>
    </row>
    <row r="1253" spans="1:8" ht="18.399999999999999" customHeight="1">
      <c r="A1253" s="122" t="s">
        <v>196</v>
      </c>
    </row>
    <row r="1254" spans="1:8" ht="18.399999999999999" customHeight="1">
      <c r="B1254" s="122" t="s">
        <v>616</v>
      </c>
    </row>
    <row r="1255" spans="1:8" ht="18.399999999999999" customHeight="1" thickBot="1">
      <c r="B1255" s="122" t="s">
        <v>617</v>
      </c>
      <c r="G1255" s="124">
        <f>TRUNC(G1250+G1252+G1254, 0)</f>
        <v>12495</v>
      </c>
    </row>
    <row r="1256" spans="1:8" ht="18.399999999999999" customHeight="1" thickTop="1" thickBot="1">
      <c r="A1256" s="121"/>
      <c r="B1256" s="121"/>
      <c r="C1256" s="121"/>
      <c r="D1256" s="121"/>
      <c r="E1256" s="121"/>
      <c r="F1256" s="121"/>
      <c r="G1256" s="121"/>
      <c r="H1256" s="121"/>
    </row>
    <row r="1257" spans="1:8" ht="18.399999999999999" customHeight="1" thickTop="1" thickBot="1">
      <c r="A1257" s="121" t="s">
        <v>609</v>
      </c>
      <c r="B1257" s="121" t="s">
        <v>828</v>
      </c>
      <c r="C1257" s="121"/>
      <c r="D1257" s="121"/>
      <c r="E1257" s="121"/>
      <c r="F1257" s="121"/>
      <c r="G1257" s="121"/>
      <c r="H1257" s="121"/>
    </row>
    <row r="1258" spans="1:8" ht="18.399999999999999" customHeight="1" thickTop="1">
      <c r="A1258" s="121" t="s">
        <v>610</v>
      </c>
      <c r="B1258" s="121" t="s">
        <v>825</v>
      </c>
      <c r="C1258" s="121"/>
      <c r="D1258" s="121"/>
      <c r="E1258" s="121"/>
      <c r="F1258" s="121"/>
      <c r="G1258" s="121"/>
      <c r="H1258" s="121"/>
    </row>
    <row r="1259" spans="1:8" ht="18.399999999999999" customHeight="1">
      <c r="A1259" s="123" t="s">
        <v>611</v>
      </c>
      <c r="B1259" s="123"/>
      <c r="C1259" s="123" t="s">
        <v>612</v>
      </c>
      <c r="D1259" s="123" t="s">
        <v>193</v>
      </c>
      <c r="E1259" s="123" t="s">
        <v>194</v>
      </c>
      <c r="F1259" s="123" t="s">
        <v>613</v>
      </c>
      <c r="G1259" s="123" t="s">
        <v>614</v>
      </c>
      <c r="H1259" s="123" t="s">
        <v>199</v>
      </c>
    </row>
    <row r="1260" spans="1:8" ht="18.399999999999999" customHeight="1">
      <c r="A1260" s="122" t="s">
        <v>197</v>
      </c>
      <c r="B1260" s="122" t="s">
        <v>581</v>
      </c>
      <c r="C1260" s="122" t="s">
        <v>715</v>
      </c>
      <c r="D1260" s="122">
        <v>0.67190000000000005</v>
      </c>
      <c r="E1260" s="124" t="s">
        <v>615</v>
      </c>
      <c r="F1260" s="124">
        <f>중기기초자료!G108</f>
        <v>18000</v>
      </c>
      <c r="G1260" s="125">
        <f>TRUNC(F1260*D1260, 1)</f>
        <v>12094.2</v>
      </c>
      <c r="H1260" s="122" t="s">
        <v>17</v>
      </c>
    </row>
    <row r="1261" spans="1:8" ht="18.399999999999999" customHeight="1">
      <c r="B1261" s="122" t="s">
        <v>616</v>
      </c>
      <c r="G1261" s="124">
        <f>TRUNC(G1260, 0)</f>
        <v>12094</v>
      </c>
    </row>
    <row r="1262" spans="1:8" ht="18.399999999999999" customHeight="1">
      <c r="A1262" s="122" t="s">
        <v>195</v>
      </c>
    </row>
    <row r="1263" spans="1:8" ht="18.399999999999999" customHeight="1">
      <c r="B1263" s="122" t="s">
        <v>616</v>
      </c>
    </row>
    <row r="1264" spans="1:8" ht="18.399999999999999" customHeight="1">
      <c r="A1264" s="122" t="s">
        <v>196</v>
      </c>
    </row>
    <row r="1265" spans="1:8" ht="18.399999999999999" customHeight="1">
      <c r="B1265" s="122" t="s">
        <v>616</v>
      </c>
    </row>
    <row r="1266" spans="1:8" ht="18.399999999999999" customHeight="1" thickBot="1">
      <c r="B1266" s="122" t="s">
        <v>617</v>
      </c>
      <c r="G1266" s="124">
        <f>TRUNC(G1261+G1263+G1265, 0)</f>
        <v>12094</v>
      </c>
    </row>
    <row r="1267" spans="1:8" ht="18.399999999999999" customHeight="1" thickTop="1" thickBot="1">
      <c r="A1267" s="121"/>
      <c r="B1267" s="121"/>
      <c r="C1267" s="121"/>
      <c r="D1267" s="121"/>
      <c r="E1267" s="121"/>
      <c r="F1267" s="121"/>
      <c r="G1267" s="121"/>
      <c r="H1267" s="121"/>
    </row>
    <row r="1268" spans="1:8" ht="18.399999999999999" customHeight="1" thickTop="1" thickBot="1">
      <c r="A1268" s="121" t="s">
        <v>609</v>
      </c>
      <c r="B1268" s="121" t="s">
        <v>829</v>
      </c>
      <c r="C1268" s="121"/>
      <c r="D1268" s="121"/>
      <c r="E1268" s="121"/>
      <c r="F1268" s="121"/>
      <c r="G1268" s="121"/>
      <c r="H1268" s="121"/>
    </row>
    <row r="1269" spans="1:8" ht="18.399999999999999" customHeight="1" thickTop="1">
      <c r="A1269" s="121" t="s">
        <v>610</v>
      </c>
      <c r="B1269" s="121" t="s">
        <v>830</v>
      </c>
      <c r="C1269" s="121"/>
      <c r="D1269" s="121"/>
      <c r="E1269" s="121"/>
      <c r="F1269" s="121"/>
      <c r="G1269" s="121"/>
      <c r="H1269" s="121"/>
    </row>
    <row r="1270" spans="1:8" ht="18.399999999999999" customHeight="1">
      <c r="A1270" s="123" t="s">
        <v>611</v>
      </c>
      <c r="B1270" s="123"/>
      <c r="C1270" s="123" t="s">
        <v>612</v>
      </c>
      <c r="D1270" s="123" t="s">
        <v>193</v>
      </c>
      <c r="E1270" s="123" t="s">
        <v>194</v>
      </c>
      <c r="F1270" s="123" t="s">
        <v>613</v>
      </c>
      <c r="G1270" s="123" t="s">
        <v>614</v>
      </c>
      <c r="H1270" s="123" t="s">
        <v>199</v>
      </c>
    </row>
    <row r="1271" spans="1:8" ht="18.399999999999999" customHeight="1">
      <c r="A1271" s="122" t="s">
        <v>197</v>
      </c>
      <c r="B1271" s="122" t="s">
        <v>581</v>
      </c>
      <c r="C1271" s="122" t="s">
        <v>724</v>
      </c>
      <c r="D1271" s="122">
        <v>0.50929999999999997</v>
      </c>
      <c r="E1271" s="124" t="s">
        <v>615</v>
      </c>
      <c r="F1271" s="124">
        <f>중기기초자료!G109</f>
        <v>28000</v>
      </c>
      <c r="G1271" s="125">
        <f>TRUNC(F1271*D1271, 1)</f>
        <v>14260.4</v>
      </c>
      <c r="H1271" s="122" t="s">
        <v>17</v>
      </c>
    </row>
    <row r="1272" spans="1:8" ht="18.399999999999999" customHeight="1">
      <c r="B1272" s="122" t="s">
        <v>616</v>
      </c>
      <c r="G1272" s="124">
        <f>TRUNC(G1271, 0)</f>
        <v>14260</v>
      </c>
    </row>
    <row r="1273" spans="1:8" ht="18.399999999999999" customHeight="1">
      <c r="A1273" s="122" t="s">
        <v>195</v>
      </c>
    </row>
    <row r="1274" spans="1:8" ht="18.399999999999999" customHeight="1">
      <c r="B1274" s="122" t="s">
        <v>616</v>
      </c>
    </row>
    <row r="1275" spans="1:8" ht="18.399999999999999" customHeight="1">
      <c r="A1275" s="122" t="s">
        <v>196</v>
      </c>
    </row>
    <row r="1276" spans="1:8" ht="18.399999999999999" customHeight="1">
      <c r="B1276" s="122" t="s">
        <v>616</v>
      </c>
    </row>
    <row r="1277" spans="1:8" ht="18.399999999999999" customHeight="1" thickBot="1">
      <c r="B1277" s="122" t="s">
        <v>617</v>
      </c>
      <c r="G1277" s="124">
        <f>TRUNC(G1272+G1274+G1276, 0)</f>
        <v>14260</v>
      </c>
    </row>
    <row r="1278" spans="1:8" ht="18.399999999999999" customHeight="1" thickTop="1" thickBot="1">
      <c r="A1278" s="121"/>
      <c r="B1278" s="121"/>
      <c r="C1278" s="121"/>
      <c r="D1278" s="121"/>
      <c r="E1278" s="121"/>
      <c r="F1278" s="121"/>
      <c r="G1278" s="121"/>
      <c r="H1278" s="121"/>
    </row>
    <row r="1279" spans="1:8" ht="18.399999999999999" customHeight="1" thickTop="1" thickBot="1">
      <c r="A1279" s="121" t="s">
        <v>609</v>
      </c>
      <c r="B1279" s="121" t="s">
        <v>831</v>
      </c>
      <c r="C1279" s="121"/>
      <c r="D1279" s="121"/>
      <c r="E1279" s="121"/>
      <c r="F1279" s="121"/>
      <c r="G1279" s="121"/>
      <c r="H1279" s="121"/>
    </row>
    <row r="1280" spans="1:8" ht="18.399999999999999" customHeight="1" thickTop="1">
      <c r="A1280" s="121" t="s">
        <v>610</v>
      </c>
      <c r="B1280" s="121" t="s">
        <v>830</v>
      </c>
      <c r="C1280" s="121"/>
      <c r="D1280" s="121"/>
      <c r="E1280" s="121"/>
      <c r="F1280" s="121"/>
      <c r="G1280" s="121"/>
      <c r="H1280" s="121"/>
    </row>
    <row r="1281" spans="1:8" ht="18.399999999999999" customHeight="1">
      <c r="A1281" s="123" t="s">
        <v>611</v>
      </c>
      <c r="B1281" s="123"/>
      <c r="C1281" s="123" t="s">
        <v>612</v>
      </c>
      <c r="D1281" s="123" t="s">
        <v>193</v>
      </c>
      <c r="E1281" s="123" t="s">
        <v>194</v>
      </c>
      <c r="F1281" s="123" t="s">
        <v>613</v>
      </c>
      <c r="G1281" s="123" t="s">
        <v>614</v>
      </c>
      <c r="H1281" s="123" t="s">
        <v>199</v>
      </c>
    </row>
    <row r="1282" spans="1:8" ht="18.399999999999999" customHeight="1">
      <c r="A1282" s="122" t="s">
        <v>197</v>
      </c>
      <c r="B1282" s="122" t="s">
        <v>581</v>
      </c>
      <c r="C1282" s="122" t="s">
        <v>724</v>
      </c>
      <c r="D1282" s="122">
        <v>0.49209999999999998</v>
      </c>
      <c r="E1282" s="124" t="s">
        <v>615</v>
      </c>
      <c r="F1282" s="124">
        <f>중기기초자료!G109</f>
        <v>28000</v>
      </c>
      <c r="G1282" s="125">
        <f>TRUNC(F1282*D1282, 1)</f>
        <v>13778.8</v>
      </c>
      <c r="H1282" s="122" t="s">
        <v>17</v>
      </c>
    </row>
    <row r="1283" spans="1:8" ht="18.399999999999999" customHeight="1">
      <c r="B1283" s="122" t="s">
        <v>616</v>
      </c>
      <c r="G1283" s="124">
        <f>TRUNC(G1282, 0)</f>
        <v>13778</v>
      </c>
    </row>
    <row r="1284" spans="1:8" ht="18.399999999999999" customHeight="1">
      <c r="A1284" s="122" t="s">
        <v>195</v>
      </c>
    </row>
    <row r="1285" spans="1:8" ht="18.399999999999999" customHeight="1">
      <c r="B1285" s="122" t="s">
        <v>616</v>
      </c>
    </row>
    <row r="1286" spans="1:8" ht="18.399999999999999" customHeight="1">
      <c r="A1286" s="122" t="s">
        <v>196</v>
      </c>
    </row>
    <row r="1287" spans="1:8" ht="18.399999999999999" customHeight="1">
      <c r="B1287" s="122" t="s">
        <v>616</v>
      </c>
    </row>
    <row r="1288" spans="1:8" ht="18.399999999999999" customHeight="1" thickBot="1">
      <c r="B1288" s="122" t="s">
        <v>617</v>
      </c>
      <c r="G1288" s="124">
        <f>TRUNC(G1283+G1285+G1287, 0)</f>
        <v>13778</v>
      </c>
    </row>
    <row r="1289" spans="1:8" ht="18.399999999999999" customHeight="1" thickTop="1" thickBot="1">
      <c r="A1289" s="121"/>
      <c r="B1289" s="121"/>
      <c r="C1289" s="121"/>
      <c r="D1289" s="121"/>
      <c r="E1289" s="121"/>
      <c r="F1289" s="121"/>
      <c r="G1289" s="121"/>
      <c r="H1289" s="121"/>
    </row>
    <row r="1290" spans="1:8" ht="18.399999999999999" customHeight="1" thickTop="1" thickBot="1">
      <c r="A1290" s="121" t="s">
        <v>609</v>
      </c>
      <c r="B1290" s="121" t="s">
        <v>832</v>
      </c>
      <c r="C1290" s="121"/>
      <c r="D1290" s="121"/>
      <c r="E1290" s="121"/>
      <c r="F1290" s="121"/>
      <c r="G1290" s="121"/>
      <c r="H1290" s="121"/>
    </row>
    <row r="1291" spans="1:8" ht="18.399999999999999" customHeight="1" thickTop="1">
      <c r="A1291" s="121" t="s">
        <v>610</v>
      </c>
      <c r="B1291" s="121" t="s">
        <v>830</v>
      </c>
      <c r="C1291" s="121"/>
      <c r="D1291" s="121"/>
      <c r="E1291" s="121"/>
      <c r="F1291" s="121"/>
      <c r="G1291" s="121"/>
      <c r="H1291" s="121"/>
    </row>
    <row r="1292" spans="1:8" ht="18.399999999999999" customHeight="1">
      <c r="A1292" s="123" t="s">
        <v>611</v>
      </c>
      <c r="B1292" s="123"/>
      <c r="C1292" s="123" t="s">
        <v>612</v>
      </c>
      <c r="D1292" s="123" t="s">
        <v>193</v>
      </c>
      <c r="E1292" s="123" t="s">
        <v>194</v>
      </c>
      <c r="F1292" s="123" t="s">
        <v>613</v>
      </c>
      <c r="G1292" s="123" t="s">
        <v>614</v>
      </c>
      <c r="H1292" s="123" t="s">
        <v>199</v>
      </c>
    </row>
    <row r="1293" spans="1:8" ht="18.399999999999999" customHeight="1">
      <c r="A1293" s="122" t="s">
        <v>197</v>
      </c>
      <c r="B1293" s="122" t="s">
        <v>581</v>
      </c>
      <c r="C1293" s="122" t="s">
        <v>724</v>
      </c>
      <c r="D1293" s="122">
        <v>0.47460000000000002</v>
      </c>
      <c r="E1293" s="124" t="s">
        <v>615</v>
      </c>
      <c r="F1293" s="124">
        <f>중기기초자료!G109</f>
        <v>28000</v>
      </c>
      <c r="G1293" s="125">
        <f>TRUNC(F1293*D1293, 1)</f>
        <v>13288.8</v>
      </c>
      <c r="H1293" s="122" t="s">
        <v>17</v>
      </c>
    </row>
    <row r="1294" spans="1:8" ht="18.399999999999999" customHeight="1">
      <c r="B1294" s="122" t="s">
        <v>616</v>
      </c>
      <c r="G1294" s="124">
        <f>TRUNC(G1293, 0)</f>
        <v>13288</v>
      </c>
    </row>
    <row r="1295" spans="1:8" ht="18.399999999999999" customHeight="1">
      <c r="A1295" s="122" t="s">
        <v>195</v>
      </c>
    </row>
    <row r="1296" spans="1:8" ht="18.399999999999999" customHeight="1">
      <c r="B1296" s="122" t="s">
        <v>616</v>
      </c>
    </row>
    <row r="1297" spans="1:8" ht="18.399999999999999" customHeight="1">
      <c r="A1297" s="122" t="s">
        <v>196</v>
      </c>
    </row>
    <row r="1298" spans="1:8" ht="18.399999999999999" customHeight="1">
      <c r="B1298" s="122" t="s">
        <v>616</v>
      </c>
    </row>
    <row r="1299" spans="1:8" ht="18.399999999999999" customHeight="1" thickBot="1">
      <c r="B1299" s="122" t="s">
        <v>617</v>
      </c>
      <c r="G1299" s="124">
        <f>TRUNC(G1294+G1296+G1298, 0)</f>
        <v>13288</v>
      </c>
    </row>
    <row r="1300" spans="1:8" ht="18.399999999999999" customHeight="1" thickTop="1" thickBot="1">
      <c r="A1300" s="121"/>
      <c r="B1300" s="121"/>
      <c r="C1300" s="121"/>
      <c r="D1300" s="121"/>
      <c r="E1300" s="121"/>
      <c r="F1300" s="121"/>
      <c r="G1300" s="121"/>
      <c r="H1300" s="121"/>
    </row>
    <row r="1301" spans="1:8" ht="18.399999999999999" customHeight="1" thickTop="1" thickBot="1">
      <c r="A1301" s="121" t="s">
        <v>609</v>
      </c>
      <c r="B1301" s="121" t="s">
        <v>833</v>
      </c>
      <c r="C1301" s="121"/>
      <c r="D1301" s="121"/>
      <c r="E1301" s="121"/>
      <c r="F1301" s="121"/>
      <c r="G1301" s="121"/>
      <c r="H1301" s="121"/>
    </row>
    <row r="1302" spans="1:8" ht="18.399999999999999" customHeight="1" thickTop="1">
      <c r="A1302" s="121" t="s">
        <v>610</v>
      </c>
      <c r="B1302" s="121" t="s">
        <v>834</v>
      </c>
      <c r="C1302" s="121"/>
      <c r="D1302" s="121"/>
      <c r="E1302" s="121"/>
      <c r="F1302" s="121"/>
      <c r="G1302" s="121"/>
      <c r="H1302" s="121"/>
    </row>
    <row r="1303" spans="1:8" ht="18.399999999999999" customHeight="1">
      <c r="A1303" s="123" t="s">
        <v>611</v>
      </c>
      <c r="B1303" s="123"/>
      <c r="C1303" s="123" t="s">
        <v>612</v>
      </c>
      <c r="D1303" s="123" t="s">
        <v>193</v>
      </c>
      <c r="E1303" s="123" t="s">
        <v>194</v>
      </c>
      <c r="F1303" s="123" t="s">
        <v>613</v>
      </c>
      <c r="G1303" s="123" t="s">
        <v>614</v>
      </c>
      <c r="H1303" s="123" t="s">
        <v>199</v>
      </c>
    </row>
    <row r="1304" spans="1:8" ht="18.399999999999999" customHeight="1">
      <c r="A1304" s="122" t="s">
        <v>197</v>
      </c>
      <c r="B1304" s="122" t="s">
        <v>581</v>
      </c>
      <c r="C1304" s="122" t="s">
        <v>733</v>
      </c>
      <c r="D1304" s="122">
        <v>0.30509999999999998</v>
      </c>
      <c r="E1304" s="124" t="s">
        <v>615</v>
      </c>
      <c r="F1304" s="124">
        <f>중기기초자료!G110</f>
        <v>55000</v>
      </c>
      <c r="G1304" s="125">
        <f>TRUNC(F1304*D1304, 1)</f>
        <v>16780.5</v>
      </c>
      <c r="H1304" s="122" t="s">
        <v>17</v>
      </c>
    </row>
    <row r="1305" spans="1:8" ht="18.399999999999999" customHeight="1">
      <c r="B1305" s="122" t="s">
        <v>616</v>
      </c>
      <c r="G1305" s="124">
        <f>TRUNC(G1304, 0)</f>
        <v>16780</v>
      </c>
    </row>
    <row r="1306" spans="1:8" ht="18.399999999999999" customHeight="1">
      <c r="A1306" s="122" t="s">
        <v>195</v>
      </c>
    </row>
    <row r="1307" spans="1:8" ht="18.399999999999999" customHeight="1">
      <c r="B1307" s="122" t="s">
        <v>616</v>
      </c>
    </row>
    <row r="1308" spans="1:8" ht="18.399999999999999" customHeight="1">
      <c r="A1308" s="122" t="s">
        <v>196</v>
      </c>
    </row>
    <row r="1309" spans="1:8" ht="18.399999999999999" customHeight="1">
      <c r="B1309" s="122" t="s">
        <v>616</v>
      </c>
    </row>
    <row r="1310" spans="1:8" ht="18.399999999999999" customHeight="1" thickBot="1">
      <c r="B1310" s="122" t="s">
        <v>617</v>
      </c>
      <c r="G1310" s="124">
        <f>TRUNC(G1305+G1307+G1309, 0)</f>
        <v>16780</v>
      </c>
    </row>
    <row r="1311" spans="1:8" ht="18.399999999999999" customHeight="1" thickTop="1" thickBot="1">
      <c r="A1311" s="121"/>
      <c r="B1311" s="121"/>
      <c r="C1311" s="121"/>
      <c r="D1311" s="121"/>
      <c r="E1311" s="121"/>
      <c r="F1311" s="121"/>
      <c r="G1311" s="121"/>
      <c r="H1311" s="121"/>
    </row>
    <row r="1312" spans="1:8" ht="18.399999999999999" customHeight="1" thickTop="1" thickBot="1">
      <c r="A1312" s="121" t="s">
        <v>609</v>
      </c>
      <c r="B1312" s="121" t="s">
        <v>835</v>
      </c>
      <c r="C1312" s="121"/>
      <c r="D1312" s="121"/>
      <c r="E1312" s="121"/>
      <c r="F1312" s="121"/>
      <c r="G1312" s="121"/>
      <c r="H1312" s="121"/>
    </row>
    <row r="1313" spans="1:8" ht="18.399999999999999" customHeight="1" thickTop="1">
      <c r="A1313" s="121" t="s">
        <v>610</v>
      </c>
      <c r="B1313" s="121" t="s">
        <v>834</v>
      </c>
      <c r="C1313" s="121"/>
      <c r="D1313" s="121"/>
      <c r="E1313" s="121"/>
      <c r="F1313" s="121"/>
      <c r="G1313" s="121"/>
      <c r="H1313" s="121"/>
    </row>
    <row r="1314" spans="1:8" ht="18.399999999999999" customHeight="1">
      <c r="A1314" s="123" t="s">
        <v>611</v>
      </c>
      <c r="B1314" s="123"/>
      <c r="C1314" s="123" t="s">
        <v>612</v>
      </c>
      <c r="D1314" s="123" t="s">
        <v>193</v>
      </c>
      <c r="E1314" s="123" t="s">
        <v>194</v>
      </c>
      <c r="F1314" s="123" t="s">
        <v>613</v>
      </c>
      <c r="G1314" s="123" t="s">
        <v>614</v>
      </c>
      <c r="H1314" s="123" t="s">
        <v>199</v>
      </c>
    </row>
    <row r="1315" spans="1:8" ht="18.399999999999999" customHeight="1">
      <c r="A1315" s="122" t="s">
        <v>197</v>
      </c>
      <c r="B1315" s="122" t="s">
        <v>581</v>
      </c>
      <c r="C1315" s="122" t="s">
        <v>733</v>
      </c>
      <c r="D1315" s="122">
        <v>0.28960000000000002</v>
      </c>
      <c r="E1315" s="124" t="s">
        <v>615</v>
      </c>
      <c r="F1315" s="124">
        <f>중기기초자료!G110</f>
        <v>55000</v>
      </c>
      <c r="G1315" s="125">
        <f>TRUNC(F1315*D1315, 1)</f>
        <v>15928</v>
      </c>
      <c r="H1315" s="122" t="s">
        <v>17</v>
      </c>
    </row>
    <row r="1316" spans="1:8" ht="18.399999999999999" customHeight="1">
      <c r="B1316" s="122" t="s">
        <v>616</v>
      </c>
      <c r="G1316" s="124">
        <f>TRUNC(G1315, 0)</f>
        <v>15928</v>
      </c>
    </row>
    <row r="1317" spans="1:8" ht="18.399999999999999" customHeight="1">
      <c r="A1317" s="122" t="s">
        <v>195</v>
      </c>
    </row>
    <row r="1318" spans="1:8" ht="18.399999999999999" customHeight="1">
      <c r="B1318" s="122" t="s">
        <v>616</v>
      </c>
    </row>
    <row r="1319" spans="1:8" ht="18.399999999999999" customHeight="1">
      <c r="A1319" s="122" t="s">
        <v>196</v>
      </c>
    </row>
    <row r="1320" spans="1:8" ht="18.399999999999999" customHeight="1">
      <c r="B1320" s="122" t="s">
        <v>616</v>
      </c>
    </row>
    <row r="1321" spans="1:8" ht="18.399999999999999" customHeight="1" thickBot="1">
      <c r="B1321" s="122" t="s">
        <v>617</v>
      </c>
      <c r="G1321" s="124">
        <f>TRUNC(G1316+G1318+G1320, 0)</f>
        <v>15928</v>
      </c>
    </row>
    <row r="1322" spans="1:8" ht="18.399999999999999" customHeight="1" thickTop="1" thickBot="1">
      <c r="A1322" s="121"/>
      <c r="B1322" s="121"/>
      <c r="C1322" s="121"/>
      <c r="D1322" s="121"/>
      <c r="E1322" s="121"/>
      <c r="F1322" s="121"/>
      <c r="G1322" s="121"/>
      <c r="H1322" s="121"/>
    </row>
    <row r="1323" spans="1:8" ht="18.399999999999999" customHeight="1" thickTop="1" thickBot="1">
      <c r="A1323" s="121" t="s">
        <v>609</v>
      </c>
      <c r="B1323" s="121" t="s">
        <v>836</v>
      </c>
      <c r="C1323" s="121"/>
      <c r="D1323" s="121"/>
      <c r="E1323" s="121"/>
      <c r="F1323" s="121"/>
      <c r="G1323" s="121"/>
      <c r="H1323" s="121"/>
    </row>
    <row r="1324" spans="1:8" ht="18.399999999999999" customHeight="1" thickTop="1">
      <c r="A1324" s="121" t="s">
        <v>610</v>
      </c>
      <c r="B1324" s="121" t="s">
        <v>834</v>
      </c>
      <c r="C1324" s="121"/>
      <c r="D1324" s="121"/>
      <c r="E1324" s="121"/>
      <c r="F1324" s="121"/>
      <c r="G1324" s="121"/>
      <c r="H1324" s="121"/>
    </row>
    <row r="1325" spans="1:8" ht="18.399999999999999" customHeight="1">
      <c r="A1325" s="123" t="s">
        <v>611</v>
      </c>
      <c r="B1325" s="123"/>
      <c r="C1325" s="123" t="s">
        <v>612</v>
      </c>
      <c r="D1325" s="123" t="s">
        <v>193</v>
      </c>
      <c r="E1325" s="123" t="s">
        <v>194</v>
      </c>
      <c r="F1325" s="123" t="s">
        <v>613</v>
      </c>
      <c r="G1325" s="123" t="s">
        <v>614</v>
      </c>
      <c r="H1325" s="123" t="s">
        <v>199</v>
      </c>
    </row>
    <row r="1326" spans="1:8" ht="18.399999999999999" customHeight="1">
      <c r="A1326" s="122" t="s">
        <v>197</v>
      </c>
      <c r="B1326" s="122" t="s">
        <v>581</v>
      </c>
      <c r="C1326" s="122" t="s">
        <v>733</v>
      </c>
      <c r="D1326" s="122">
        <v>0.28670000000000001</v>
      </c>
      <c r="E1326" s="124" t="s">
        <v>615</v>
      </c>
      <c r="F1326" s="124">
        <f>중기기초자료!G110</f>
        <v>55000</v>
      </c>
      <c r="G1326" s="125">
        <f>TRUNC(F1326*D1326, 1)</f>
        <v>15768.5</v>
      </c>
      <c r="H1326" s="122" t="s">
        <v>17</v>
      </c>
    </row>
    <row r="1327" spans="1:8" ht="18.399999999999999" customHeight="1">
      <c r="B1327" s="122" t="s">
        <v>616</v>
      </c>
      <c r="G1327" s="124">
        <f>TRUNC(G1326, 0)</f>
        <v>15768</v>
      </c>
    </row>
    <row r="1328" spans="1:8" ht="18.399999999999999" customHeight="1">
      <c r="A1328" s="122" t="s">
        <v>195</v>
      </c>
    </row>
    <row r="1329" spans="1:8" ht="18.399999999999999" customHeight="1">
      <c r="B1329" s="122" t="s">
        <v>616</v>
      </c>
    </row>
    <row r="1330" spans="1:8" ht="18.399999999999999" customHeight="1">
      <c r="A1330" s="122" t="s">
        <v>196</v>
      </c>
    </row>
    <row r="1331" spans="1:8" ht="18.399999999999999" customHeight="1">
      <c r="B1331" s="122" t="s">
        <v>616</v>
      </c>
    </row>
    <row r="1332" spans="1:8" ht="18.399999999999999" customHeight="1" thickBot="1">
      <c r="B1332" s="122" t="s">
        <v>617</v>
      </c>
      <c r="G1332" s="124">
        <f>TRUNC(G1327+G1329+G1331, 0)</f>
        <v>15768</v>
      </c>
    </row>
    <row r="1333" spans="1:8" ht="18.399999999999999" customHeight="1" thickTop="1" thickBot="1">
      <c r="A1333" s="121"/>
      <c r="B1333" s="121"/>
      <c r="C1333" s="121"/>
      <c r="D1333" s="121"/>
      <c r="E1333" s="121"/>
      <c r="F1333" s="121"/>
      <c r="G1333" s="121"/>
      <c r="H1333" s="121"/>
    </row>
    <row r="1334" spans="1:8" ht="18.399999999999999" customHeight="1" thickTop="1" thickBot="1">
      <c r="A1334" s="121" t="s">
        <v>609</v>
      </c>
      <c r="B1334" s="121" t="s">
        <v>837</v>
      </c>
      <c r="C1334" s="121"/>
      <c r="D1334" s="121"/>
      <c r="E1334" s="121"/>
      <c r="F1334" s="121"/>
      <c r="G1334" s="121"/>
      <c r="H1334" s="121"/>
    </row>
    <row r="1335" spans="1:8" ht="18.399999999999999" customHeight="1" thickTop="1">
      <c r="A1335" s="121" t="s">
        <v>610</v>
      </c>
      <c r="B1335" s="121" t="s">
        <v>834</v>
      </c>
      <c r="C1335" s="121"/>
      <c r="D1335" s="121"/>
      <c r="E1335" s="121"/>
      <c r="F1335" s="121"/>
      <c r="G1335" s="121"/>
      <c r="H1335" s="121"/>
    </row>
    <row r="1336" spans="1:8" ht="18.399999999999999" customHeight="1">
      <c r="A1336" s="123" t="s">
        <v>611</v>
      </c>
      <c r="B1336" s="123"/>
      <c r="C1336" s="123" t="s">
        <v>612</v>
      </c>
      <c r="D1336" s="123" t="s">
        <v>193</v>
      </c>
      <c r="E1336" s="123" t="s">
        <v>194</v>
      </c>
      <c r="F1336" s="123" t="s">
        <v>613</v>
      </c>
      <c r="G1336" s="123" t="s">
        <v>614</v>
      </c>
      <c r="H1336" s="123" t="s">
        <v>199</v>
      </c>
    </row>
    <row r="1337" spans="1:8" ht="18.399999999999999" customHeight="1">
      <c r="A1337" s="122" t="s">
        <v>197</v>
      </c>
      <c r="B1337" s="122" t="s">
        <v>581</v>
      </c>
      <c r="C1337" s="122" t="s">
        <v>733</v>
      </c>
      <c r="D1337" s="122">
        <v>0.2772</v>
      </c>
      <c r="E1337" s="124" t="s">
        <v>615</v>
      </c>
      <c r="F1337" s="124">
        <f>중기기초자료!G110</f>
        <v>55000</v>
      </c>
      <c r="G1337" s="125">
        <f>TRUNC(F1337*D1337, 1)</f>
        <v>15246</v>
      </c>
      <c r="H1337" s="122" t="s">
        <v>17</v>
      </c>
    </row>
    <row r="1338" spans="1:8" ht="18.399999999999999" customHeight="1">
      <c r="B1338" s="122" t="s">
        <v>616</v>
      </c>
      <c r="G1338" s="124">
        <f>TRUNC(G1337, 0)</f>
        <v>15246</v>
      </c>
    </row>
    <row r="1339" spans="1:8" ht="18.399999999999999" customHeight="1">
      <c r="A1339" s="122" t="s">
        <v>195</v>
      </c>
    </row>
    <row r="1340" spans="1:8" ht="18.399999999999999" customHeight="1">
      <c r="B1340" s="122" t="s">
        <v>616</v>
      </c>
    </row>
    <row r="1341" spans="1:8" ht="18.399999999999999" customHeight="1">
      <c r="A1341" s="122" t="s">
        <v>196</v>
      </c>
    </row>
    <row r="1342" spans="1:8" ht="18.399999999999999" customHeight="1">
      <c r="B1342" s="122" t="s">
        <v>616</v>
      </c>
    </row>
    <row r="1343" spans="1:8" ht="18.399999999999999" customHeight="1" thickBot="1">
      <c r="B1343" s="122" t="s">
        <v>617</v>
      </c>
      <c r="G1343" s="124">
        <f>TRUNC(G1338+G1340+G1342, 0)</f>
        <v>15246</v>
      </c>
    </row>
    <row r="1344" spans="1:8" ht="18.399999999999999" customHeight="1" thickTop="1" thickBot="1">
      <c r="A1344" s="121"/>
      <c r="B1344" s="121"/>
      <c r="C1344" s="121"/>
      <c r="D1344" s="121"/>
      <c r="E1344" s="121"/>
      <c r="F1344" s="121"/>
      <c r="G1344" s="121"/>
      <c r="H1344" s="121"/>
    </row>
    <row r="1345" spans="1:8" ht="18.399999999999999" customHeight="1" thickTop="1" thickBot="1">
      <c r="A1345" s="121" t="s">
        <v>609</v>
      </c>
      <c r="B1345" s="121" t="s">
        <v>838</v>
      </c>
      <c r="C1345" s="121"/>
      <c r="D1345" s="121"/>
      <c r="E1345" s="121"/>
      <c r="F1345" s="121"/>
      <c r="G1345" s="121"/>
      <c r="H1345" s="121"/>
    </row>
    <row r="1346" spans="1:8" ht="18.399999999999999" customHeight="1" thickTop="1">
      <c r="A1346" s="121" t="s">
        <v>610</v>
      </c>
      <c r="B1346" s="121" t="s">
        <v>839</v>
      </c>
      <c r="C1346" s="121"/>
      <c r="D1346" s="121"/>
      <c r="E1346" s="121"/>
      <c r="F1346" s="121"/>
      <c r="G1346" s="121"/>
      <c r="H1346" s="121"/>
    </row>
    <row r="1347" spans="1:8" ht="18.399999999999999" customHeight="1">
      <c r="A1347" s="123" t="s">
        <v>611</v>
      </c>
      <c r="B1347" s="123"/>
      <c r="C1347" s="123" t="s">
        <v>612</v>
      </c>
      <c r="D1347" s="123" t="s">
        <v>193</v>
      </c>
      <c r="E1347" s="123" t="s">
        <v>194</v>
      </c>
      <c r="F1347" s="123" t="s">
        <v>613</v>
      </c>
      <c r="G1347" s="123" t="s">
        <v>614</v>
      </c>
      <c r="H1347" s="123" t="s">
        <v>199</v>
      </c>
    </row>
    <row r="1348" spans="1:8" ht="18.399999999999999" customHeight="1">
      <c r="A1348" s="122" t="s">
        <v>197</v>
      </c>
      <c r="B1348" s="122" t="s">
        <v>581</v>
      </c>
      <c r="C1348" s="122" t="s">
        <v>742</v>
      </c>
      <c r="D1348" s="122">
        <v>1.1307</v>
      </c>
      <c r="E1348" s="124" t="s">
        <v>615</v>
      </c>
      <c r="F1348" s="124">
        <f>중기기초자료!G111</f>
        <v>100000</v>
      </c>
      <c r="G1348" s="125">
        <f>TRUNC(F1348*D1348, 1)</f>
        <v>113070</v>
      </c>
      <c r="H1348" s="122" t="s">
        <v>17</v>
      </c>
    </row>
    <row r="1349" spans="1:8" ht="18.399999999999999" customHeight="1">
      <c r="B1349" s="122" t="s">
        <v>616</v>
      </c>
      <c r="G1349" s="124">
        <f>TRUNC(G1348, 0)</f>
        <v>113070</v>
      </c>
    </row>
    <row r="1350" spans="1:8" ht="18.399999999999999" customHeight="1">
      <c r="A1350" s="122" t="s">
        <v>195</v>
      </c>
    </row>
    <row r="1351" spans="1:8" ht="18.399999999999999" customHeight="1">
      <c r="B1351" s="122" t="s">
        <v>616</v>
      </c>
    </row>
    <row r="1352" spans="1:8" ht="18.399999999999999" customHeight="1">
      <c r="A1352" s="122" t="s">
        <v>196</v>
      </c>
    </row>
    <row r="1353" spans="1:8" ht="18.399999999999999" customHeight="1">
      <c r="B1353" s="122" t="s">
        <v>616</v>
      </c>
    </row>
    <row r="1354" spans="1:8" ht="18.399999999999999" customHeight="1" thickBot="1">
      <c r="B1354" s="122" t="s">
        <v>617</v>
      </c>
      <c r="G1354" s="124">
        <f>TRUNC(G1349+G1351+G1353, 0)</f>
        <v>113070</v>
      </c>
    </row>
    <row r="1355" spans="1:8" ht="18.399999999999999" customHeight="1" thickTop="1" thickBot="1">
      <c r="A1355" s="121"/>
      <c r="B1355" s="121"/>
      <c r="C1355" s="121"/>
      <c r="D1355" s="121"/>
      <c r="E1355" s="121"/>
      <c r="F1355" s="121"/>
      <c r="G1355" s="121"/>
      <c r="H1355" s="121"/>
    </row>
    <row r="1356" spans="1:8" ht="18.399999999999999" customHeight="1" thickTop="1" thickBot="1">
      <c r="A1356" s="121" t="s">
        <v>609</v>
      </c>
      <c r="B1356" s="121" t="s">
        <v>840</v>
      </c>
      <c r="C1356" s="121"/>
      <c r="D1356" s="121"/>
      <c r="E1356" s="121"/>
      <c r="F1356" s="121"/>
      <c r="G1356" s="121"/>
      <c r="H1356" s="121"/>
    </row>
    <row r="1357" spans="1:8" ht="18.399999999999999" customHeight="1" thickTop="1">
      <c r="A1357" s="121" t="s">
        <v>610</v>
      </c>
      <c r="B1357" s="121" t="s">
        <v>839</v>
      </c>
      <c r="C1357" s="121"/>
      <c r="D1357" s="121"/>
      <c r="E1357" s="121"/>
      <c r="F1357" s="121"/>
      <c r="G1357" s="121"/>
      <c r="H1357" s="121"/>
    </row>
    <row r="1358" spans="1:8" ht="18.399999999999999" customHeight="1">
      <c r="A1358" s="123" t="s">
        <v>611</v>
      </c>
      <c r="B1358" s="123"/>
      <c r="C1358" s="123" t="s">
        <v>612</v>
      </c>
      <c r="D1358" s="123" t="s">
        <v>193</v>
      </c>
      <c r="E1358" s="123" t="s">
        <v>194</v>
      </c>
      <c r="F1358" s="123" t="s">
        <v>613</v>
      </c>
      <c r="G1358" s="123" t="s">
        <v>614</v>
      </c>
      <c r="H1358" s="123" t="s">
        <v>199</v>
      </c>
    </row>
    <row r="1359" spans="1:8" ht="18.399999999999999" customHeight="1">
      <c r="A1359" s="122" t="s">
        <v>197</v>
      </c>
      <c r="B1359" s="122" t="s">
        <v>581</v>
      </c>
      <c r="C1359" s="122" t="s">
        <v>742</v>
      </c>
      <c r="D1359" s="122">
        <v>1.1043000000000001</v>
      </c>
      <c r="E1359" s="124" t="s">
        <v>615</v>
      </c>
      <c r="F1359" s="124">
        <f>중기기초자료!G111</f>
        <v>100000</v>
      </c>
      <c r="G1359" s="125">
        <f>TRUNC(F1359*D1359, 1)</f>
        <v>110430</v>
      </c>
      <c r="H1359" s="122" t="s">
        <v>17</v>
      </c>
    </row>
    <row r="1360" spans="1:8" ht="18.399999999999999" customHeight="1">
      <c r="B1360" s="122" t="s">
        <v>616</v>
      </c>
      <c r="G1360" s="124">
        <f>TRUNC(G1359, 0)</f>
        <v>110430</v>
      </c>
    </row>
    <row r="1361" spans="1:8" ht="18.399999999999999" customHeight="1">
      <c r="A1361" s="122" t="s">
        <v>195</v>
      </c>
    </row>
    <row r="1362" spans="1:8" ht="18.399999999999999" customHeight="1">
      <c r="B1362" s="122" t="s">
        <v>616</v>
      </c>
    </row>
    <row r="1363" spans="1:8" ht="18.399999999999999" customHeight="1">
      <c r="A1363" s="122" t="s">
        <v>196</v>
      </c>
    </row>
    <row r="1364" spans="1:8" ht="18.399999999999999" customHeight="1">
      <c r="B1364" s="122" t="s">
        <v>616</v>
      </c>
    </row>
    <row r="1365" spans="1:8" ht="18.399999999999999" customHeight="1" thickBot="1">
      <c r="B1365" s="122" t="s">
        <v>617</v>
      </c>
      <c r="G1365" s="124">
        <f>TRUNC(G1360+G1362+G1364, 0)</f>
        <v>110430</v>
      </c>
    </row>
    <row r="1366" spans="1:8" ht="18.399999999999999" customHeight="1" thickTop="1" thickBot="1">
      <c r="A1366" s="121"/>
      <c r="B1366" s="121"/>
      <c r="C1366" s="121"/>
      <c r="D1366" s="121"/>
      <c r="E1366" s="121"/>
      <c r="F1366" s="121"/>
      <c r="G1366" s="121"/>
      <c r="H1366" s="121"/>
    </row>
    <row r="1367" spans="1:8" ht="18.399999999999999" customHeight="1" thickTop="1" thickBot="1">
      <c r="A1367" s="121" t="s">
        <v>609</v>
      </c>
      <c r="B1367" s="121" t="s">
        <v>841</v>
      </c>
      <c r="C1367" s="121"/>
      <c r="D1367" s="121"/>
      <c r="E1367" s="121"/>
      <c r="F1367" s="121"/>
      <c r="G1367" s="121"/>
      <c r="H1367" s="121"/>
    </row>
    <row r="1368" spans="1:8" ht="18.399999999999999" customHeight="1" thickTop="1">
      <c r="A1368" s="121" t="s">
        <v>610</v>
      </c>
      <c r="B1368" s="121" t="s">
        <v>839</v>
      </c>
      <c r="C1368" s="121"/>
      <c r="D1368" s="121"/>
      <c r="E1368" s="121"/>
      <c r="F1368" s="121"/>
      <c r="G1368" s="121"/>
      <c r="H1368" s="121"/>
    </row>
    <row r="1369" spans="1:8" ht="18.399999999999999" customHeight="1">
      <c r="A1369" s="123" t="s">
        <v>611</v>
      </c>
      <c r="B1369" s="123"/>
      <c r="C1369" s="123" t="s">
        <v>612</v>
      </c>
      <c r="D1369" s="123" t="s">
        <v>193</v>
      </c>
      <c r="E1369" s="123" t="s">
        <v>194</v>
      </c>
      <c r="F1369" s="123" t="s">
        <v>613</v>
      </c>
      <c r="G1369" s="123" t="s">
        <v>614</v>
      </c>
      <c r="H1369" s="123" t="s">
        <v>199</v>
      </c>
    </row>
    <row r="1370" spans="1:8" ht="18.399999999999999" customHeight="1">
      <c r="A1370" s="122" t="s">
        <v>197</v>
      </c>
      <c r="B1370" s="122" t="s">
        <v>581</v>
      </c>
      <c r="C1370" s="122" t="s">
        <v>742</v>
      </c>
      <c r="D1370" s="122">
        <v>1.0589</v>
      </c>
      <c r="E1370" s="124" t="s">
        <v>615</v>
      </c>
      <c r="F1370" s="124">
        <f>중기기초자료!G111</f>
        <v>100000</v>
      </c>
      <c r="G1370" s="125">
        <f>TRUNC(F1370*D1370, 1)</f>
        <v>105890</v>
      </c>
      <c r="H1370" s="122" t="s">
        <v>17</v>
      </c>
    </row>
    <row r="1371" spans="1:8" ht="18.399999999999999" customHeight="1">
      <c r="B1371" s="122" t="s">
        <v>616</v>
      </c>
      <c r="G1371" s="124">
        <f>TRUNC(G1370, 0)</f>
        <v>105890</v>
      </c>
    </row>
    <row r="1372" spans="1:8" ht="18.399999999999999" customHeight="1">
      <c r="A1372" s="122" t="s">
        <v>195</v>
      </c>
    </row>
    <row r="1373" spans="1:8" ht="18.399999999999999" customHeight="1">
      <c r="B1373" s="122" t="s">
        <v>616</v>
      </c>
    </row>
    <row r="1374" spans="1:8" ht="18.399999999999999" customHeight="1">
      <c r="A1374" s="122" t="s">
        <v>196</v>
      </c>
    </row>
    <row r="1375" spans="1:8" ht="18.399999999999999" customHeight="1">
      <c r="B1375" s="122" t="s">
        <v>616</v>
      </c>
    </row>
    <row r="1376" spans="1:8" ht="18.399999999999999" customHeight="1" thickBot="1">
      <c r="B1376" s="122" t="s">
        <v>617</v>
      </c>
      <c r="G1376" s="124">
        <f>TRUNC(G1371+G1373+G1375, 0)</f>
        <v>105890</v>
      </c>
    </row>
    <row r="1377" spans="1:8" ht="18.399999999999999" customHeight="1" thickTop="1" thickBot="1">
      <c r="A1377" s="121"/>
      <c r="B1377" s="121"/>
      <c r="C1377" s="121"/>
      <c r="D1377" s="121"/>
      <c r="E1377" s="121"/>
      <c r="F1377" s="121"/>
      <c r="G1377" s="121"/>
      <c r="H1377" s="121"/>
    </row>
    <row r="1378" spans="1:8" ht="18.399999999999999" customHeight="1" thickTop="1" thickBot="1">
      <c r="A1378" s="121" t="s">
        <v>609</v>
      </c>
      <c r="B1378" s="121" t="s">
        <v>842</v>
      </c>
      <c r="C1378" s="121"/>
      <c r="D1378" s="121"/>
      <c r="E1378" s="121"/>
      <c r="F1378" s="121"/>
      <c r="G1378" s="121"/>
      <c r="H1378" s="121"/>
    </row>
    <row r="1379" spans="1:8" ht="18.399999999999999" customHeight="1" thickTop="1">
      <c r="A1379" s="121" t="s">
        <v>610</v>
      </c>
      <c r="B1379" s="121" t="s">
        <v>843</v>
      </c>
      <c r="C1379" s="121"/>
      <c r="D1379" s="121"/>
      <c r="E1379" s="121"/>
      <c r="F1379" s="121"/>
      <c r="G1379" s="121"/>
      <c r="H1379" s="121"/>
    </row>
    <row r="1380" spans="1:8" ht="18.399999999999999" customHeight="1">
      <c r="A1380" s="123" t="s">
        <v>611</v>
      </c>
      <c r="B1380" s="123"/>
      <c r="C1380" s="123" t="s">
        <v>612</v>
      </c>
      <c r="D1380" s="123" t="s">
        <v>193</v>
      </c>
      <c r="E1380" s="123" t="s">
        <v>194</v>
      </c>
      <c r="F1380" s="123" t="s">
        <v>613</v>
      </c>
      <c r="G1380" s="123" t="s">
        <v>614</v>
      </c>
      <c r="H1380" s="123" t="s">
        <v>199</v>
      </c>
    </row>
    <row r="1381" spans="1:8" ht="18.399999999999999" customHeight="1">
      <c r="A1381" s="122" t="s">
        <v>197</v>
      </c>
      <c r="B1381" s="122" t="s">
        <v>581</v>
      </c>
      <c r="C1381" s="122" t="s">
        <v>751</v>
      </c>
      <c r="D1381" s="122">
        <v>1.2198</v>
      </c>
      <c r="E1381" s="124" t="s">
        <v>615</v>
      </c>
      <c r="F1381" s="124">
        <f>중기기초자료!G112</f>
        <v>130000</v>
      </c>
      <c r="G1381" s="125">
        <f>TRUNC(F1381*D1381, 1)</f>
        <v>158574</v>
      </c>
      <c r="H1381" s="122" t="s">
        <v>17</v>
      </c>
    </row>
    <row r="1382" spans="1:8" ht="18.399999999999999" customHeight="1">
      <c r="B1382" s="122" t="s">
        <v>616</v>
      </c>
      <c r="G1382" s="124">
        <f>TRUNC(G1381, 0)</f>
        <v>158574</v>
      </c>
    </row>
    <row r="1383" spans="1:8" ht="18.399999999999999" customHeight="1">
      <c r="A1383" s="122" t="s">
        <v>195</v>
      </c>
    </row>
    <row r="1384" spans="1:8" ht="18.399999999999999" customHeight="1">
      <c r="B1384" s="122" t="s">
        <v>616</v>
      </c>
    </row>
    <row r="1385" spans="1:8" ht="18.399999999999999" customHeight="1">
      <c r="A1385" s="122" t="s">
        <v>196</v>
      </c>
    </row>
    <row r="1386" spans="1:8" ht="18.399999999999999" customHeight="1">
      <c r="B1386" s="122" t="s">
        <v>616</v>
      </c>
    </row>
    <row r="1387" spans="1:8" ht="18.399999999999999" customHeight="1" thickBot="1">
      <c r="B1387" s="122" t="s">
        <v>617</v>
      </c>
      <c r="G1387" s="124">
        <f>TRUNC(G1382+G1384+G1386, 0)</f>
        <v>158574</v>
      </c>
    </row>
    <row r="1388" spans="1:8" ht="18.399999999999999" customHeight="1" thickTop="1" thickBot="1">
      <c r="A1388" s="121"/>
      <c r="B1388" s="121"/>
      <c r="C1388" s="121"/>
      <c r="D1388" s="121"/>
      <c r="E1388" s="121"/>
      <c r="F1388" s="121"/>
      <c r="G1388" s="121"/>
      <c r="H1388" s="121"/>
    </row>
    <row r="1389" spans="1:8" ht="18.399999999999999" customHeight="1" thickTop="1" thickBot="1">
      <c r="A1389" s="121" t="s">
        <v>609</v>
      </c>
      <c r="B1389" s="121" t="s">
        <v>844</v>
      </c>
      <c r="C1389" s="121"/>
      <c r="D1389" s="121"/>
      <c r="E1389" s="121"/>
      <c r="F1389" s="121"/>
      <c r="G1389" s="121"/>
      <c r="H1389" s="121"/>
    </row>
    <row r="1390" spans="1:8" ht="18.399999999999999" customHeight="1" thickTop="1">
      <c r="A1390" s="121" t="s">
        <v>610</v>
      </c>
      <c r="B1390" s="121" t="s">
        <v>843</v>
      </c>
      <c r="C1390" s="121"/>
      <c r="D1390" s="121"/>
      <c r="E1390" s="121"/>
      <c r="F1390" s="121"/>
      <c r="G1390" s="121"/>
      <c r="H1390" s="121"/>
    </row>
    <row r="1391" spans="1:8" ht="18.399999999999999" customHeight="1">
      <c r="A1391" s="123" t="s">
        <v>611</v>
      </c>
      <c r="B1391" s="123"/>
      <c r="C1391" s="123" t="s">
        <v>612</v>
      </c>
      <c r="D1391" s="123" t="s">
        <v>193</v>
      </c>
      <c r="E1391" s="123" t="s">
        <v>194</v>
      </c>
      <c r="F1391" s="123" t="s">
        <v>613</v>
      </c>
      <c r="G1391" s="123" t="s">
        <v>614</v>
      </c>
      <c r="H1391" s="123" t="s">
        <v>199</v>
      </c>
    </row>
    <row r="1392" spans="1:8" ht="18.399999999999999" customHeight="1">
      <c r="A1392" s="122" t="s">
        <v>197</v>
      </c>
      <c r="B1392" s="122" t="s">
        <v>581</v>
      </c>
      <c r="C1392" s="122" t="s">
        <v>751</v>
      </c>
      <c r="D1392" s="122">
        <v>1.1972</v>
      </c>
      <c r="E1392" s="124" t="s">
        <v>615</v>
      </c>
      <c r="F1392" s="124">
        <f>중기기초자료!G112</f>
        <v>130000</v>
      </c>
      <c r="G1392" s="125">
        <f>TRUNC(F1392*D1392, 1)</f>
        <v>155636</v>
      </c>
      <c r="H1392" s="122" t="s">
        <v>17</v>
      </c>
    </row>
    <row r="1393" spans="1:8" ht="18.399999999999999" customHeight="1">
      <c r="B1393" s="122" t="s">
        <v>616</v>
      </c>
      <c r="G1393" s="124">
        <f>TRUNC(G1392, 0)</f>
        <v>155636</v>
      </c>
    </row>
    <row r="1394" spans="1:8" ht="18.399999999999999" customHeight="1">
      <c r="A1394" s="122" t="s">
        <v>195</v>
      </c>
    </row>
    <row r="1395" spans="1:8" ht="18.399999999999999" customHeight="1">
      <c r="B1395" s="122" t="s">
        <v>616</v>
      </c>
    </row>
    <row r="1396" spans="1:8" ht="18.399999999999999" customHeight="1">
      <c r="A1396" s="122" t="s">
        <v>196</v>
      </c>
    </row>
    <row r="1397" spans="1:8" ht="18.399999999999999" customHeight="1">
      <c r="B1397" s="122" t="s">
        <v>616</v>
      </c>
    </row>
    <row r="1398" spans="1:8" ht="18.399999999999999" customHeight="1" thickBot="1">
      <c r="B1398" s="122" t="s">
        <v>617</v>
      </c>
      <c r="G1398" s="124">
        <f>TRUNC(G1393+G1395+G1397, 0)</f>
        <v>155636</v>
      </c>
    </row>
    <row r="1399" spans="1:8" ht="18.399999999999999" customHeight="1" thickTop="1" thickBot="1">
      <c r="A1399" s="121"/>
      <c r="B1399" s="121"/>
      <c r="C1399" s="121"/>
      <c r="D1399" s="121"/>
      <c r="E1399" s="121"/>
      <c r="F1399" s="121"/>
      <c r="G1399" s="121"/>
      <c r="H1399" s="121"/>
    </row>
    <row r="1400" spans="1:8" ht="18.399999999999999" customHeight="1" thickTop="1" thickBot="1">
      <c r="A1400" s="121" t="s">
        <v>609</v>
      </c>
      <c r="B1400" s="121" t="s">
        <v>845</v>
      </c>
      <c r="C1400" s="121"/>
      <c r="D1400" s="121"/>
      <c r="E1400" s="121"/>
      <c r="F1400" s="121"/>
      <c r="G1400" s="121"/>
      <c r="H1400" s="121"/>
    </row>
    <row r="1401" spans="1:8" ht="18.399999999999999" customHeight="1" thickTop="1">
      <c r="A1401" s="121" t="s">
        <v>610</v>
      </c>
      <c r="B1401" s="121" t="s">
        <v>843</v>
      </c>
      <c r="C1401" s="121"/>
      <c r="D1401" s="121"/>
      <c r="E1401" s="121"/>
      <c r="F1401" s="121"/>
      <c r="G1401" s="121"/>
      <c r="H1401" s="121"/>
    </row>
    <row r="1402" spans="1:8" ht="18.399999999999999" customHeight="1">
      <c r="A1402" s="123" t="s">
        <v>611</v>
      </c>
      <c r="B1402" s="123"/>
      <c r="C1402" s="123" t="s">
        <v>612</v>
      </c>
      <c r="D1402" s="123" t="s">
        <v>193</v>
      </c>
      <c r="E1402" s="123" t="s">
        <v>194</v>
      </c>
      <c r="F1402" s="123" t="s">
        <v>613</v>
      </c>
      <c r="G1402" s="123" t="s">
        <v>614</v>
      </c>
      <c r="H1402" s="123" t="s">
        <v>199</v>
      </c>
    </row>
    <row r="1403" spans="1:8" ht="18.399999999999999" customHeight="1">
      <c r="A1403" s="122" t="s">
        <v>197</v>
      </c>
      <c r="B1403" s="122" t="s">
        <v>581</v>
      </c>
      <c r="C1403" s="122" t="s">
        <v>751</v>
      </c>
      <c r="D1403" s="122">
        <v>1.1666000000000001</v>
      </c>
      <c r="E1403" s="124" t="s">
        <v>615</v>
      </c>
      <c r="F1403" s="124">
        <f>중기기초자료!G112</f>
        <v>130000</v>
      </c>
      <c r="G1403" s="125">
        <f>TRUNC(F1403*D1403, 1)</f>
        <v>151658</v>
      </c>
      <c r="H1403" s="122" t="s">
        <v>17</v>
      </c>
    </row>
    <row r="1404" spans="1:8" ht="18.399999999999999" customHeight="1">
      <c r="B1404" s="122" t="s">
        <v>616</v>
      </c>
      <c r="G1404" s="124">
        <f>TRUNC(G1403, 0)</f>
        <v>151658</v>
      </c>
    </row>
    <row r="1405" spans="1:8" ht="18.399999999999999" customHeight="1">
      <c r="A1405" s="122" t="s">
        <v>195</v>
      </c>
    </row>
    <row r="1406" spans="1:8" ht="18.399999999999999" customHeight="1">
      <c r="B1406" s="122" t="s">
        <v>616</v>
      </c>
    </row>
    <row r="1407" spans="1:8" ht="18.399999999999999" customHeight="1">
      <c r="A1407" s="122" t="s">
        <v>196</v>
      </c>
    </row>
    <row r="1408" spans="1:8" ht="18.399999999999999" customHeight="1">
      <c r="B1408" s="122" t="s">
        <v>616</v>
      </c>
    </row>
    <row r="1409" spans="1:8" ht="18.399999999999999" customHeight="1" thickBot="1">
      <c r="B1409" s="122" t="s">
        <v>617</v>
      </c>
      <c r="G1409" s="124">
        <f>TRUNC(G1404+G1406+G1408, 0)</f>
        <v>151658</v>
      </c>
    </row>
    <row r="1410" spans="1:8" ht="18.399999999999999" customHeight="1" thickTop="1" thickBot="1">
      <c r="A1410" s="121"/>
      <c r="B1410" s="121"/>
      <c r="C1410" s="121"/>
      <c r="D1410" s="121"/>
      <c r="E1410" s="121"/>
      <c r="F1410" s="121"/>
      <c r="G1410" s="121"/>
      <c r="H1410" s="121"/>
    </row>
    <row r="1411" spans="1:8" ht="18.399999999999999" customHeight="1" thickTop="1" thickBot="1">
      <c r="A1411" s="121" t="s">
        <v>609</v>
      </c>
      <c r="B1411" s="121" t="s">
        <v>846</v>
      </c>
      <c r="C1411" s="121"/>
      <c r="D1411" s="121"/>
      <c r="E1411" s="121"/>
      <c r="F1411" s="121"/>
      <c r="G1411" s="121"/>
      <c r="H1411" s="121"/>
    </row>
    <row r="1412" spans="1:8" ht="18.399999999999999" customHeight="1" thickTop="1">
      <c r="A1412" s="121" t="s">
        <v>610</v>
      </c>
      <c r="B1412" s="121" t="s">
        <v>843</v>
      </c>
      <c r="C1412" s="121"/>
      <c r="D1412" s="121"/>
      <c r="E1412" s="121"/>
      <c r="F1412" s="121"/>
      <c r="G1412" s="121"/>
      <c r="H1412" s="121"/>
    </row>
    <row r="1413" spans="1:8" ht="18.399999999999999" customHeight="1">
      <c r="A1413" s="123" t="s">
        <v>611</v>
      </c>
      <c r="B1413" s="123"/>
      <c r="C1413" s="123" t="s">
        <v>612</v>
      </c>
      <c r="D1413" s="123" t="s">
        <v>193</v>
      </c>
      <c r="E1413" s="123" t="s">
        <v>194</v>
      </c>
      <c r="F1413" s="123" t="s">
        <v>613</v>
      </c>
      <c r="G1413" s="123" t="s">
        <v>614</v>
      </c>
      <c r="H1413" s="123" t="s">
        <v>199</v>
      </c>
    </row>
    <row r="1414" spans="1:8" ht="18.399999999999999" customHeight="1">
      <c r="A1414" s="122" t="s">
        <v>197</v>
      </c>
      <c r="B1414" s="122" t="s">
        <v>581</v>
      </c>
      <c r="C1414" s="122" t="s">
        <v>751</v>
      </c>
      <c r="D1414" s="122">
        <v>1.1435</v>
      </c>
      <c r="E1414" s="124" t="s">
        <v>615</v>
      </c>
      <c r="F1414" s="124">
        <f>중기기초자료!G112</f>
        <v>130000</v>
      </c>
      <c r="G1414" s="125">
        <f>TRUNC(F1414*D1414, 1)</f>
        <v>148655</v>
      </c>
      <c r="H1414" s="122" t="s">
        <v>17</v>
      </c>
    </row>
    <row r="1415" spans="1:8" ht="18.399999999999999" customHeight="1">
      <c r="B1415" s="122" t="s">
        <v>616</v>
      </c>
      <c r="G1415" s="124">
        <f>TRUNC(G1414, 0)</f>
        <v>148655</v>
      </c>
    </row>
    <row r="1416" spans="1:8" ht="18.399999999999999" customHeight="1">
      <c r="A1416" s="122" t="s">
        <v>195</v>
      </c>
    </row>
    <row r="1417" spans="1:8" ht="18.399999999999999" customHeight="1">
      <c r="B1417" s="122" t="s">
        <v>616</v>
      </c>
    </row>
    <row r="1418" spans="1:8" ht="18.399999999999999" customHeight="1">
      <c r="A1418" s="122" t="s">
        <v>196</v>
      </c>
    </row>
    <row r="1419" spans="1:8" ht="18.399999999999999" customHeight="1">
      <c r="B1419" s="122" t="s">
        <v>616</v>
      </c>
    </row>
    <row r="1420" spans="1:8" ht="18.399999999999999" customHeight="1" thickBot="1">
      <c r="B1420" s="122" t="s">
        <v>617</v>
      </c>
      <c r="G1420" s="124">
        <f>TRUNC(G1415+G1417+G1419, 0)</f>
        <v>148655</v>
      </c>
    </row>
    <row r="1421" spans="1:8" ht="18.399999999999999" customHeight="1" thickTop="1" thickBot="1">
      <c r="A1421" s="121"/>
      <c r="B1421" s="121"/>
      <c r="C1421" s="121"/>
      <c r="D1421" s="121"/>
      <c r="E1421" s="121"/>
      <c r="F1421" s="121"/>
      <c r="G1421" s="121"/>
      <c r="H1421" s="121"/>
    </row>
    <row r="1422" spans="1:8" ht="18.399999999999999" customHeight="1" thickTop="1" thickBot="1">
      <c r="A1422" s="121" t="s">
        <v>609</v>
      </c>
      <c r="B1422" s="121" t="s">
        <v>847</v>
      </c>
      <c r="C1422" s="121"/>
      <c r="D1422" s="121"/>
      <c r="E1422" s="121"/>
      <c r="F1422" s="121"/>
      <c r="G1422" s="121"/>
      <c r="H1422" s="121"/>
    </row>
    <row r="1423" spans="1:8" ht="18.399999999999999" customHeight="1" thickTop="1">
      <c r="A1423" s="121" t="s">
        <v>610</v>
      </c>
      <c r="B1423" s="121" t="s">
        <v>843</v>
      </c>
      <c r="C1423" s="121"/>
      <c r="D1423" s="121"/>
      <c r="E1423" s="121"/>
      <c r="F1423" s="121"/>
      <c r="G1423" s="121"/>
      <c r="H1423" s="121"/>
    </row>
    <row r="1424" spans="1:8" ht="18.399999999999999" customHeight="1">
      <c r="A1424" s="123" t="s">
        <v>611</v>
      </c>
      <c r="B1424" s="123"/>
      <c r="C1424" s="123" t="s">
        <v>612</v>
      </c>
      <c r="D1424" s="123" t="s">
        <v>193</v>
      </c>
      <c r="E1424" s="123" t="s">
        <v>194</v>
      </c>
      <c r="F1424" s="123" t="s">
        <v>613</v>
      </c>
      <c r="G1424" s="123" t="s">
        <v>614</v>
      </c>
      <c r="H1424" s="123" t="s">
        <v>199</v>
      </c>
    </row>
    <row r="1425" spans="1:8" ht="18.399999999999999" customHeight="1">
      <c r="A1425" s="122" t="s">
        <v>197</v>
      </c>
      <c r="B1425" s="122" t="s">
        <v>581</v>
      </c>
      <c r="C1425" s="122" t="s">
        <v>751</v>
      </c>
      <c r="D1425" s="122">
        <v>1.1212</v>
      </c>
      <c r="E1425" s="124" t="s">
        <v>615</v>
      </c>
      <c r="F1425" s="124">
        <f>중기기초자료!G112</f>
        <v>130000</v>
      </c>
      <c r="G1425" s="125">
        <f>TRUNC(F1425*D1425, 1)</f>
        <v>145756</v>
      </c>
      <c r="H1425" s="122" t="s">
        <v>17</v>
      </c>
    </row>
    <row r="1426" spans="1:8" ht="18.399999999999999" customHeight="1">
      <c r="B1426" s="122" t="s">
        <v>616</v>
      </c>
      <c r="G1426" s="124">
        <f>TRUNC(G1425, 0)</f>
        <v>145756</v>
      </c>
    </row>
    <row r="1427" spans="1:8" ht="18.399999999999999" customHeight="1">
      <c r="A1427" s="122" t="s">
        <v>195</v>
      </c>
    </row>
    <row r="1428" spans="1:8" ht="18.399999999999999" customHeight="1">
      <c r="B1428" s="122" t="s">
        <v>616</v>
      </c>
    </row>
    <row r="1429" spans="1:8" ht="18.399999999999999" customHeight="1">
      <c r="A1429" s="122" t="s">
        <v>196</v>
      </c>
    </row>
    <row r="1430" spans="1:8" ht="18.399999999999999" customHeight="1">
      <c r="B1430" s="122" t="s">
        <v>616</v>
      </c>
    </row>
    <row r="1431" spans="1:8" ht="18.399999999999999" customHeight="1" thickBot="1">
      <c r="B1431" s="122" t="s">
        <v>617</v>
      </c>
      <c r="G1431" s="124">
        <f>TRUNC(G1426+G1428+G1430, 0)</f>
        <v>145756</v>
      </c>
    </row>
    <row r="1432" spans="1:8" ht="18.399999999999999" customHeight="1" thickTop="1">
      <c r="A1432" s="121"/>
      <c r="B1432" s="121"/>
      <c r="C1432" s="121"/>
      <c r="D1432" s="121"/>
      <c r="E1432" s="121"/>
      <c r="F1432" s="121"/>
      <c r="G1432" s="121"/>
      <c r="H1432" s="121"/>
    </row>
  </sheetData>
  <autoFilter ref="A5:H1431" xr:uid="{00000000-0009-0000-0000-000005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112"/>
  <sheetViews>
    <sheetView topLeftCell="A6" workbookViewId="0">
      <selection activeCell="G36" sqref="G36"/>
    </sheetView>
  </sheetViews>
  <sheetFormatPr defaultRowHeight="18.399999999999999" customHeight="1"/>
  <cols>
    <col min="1" max="1" width="18.75" style="120" customWidth="1"/>
    <col min="2" max="2" width="15" style="120" customWidth="1"/>
    <col min="3" max="3" width="3.75" style="120" customWidth="1"/>
    <col min="4" max="7" width="9.75" style="120" customWidth="1"/>
    <col min="8" max="8" width="28.5" style="120" customWidth="1"/>
    <col min="9" max="16384" width="9" style="120"/>
  </cols>
  <sheetData>
    <row r="1" spans="1:8" ht="18.399999999999999" customHeight="1" thickBot="1">
      <c r="A1" s="120" t="s">
        <v>848</v>
      </c>
    </row>
    <row r="2" spans="1:8" ht="18.399999999999999" customHeight="1" thickBot="1">
      <c r="A2" s="138" t="s">
        <v>849</v>
      </c>
      <c r="B2" s="139" t="s">
        <v>192</v>
      </c>
      <c r="C2" s="139" t="s">
        <v>194</v>
      </c>
      <c r="D2" s="139" t="s">
        <v>198</v>
      </c>
      <c r="E2" s="139" t="s">
        <v>196</v>
      </c>
      <c r="F2" s="139" t="s">
        <v>195</v>
      </c>
      <c r="G2" s="139" t="s">
        <v>197</v>
      </c>
      <c r="H2" s="140" t="s">
        <v>199</v>
      </c>
    </row>
    <row r="3" spans="1:8" ht="18.399999999999999" customHeight="1">
      <c r="A3" s="141" t="s">
        <v>200</v>
      </c>
      <c r="B3" s="48" t="s">
        <v>386</v>
      </c>
      <c r="C3" s="47" t="s">
        <v>297</v>
      </c>
      <c r="D3" s="128">
        <f>E3+F3+G3</f>
        <v>69255</v>
      </c>
      <c r="E3" s="50">
        <v>49698</v>
      </c>
      <c r="F3" s="49">
        <v>8440</v>
      </c>
      <c r="G3" s="50">
        <v>11117</v>
      </c>
      <c r="H3" s="142" t="s">
        <v>389</v>
      </c>
    </row>
    <row r="4" spans="1:8" ht="18.399999999999999" customHeight="1">
      <c r="A4" s="141" t="s">
        <v>200</v>
      </c>
      <c r="B4" s="48" t="s">
        <v>201</v>
      </c>
      <c r="C4" s="47" t="s">
        <v>297</v>
      </c>
      <c r="D4" s="128">
        <f t="shared" ref="D4:D7" si="0">E4+F4+G4</f>
        <v>90538</v>
      </c>
      <c r="E4" s="50">
        <v>49698</v>
      </c>
      <c r="F4" s="49">
        <v>17045</v>
      </c>
      <c r="G4" s="50">
        <v>23795</v>
      </c>
      <c r="H4" s="142" t="s">
        <v>389</v>
      </c>
    </row>
    <row r="5" spans="1:8" ht="18.399999999999999" customHeight="1">
      <c r="A5" s="141" t="s">
        <v>200</v>
      </c>
      <c r="B5" s="48" t="s">
        <v>387</v>
      </c>
      <c r="C5" s="47" t="s">
        <v>297</v>
      </c>
      <c r="D5" s="128">
        <f t="shared" si="0"/>
        <v>99229</v>
      </c>
      <c r="E5" s="50">
        <v>49698</v>
      </c>
      <c r="F5" s="49">
        <v>18204</v>
      </c>
      <c r="G5" s="50">
        <v>31327</v>
      </c>
      <c r="H5" s="142" t="s">
        <v>389</v>
      </c>
    </row>
    <row r="6" spans="1:8" ht="18.399999999999999" customHeight="1">
      <c r="A6" s="141" t="s">
        <v>200</v>
      </c>
      <c r="B6" s="48" t="s">
        <v>388</v>
      </c>
      <c r="C6" s="47" t="s">
        <v>297</v>
      </c>
      <c r="D6" s="128">
        <f t="shared" si="0"/>
        <v>101726</v>
      </c>
      <c r="E6" s="50">
        <v>49698</v>
      </c>
      <c r="F6" s="49">
        <v>18700</v>
      </c>
      <c r="G6" s="50">
        <v>33328</v>
      </c>
      <c r="H6" s="142" t="s">
        <v>389</v>
      </c>
    </row>
    <row r="7" spans="1:8" ht="18.399999999999999" customHeight="1">
      <c r="A7" s="126" t="s">
        <v>618</v>
      </c>
      <c r="B7" s="127" t="s">
        <v>850</v>
      </c>
      <c r="C7" s="47" t="s">
        <v>297</v>
      </c>
      <c r="D7" s="128">
        <f t="shared" si="0"/>
        <v>99933</v>
      </c>
      <c r="E7" s="128">
        <v>58925</v>
      </c>
      <c r="F7" s="128">
        <v>14232</v>
      </c>
      <c r="G7" s="130">
        <v>26776</v>
      </c>
      <c r="H7" s="142" t="s">
        <v>852</v>
      </c>
    </row>
    <row r="8" spans="1:8" ht="18.399999999999999" customHeight="1">
      <c r="A8" s="126" t="s">
        <v>202</v>
      </c>
      <c r="B8" s="127" t="s">
        <v>619</v>
      </c>
      <c r="C8" s="47" t="s">
        <v>297</v>
      </c>
      <c r="D8" s="128">
        <f>E8+F8+G8</f>
        <v>55756</v>
      </c>
      <c r="E8" s="50">
        <v>36190</v>
      </c>
      <c r="F8" s="49">
        <v>14877</v>
      </c>
      <c r="G8" s="50">
        <v>4689</v>
      </c>
      <c r="H8" s="142" t="s">
        <v>391</v>
      </c>
    </row>
    <row r="9" spans="1:8" ht="18.399999999999999" customHeight="1">
      <c r="A9" s="126" t="s">
        <v>204</v>
      </c>
      <c r="B9" s="127" t="s">
        <v>851</v>
      </c>
      <c r="C9" s="47" t="s">
        <v>297</v>
      </c>
      <c r="D9" s="128">
        <f>E9+F9+G9</f>
        <v>92</v>
      </c>
      <c r="E9" s="129">
        <v>0</v>
      </c>
      <c r="F9" s="128">
        <v>0</v>
      </c>
      <c r="G9" s="50">
        <v>92</v>
      </c>
      <c r="H9" s="142" t="s">
        <v>392</v>
      </c>
    </row>
    <row r="10" spans="1:8" ht="18.399999999999999" customHeight="1">
      <c r="A10" s="141" t="s">
        <v>296</v>
      </c>
      <c r="B10" s="127"/>
      <c r="C10" s="47" t="s">
        <v>297</v>
      </c>
      <c r="D10" s="128">
        <f>E10+F10+G10</f>
        <v>597</v>
      </c>
      <c r="E10" s="129"/>
      <c r="F10" s="128"/>
      <c r="G10" s="50">
        <v>597</v>
      </c>
      <c r="H10" s="142" t="s">
        <v>390</v>
      </c>
    </row>
    <row r="11" spans="1:8" ht="18.399999999999999" customHeight="1">
      <c r="A11" s="126" t="s">
        <v>654</v>
      </c>
      <c r="B11" s="127" t="s">
        <v>582</v>
      </c>
      <c r="C11" s="127" t="s">
        <v>615</v>
      </c>
      <c r="D11" s="128">
        <v>420</v>
      </c>
      <c r="E11" s="129">
        <v>0</v>
      </c>
      <c r="F11" s="128">
        <v>0</v>
      </c>
      <c r="G11" s="130">
        <v>420</v>
      </c>
      <c r="H11" s="131" t="s">
        <v>853</v>
      </c>
    </row>
    <row r="12" spans="1:8" ht="18.399999999999999" customHeight="1">
      <c r="A12" s="126" t="s">
        <v>654</v>
      </c>
      <c r="B12" s="127" t="s">
        <v>583</v>
      </c>
      <c r="C12" s="127" t="s">
        <v>615</v>
      </c>
      <c r="D12" s="128">
        <v>900</v>
      </c>
      <c r="E12" s="129">
        <v>0</v>
      </c>
      <c r="F12" s="128">
        <v>0</v>
      </c>
      <c r="G12" s="130">
        <v>900</v>
      </c>
      <c r="H12" s="131" t="s">
        <v>853</v>
      </c>
    </row>
    <row r="13" spans="1:8" ht="18.399999999999999" customHeight="1">
      <c r="A13" s="126" t="s">
        <v>654</v>
      </c>
      <c r="B13" s="127" t="s">
        <v>584</v>
      </c>
      <c r="C13" s="127" t="s">
        <v>615</v>
      </c>
      <c r="D13" s="128">
        <v>1104</v>
      </c>
      <c r="E13" s="129">
        <v>0</v>
      </c>
      <c r="F13" s="128">
        <v>0</v>
      </c>
      <c r="G13" s="130">
        <v>1104</v>
      </c>
      <c r="H13" s="131" t="s">
        <v>853</v>
      </c>
    </row>
    <row r="14" spans="1:8" ht="18.399999999999999" customHeight="1">
      <c r="A14" s="126" t="s">
        <v>654</v>
      </c>
      <c r="B14" s="127" t="s">
        <v>585</v>
      </c>
      <c r="C14" s="127" t="s">
        <v>615</v>
      </c>
      <c r="D14" s="128">
        <v>1140</v>
      </c>
      <c r="E14" s="129">
        <v>0</v>
      </c>
      <c r="F14" s="128">
        <v>0</v>
      </c>
      <c r="G14" s="130">
        <v>1140</v>
      </c>
      <c r="H14" s="131" t="s">
        <v>853</v>
      </c>
    </row>
    <row r="15" spans="1:8" ht="18.399999999999999" customHeight="1">
      <c r="A15" s="126" t="s">
        <v>654</v>
      </c>
      <c r="B15" s="127" t="s">
        <v>586</v>
      </c>
      <c r="C15" s="127" t="s">
        <v>615</v>
      </c>
      <c r="D15" s="128">
        <v>1584</v>
      </c>
      <c r="E15" s="129">
        <v>0</v>
      </c>
      <c r="F15" s="128">
        <v>0</v>
      </c>
      <c r="G15" s="130">
        <v>1584</v>
      </c>
      <c r="H15" s="131" t="s">
        <v>853</v>
      </c>
    </row>
    <row r="16" spans="1:8" ht="18.399999999999999" customHeight="1">
      <c r="A16" s="126" t="s">
        <v>654</v>
      </c>
      <c r="B16" s="127" t="s">
        <v>587</v>
      </c>
      <c r="C16" s="127" t="s">
        <v>615</v>
      </c>
      <c r="D16" s="128">
        <v>1800</v>
      </c>
      <c r="E16" s="129">
        <v>0</v>
      </c>
      <c r="F16" s="128">
        <v>0</v>
      </c>
      <c r="G16" s="130">
        <v>1800</v>
      </c>
      <c r="H16" s="131" t="s">
        <v>853</v>
      </c>
    </row>
    <row r="17" spans="1:8" ht="18.399999999999999" customHeight="1">
      <c r="A17" s="126" t="s">
        <v>654</v>
      </c>
      <c r="B17" s="127" t="s">
        <v>588</v>
      </c>
      <c r="C17" s="127" t="s">
        <v>615</v>
      </c>
      <c r="D17" s="128">
        <v>2520</v>
      </c>
      <c r="E17" s="129">
        <v>0</v>
      </c>
      <c r="F17" s="128">
        <v>0</v>
      </c>
      <c r="G17" s="130">
        <v>2520</v>
      </c>
      <c r="H17" s="131" t="s">
        <v>853</v>
      </c>
    </row>
    <row r="18" spans="1:8" ht="18.399999999999999" customHeight="1">
      <c r="A18" s="126" t="s">
        <v>654</v>
      </c>
      <c r="B18" s="127" t="s">
        <v>589</v>
      </c>
      <c r="C18" s="127" t="s">
        <v>615</v>
      </c>
      <c r="D18" s="128">
        <v>3000</v>
      </c>
      <c r="E18" s="129">
        <v>0</v>
      </c>
      <c r="F18" s="128">
        <v>0</v>
      </c>
      <c r="G18" s="130">
        <v>3000</v>
      </c>
      <c r="H18" s="131" t="s">
        <v>853</v>
      </c>
    </row>
    <row r="19" spans="1:8" ht="18.399999999999999" customHeight="1">
      <c r="A19" s="126" t="s">
        <v>654</v>
      </c>
      <c r="B19" s="127" t="s">
        <v>590</v>
      </c>
      <c r="C19" s="127" t="s">
        <v>615</v>
      </c>
      <c r="D19" s="128">
        <v>3000</v>
      </c>
      <c r="E19" s="129">
        <v>0</v>
      </c>
      <c r="F19" s="128">
        <v>0</v>
      </c>
      <c r="G19" s="130">
        <v>3000</v>
      </c>
      <c r="H19" s="131" t="s">
        <v>853</v>
      </c>
    </row>
    <row r="20" spans="1:8" ht="18.399999999999999" customHeight="1">
      <c r="A20" s="126" t="s">
        <v>654</v>
      </c>
      <c r="B20" s="127" t="s">
        <v>591</v>
      </c>
      <c r="C20" s="127" t="s">
        <v>615</v>
      </c>
      <c r="D20" s="128">
        <v>3000</v>
      </c>
      <c r="E20" s="129">
        <v>0</v>
      </c>
      <c r="F20" s="128">
        <v>0</v>
      </c>
      <c r="G20" s="130">
        <v>3000</v>
      </c>
      <c r="H20" s="131" t="s">
        <v>853</v>
      </c>
    </row>
    <row r="21" spans="1:8" ht="18.399999999999999" customHeight="1">
      <c r="A21" s="126" t="s">
        <v>654</v>
      </c>
      <c r="B21" s="127" t="s">
        <v>592</v>
      </c>
      <c r="C21" s="127" t="s">
        <v>615</v>
      </c>
      <c r="D21" s="128">
        <v>3000</v>
      </c>
      <c r="E21" s="129">
        <v>0</v>
      </c>
      <c r="F21" s="128">
        <v>0</v>
      </c>
      <c r="G21" s="130">
        <v>3000</v>
      </c>
      <c r="H21" s="131" t="s">
        <v>853</v>
      </c>
    </row>
    <row r="22" spans="1:8" ht="18.399999999999999" customHeight="1">
      <c r="A22" s="126" t="s">
        <v>654</v>
      </c>
      <c r="B22" s="127" t="s">
        <v>593</v>
      </c>
      <c r="C22" s="127" t="s">
        <v>615</v>
      </c>
      <c r="D22" s="128">
        <v>6120</v>
      </c>
      <c r="E22" s="129">
        <v>0</v>
      </c>
      <c r="F22" s="128">
        <v>0</v>
      </c>
      <c r="G22" s="130">
        <v>6120</v>
      </c>
      <c r="H22" s="131" t="s">
        <v>853</v>
      </c>
    </row>
    <row r="23" spans="1:8" ht="18.399999999999999" customHeight="1">
      <c r="A23" s="126" t="s">
        <v>654</v>
      </c>
      <c r="B23" s="127" t="s">
        <v>594</v>
      </c>
      <c r="C23" s="127" t="s">
        <v>615</v>
      </c>
      <c r="D23" s="128">
        <v>6120</v>
      </c>
      <c r="E23" s="129">
        <v>0</v>
      </c>
      <c r="F23" s="128">
        <v>0</v>
      </c>
      <c r="G23" s="130">
        <v>6120</v>
      </c>
      <c r="H23" s="131" t="s">
        <v>853</v>
      </c>
    </row>
    <row r="24" spans="1:8" ht="18.399999999999999" customHeight="1">
      <c r="A24" s="126" t="s">
        <v>654</v>
      </c>
      <c r="B24" s="127" t="s">
        <v>595</v>
      </c>
      <c r="C24" s="127" t="s">
        <v>615</v>
      </c>
      <c r="D24" s="128">
        <v>6120</v>
      </c>
      <c r="E24" s="129">
        <v>0</v>
      </c>
      <c r="F24" s="128">
        <v>0</v>
      </c>
      <c r="G24" s="130">
        <v>6120</v>
      </c>
      <c r="H24" s="131" t="s">
        <v>853</v>
      </c>
    </row>
    <row r="25" spans="1:8" ht="18.399999999999999" customHeight="1">
      <c r="A25" s="126" t="s">
        <v>654</v>
      </c>
      <c r="B25" s="127" t="s">
        <v>596</v>
      </c>
      <c r="C25" s="127" t="s">
        <v>615</v>
      </c>
      <c r="D25" s="128">
        <v>12600</v>
      </c>
      <c r="E25" s="129">
        <v>0</v>
      </c>
      <c r="F25" s="128">
        <v>0</v>
      </c>
      <c r="G25" s="130">
        <v>12600</v>
      </c>
      <c r="H25" s="131" t="s">
        <v>853</v>
      </c>
    </row>
    <row r="26" spans="1:8" ht="18.399999999999999" customHeight="1">
      <c r="A26" s="126" t="s">
        <v>654</v>
      </c>
      <c r="B26" s="127" t="s">
        <v>597</v>
      </c>
      <c r="C26" s="127" t="s">
        <v>615</v>
      </c>
      <c r="D26" s="128">
        <v>12600</v>
      </c>
      <c r="E26" s="129">
        <v>0</v>
      </c>
      <c r="F26" s="128">
        <v>0</v>
      </c>
      <c r="G26" s="130">
        <v>12600</v>
      </c>
      <c r="H26" s="131" t="s">
        <v>853</v>
      </c>
    </row>
    <row r="27" spans="1:8" ht="18.399999999999999" customHeight="1">
      <c r="A27" s="126" t="s">
        <v>654</v>
      </c>
      <c r="B27" s="127" t="s">
        <v>598</v>
      </c>
      <c r="C27" s="127" t="s">
        <v>615</v>
      </c>
      <c r="D27" s="128">
        <v>12600</v>
      </c>
      <c r="E27" s="129">
        <v>0</v>
      </c>
      <c r="F27" s="128">
        <v>0</v>
      </c>
      <c r="G27" s="130">
        <v>12600</v>
      </c>
      <c r="H27" s="131" t="s">
        <v>853</v>
      </c>
    </row>
    <row r="28" spans="1:8" ht="18.399999999999999" customHeight="1">
      <c r="A28" s="126" t="s">
        <v>654</v>
      </c>
      <c r="B28" s="127" t="s">
        <v>599</v>
      </c>
      <c r="C28" s="127" t="s">
        <v>615</v>
      </c>
      <c r="D28" s="128">
        <v>12600</v>
      </c>
      <c r="E28" s="129">
        <v>0</v>
      </c>
      <c r="F28" s="128">
        <v>0</v>
      </c>
      <c r="G28" s="130">
        <v>12600</v>
      </c>
      <c r="H28" s="131" t="s">
        <v>853</v>
      </c>
    </row>
    <row r="29" spans="1:8" ht="18.399999999999999" customHeight="1">
      <c r="A29" s="126" t="s">
        <v>654</v>
      </c>
      <c r="B29" s="127" t="s">
        <v>600</v>
      </c>
      <c r="C29" s="127" t="s">
        <v>615</v>
      </c>
      <c r="D29" s="128">
        <v>14400</v>
      </c>
      <c r="E29" s="129">
        <v>0</v>
      </c>
      <c r="F29" s="128">
        <v>0</v>
      </c>
      <c r="G29" s="130">
        <v>14400</v>
      </c>
      <c r="H29" s="131" t="s">
        <v>853</v>
      </c>
    </row>
    <row r="30" spans="1:8" ht="18.399999999999999" customHeight="1">
      <c r="A30" s="126" t="s">
        <v>654</v>
      </c>
      <c r="B30" s="127" t="s">
        <v>601</v>
      </c>
      <c r="C30" s="127" t="s">
        <v>615</v>
      </c>
      <c r="D30" s="128">
        <v>14400</v>
      </c>
      <c r="E30" s="129">
        <v>0</v>
      </c>
      <c r="F30" s="128">
        <v>0</v>
      </c>
      <c r="G30" s="130">
        <v>14400</v>
      </c>
      <c r="H30" s="131" t="s">
        <v>853</v>
      </c>
    </row>
    <row r="31" spans="1:8" ht="18.399999999999999" customHeight="1">
      <c r="A31" s="126" t="s">
        <v>654</v>
      </c>
      <c r="B31" s="127" t="s">
        <v>602</v>
      </c>
      <c r="C31" s="127" t="s">
        <v>615</v>
      </c>
      <c r="D31" s="128">
        <v>14400</v>
      </c>
      <c r="E31" s="129">
        <v>0</v>
      </c>
      <c r="F31" s="128">
        <v>0</v>
      </c>
      <c r="G31" s="130">
        <v>14400</v>
      </c>
      <c r="H31" s="131" t="s">
        <v>853</v>
      </c>
    </row>
    <row r="32" spans="1:8" ht="18.399999999999999" customHeight="1">
      <c r="A32" s="126" t="s">
        <v>654</v>
      </c>
      <c r="B32" s="127" t="s">
        <v>603</v>
      </c>
      <c r="C32" s="127" t="s">
        <v>615</v>
      </c>
      <c r="D32" s="128">
        <v>24504</v>
      </c>
      <c r="E32" s="129">
        <v>0</v>
      </c>
      <c r="F32" s="128">
        <v>0</v>
      </c>
      <c r="G32" s="130">
        <v>24504</v>
      </c>
      <c r="H32" s="131" t="s">
        <v>853</v>
      </c>
    </row>
    <row r="33" spans="1:8" ht="18.399999999999999" customHeight="1">
      <c r="A33" s="126" t="s">
        <v>654</v>
      </c>
      <c r="B33" s="127" t="s">
        <v>604</v>
      </c>
      <c r="C33" s="127" t="s">
        <v>615</v>
      </c>
      <c r="D33" s="128">
        <v>24504</v>
      </c>
      <c r="E33" s="129">
        <v>0</v>
      </c>
      <c r="F33" s="128">
        <v>0</v>
      </c>
      <c r="G33" s="130">
        <v>24504</v>
      </c>
      <c r="H33" s="131" t="s">
        <v>853</v>
      </c>
    </row>
    <row r="34" spans="1:8" ht="18.399999999999999" customHeight="1">
      <c r="A34" s="126" t="s">
        <v>654</v>
      </c>
      <c r="B34" s="127" t="s">
        <v>605</v>
      </c>
      <c r="C34" s="127" t="s">
        <v>615</v>
      </c>
      <c r="D34" s="128">
        <v>24504</v>
      </c>
      <c r="E34" s="129">
        <v>0</v>
      </c>
      <c r="F34" s="128">
        <v>0</v>
      </c>
      <c r="G34" s="130">
        <v>24504</v>
      </c>
      <c r="H34" s="131" t="s">
        <v>853</v>
      </c>
    </row>
    <row r="35" spans="1:8" ht="18.399999999999999" customHeight="1">
      <c r="A35" s="126" t="s">
        <v>654</v>
      </c>
      <c r="B35" s="127" t="s">
        <v>606</v>
      </c>
      <c r="C35" s="127" t="s">
        <v>615</v>
      </c>
      <c r="D35" s="128">
        <v>24504</v>
      </c>
      <c r="E35" s="129">
        <v>0</v>
      </c>
      <c r="F35" s="128">
        <v>0</v>
      </c>
      <c r="G35" s="130">
        <v>24504</v>
      </c>
      <c r="H35" s="131" t="s">
        <v>853</v>
      </c>
    </row>
    <row r="36" spans="1:8" ht="18.399999999999999" customHeight="1">
      <c r="A36" s="126" t="s">
        <v>654</v>
      </c>
      <c r="B36" s="127" t="s">
        <v>769</v>
      </c>
      <c r="C36" s="127" t="s">
        <v>615</v>
      </c>
      <c r="D36" s="128">
        <v>24504</v>
      </c>
      <c r="E36" s="129">
        <v>0</v>
      </c>
      <c r="F36" s="128">
        <v>0</v>
      </c>
      <c r="G36" s="130">
        <v>24504</v>
      </c>
      <c r="H36" s="131" t="s">
        <v>853</v>
      </c>
    </row>
    <row r="37" spans="1:8" ht="18.399999999999999" customHeight="1">
      <c r="A37" s="126" t="s">
        <v>622</v>
      </c>
      <c r="B37" s="127" t="s">
        <v>582</v>
      </c>
      <c r="C37" s="127" t="s">
        <v>615</v>
      </c>
      <c r="D37" s="128">
        <v>11520</v>
      </c>
      <c r="E37" s="129">
        <v>0</v>
      </c>
      <c r="F37" s="128">
        <v>0</v>
      </c>
      <c r="G37" s="130">
        <v>11520</v>
      </c>
      <c r="H37" s="131" t="s">
        <v>854</v>
      </c>
    </row>
    <row r="38" spans="1:8" ht="18.399999999999999" customHeight="1">
      <c r="A38" s="126" t="s">
        <v>622</v>
      </c>
      <c r="B38" s="127" t="s">
        <v>583</v>
      </c>
      <c r="C38" s="127" t="s">
        <v>615</v>
      </c>
      <c r="D38" s="128">
        <v>11520</v>
      </c>
      <c r="E38" s="129">
        <v>0</v>
      </c>
      <c r="F38" s="128">
        <v>0</v>
      </c>
      <c r="G38" s="130">
        <v>11520</v>
      </c>
      <c r="H38" s="131" t="s">
        <v>854</v>
      </c>
    </row>
    <row r="39" spans="1:8" ht="18.399999999999999" customHeight="1">
      <c r="A39" s="126" t="s">
        <v>622</v>
      </c>
      <c r="B39" s="127" t="s">
        <v>584</v>
      </c>
      <c r="C39" s="127" t="s">
        <v>615</v>
      </c>
      <c r="D39" s="128">
        <v>48000</v>
      </c>
      <c r="E39" s="129">
        <v>0</v>
      </c>
      <c r="F39" s="128">
        <v>0</v>
      </c>
      <c r="G39" s="130">
        <v>48000</v>
      </c>
      <c r="H39" s="131" t="s">
        <v>854</v>
      </c>
    </row>
    <row r="40" spans="1:8" ht="18.399999999999999" customHeight="1">
      <c r="A40" s="126" t="s">
        <v>622</v>
      </c>
      <c r="B40" s="127" t="s">
        <v>585</v>
      </c>
      <c r="C40" s="127" t="s">
        <v>615</v>
      </c>
      <c r="D40" s="128">
        <v>48000</v>
      </c>
      <c r="E40" s="129">
        <v>0</v>
      </c>
      <c r="F40" s="128">
        <v>0</v>
      </c>
      <c r="G40" s="130">
        <v>48000</v>
      </c>
      <c r="H40" s="131" t="s">
        <v>854</v>
      </c>
    </row>
    <row r="41" spans="1:8" ht="18.399999999999999" customHeight="1">
      <c r="A41" s="126" t="s">
        <v>622</v>
      </c>
      <c r="B41" s="127" t="s">
        <v>586</v>
      </c>
      <c r="C41" s="127" t="s">
        <v>615</v>
      </c>
      <c r="D41" s="128">
        <v>48000</v>
      </c>
      <c r="E41" s="129">
        <v>0</v>
      </c>
      <c r="F41" s="128">
        <v>0</v>
      </c>
      <c r="G41" s="130">
        <v>48000</v>
      </c>
      <c r="H41" s="131" t="s">
        <v>854</v>
      </c>
    </row>
    <row r="42" spans="1:8" ht="18.399999999999999" customHeight="1">
      <c r="A42" s="126" t="s">
        <v>622</v>
      </c>
      <c r="B42" s="127" t="s">
        <v>587</v>
      </c>
      <c r="C42" s="127" t="s">
        <v>615</v>
      </c>
      <c r="D42" s="128">
        <v>48000</v>
      </c>
      <c r="E42" s="129">
        <v>0</v>
      </c>
      <c r="F42" s="128">
        <v>0</v>
      </c>
      <c r="G42" s="130">
        <v>48000</v>
      </c>
      <c r="H42" s="131" t="s">
        <v>854</v>
      </c>
    </row>
    <row r="43" spans="1:8" ht="18.399999999999999" customHeight="1">
      <c r="A43" s="126" t="s">
        <v>622</v>
      </c>
      <c r="B43" s="127" t="s">
        <v>588</v>
      </c>
      <c r="C43" s="127" t="s">
        <v>615</v>
      </c>
      <c r="D43" s="128">
        <v>48000</v>
      </c>
      <c r="E43" s="129">
        <v>0</v>
      </c>
      <c r="F43" s="128">
        <v>0</v>
      </c>
      <c r="G43" s="130">
        <v>48000</v>
      </c>
      <c r="H43" s="131" t="s">
        <v>854</v>
      </c>
    </row>
    <row r="44" spans="1:8" ht="18.399999999999999" customHeight="1">
      <c r="A44" s="126" t="s">
        <v>622</v>
      </c>
      <c r="B44" s="127" t="s">
        <v>589</v>
      </c>
      <c r="C44" s="127" t="s">
        <v>615</v>
      </c>
      <c r="D44" s="128">
        <v>120000</v>
      </c>
      <c r="E44" s="129">
        <v>0</v>
      </c>
      <c r="F44" s="128">
        <v>0</v>
      </c>
      <c r="G44" s="130">
        <v>120000</v>
      </c>
      <c r="H44" s="131" t="s">
        <v>854</v>
      </c>
    </row>
    <row r="45" spans="1:8" ht="18.399999999999999" customHeight="1">
      <c r="A45" s="126" t="s">
        <v>622</v>
      </c>
      <c r="B45" s="127" t="s">
        <v>590</v>
      </c>
      <c r="C45" s="127" t="s">
        <v>615</v>
      </c>
      <c r="D45" s="128">
        <v>120000</v>
      </c>
      <c r="E45" s="129">
        <v>0</v>
      </c>
      <c r="F45" s="128">
        <v>0</v>
      </c>
      <c r="G45" s="130">
        <v>120000</v>
      </c>
      <c r="H45" s="131" t="s">
        <v>854</v>
      </c>
    </row>
    <row r="46" spans="1:8" ht="18.399999999999999" customHeight="1">
      <c r="A46" s="126" t="s">
        <v>622</v>
      </c>
      <c r="B46" s="127" t="s">
        <v>591</v>
      </c>
      <c r="C46" s="127" t="s">
        <v>615</v>
      </c>
      <c r="D46" s="128">
        <v>120000</v>
      </c>
      <c r="E46" s="129">
        <v>0</v>
      </c>
      <c r="F46" s="128">
        <v>0</v>
      </c>
      <c r="G46" s="130">
        <v>120000</v>
      </c>
      <c r="H46" s="131" t="s">
        <v>854</v>
      </c>
    </row>
    <row r="47" spans="1:8" ht="18.399999999999999" customHeight="1">
      <c r="A47" s="126" t="s">
        <v>622</v>
      </c>
      <c r="B47" s="127" t="s">
        <v>592</v>
      </c>
      <c r="C47" s="127" t="s">
        <v>615</v>
      </c>
      <c r="D47" s="128">
        <v>120000</v>
      </c>
      <c r="E47" s="129">
        <v>0</v>
      </c>
      <c r="F47" s="128">
        <v>0</v>
      </c>
      <c r="G47" s="130">
        <v>120000</v>
      </c>
      <c r="H47" s="131" t="s">
        <v>854</v>
      </c>
    </row>
    <row r="48" spans="1:8" ht="18.399999999999999" customHeight="1">
      <c r="A48" s="126" t="s">
        <v>622</v>
      </c>
      <c r="B48" s="127" t="s">
        <v>593</v>
      </c>
      <c r="C48" s="127" t="s">
        <v>615</v>
      </c>
      <c r="D48" s="128">
        <v>192000</v>
      </c>
      <c r="E48" s="129">
        <v>0</v>
      </c>
      <c r="F48" s="128">
        <v>0</v>
      </c>
      <c r="G48" s="130">
        <v>192000</v>
      </c>
      <c r="H48" s="131" t="s">
        <v>854</v>
      </c>
    </row>
    <row r="49" spans="1:8" ht="18.399999999999999" customHeight="1">
      <c r="A49" s="126" t="s">
        <v>622</v>
      </c>
      <c r="B49" s="127" t="s">
        <v>594</v>
      </c>
      <c r="C49" s="127" t="s">
        <v>615</v>
      </c>
      <c r="D49" s="128">
        <v>192000</v>
      </c>
      <c r="E49" s="129">
        <v>0</v>
      </c>
      <c r="F49" s="128">
        <v>0</v>
      </c>
      <c r="G49" s="130">
        <v>192000</v>
      </c>
      <c r="H49" s="131" t="s">
        <v>854</v>
      </c>
    </row>
    <row r="50" spans="1:8" ht="18.399999999999999" customHeight="1">
      <c r="A50" s="126" t="s">
        <v>622</v>
      </c>
      <c r="B50" s="127" t="s">
        <v>595</v>
      </c>
      <c r="C50" s="127" t="s">
        <v>615</v>
      </c>
      <c r="D50" s="128">
        <v>192000</v>
      </c>
      <c r="E50" s="129">
        <v>0</v>
      </c>
      <c r="F50" s="128">
        <v>0</v>
      </c>
      <c r="G50" s="130">
        <v>192000</v>
      </c>
      <c r="H50" s="131" t="s">
        <v>854</v>
      </c>
    </row>
    <row r="51" spans="1:8" ht="18.399999999999999" customHeight="1">
      <c r="A51" s="126" t="s">
        <v>622</v>
      </c>
      <c r="B51" s="127" t="s">
        <v>596</v>
      </c>
      <c r="C51" s="127" t="s">
        <v>615</v>
      </c>
      <c r="D51" s="128">
        <v>246000</v>
      </c>
      <c r="E51" s="129">
        <v>0</v>
      </c>
      <c r="F51" s="128">
        <v>0</v>
      </c>
      <c r="G51" s="130">
        <v>246000</v>
      </c>
      <c r="H51" s="131" t="s">
        <v>854</v>
      </c>
    </row>
    <row r="52" spans="1:8" ht="18.399999999999999" customHeight="1">
      <c r="A52" s="126" t="s">
        <v>622</v>
      </c>
      <c r="B52" s="127" t="s">
        <v>597</v>
      </c>
      <c r="C52" s="127" t="s">
        <v>615</v>
      </c>
      <c r="D52" s="128">
        <v>246000</v>
      </c>
      <c r="E52" s="129">
        <v>0</v>
      </c>
      <c r="F52" s="128">
        <v>0</v>
      </c>
      <c r="G52" s="130">
        <v>246000</v>
      </c>
      <c r="H52" s="131" t="s">
        <v>854</v>
      </c>
    </row>
    <row r="53" spans="1:8" ht="18.399999999999999" customHeight="1">
      <c r="A53" s="126" t="s">
        <v>622</v>
      </c>
      <c r="B53" s="127" t="s">
        <v>598</v>
      </c>
      <c r="C53" s="127" t="s">
        <v>615</v>
      </c>
      <c r="D53" s="128">
        <v>246000</v>
      </c>
      <c r="E53" s="129">
        <v>0</v>
      </c>
      <c r="F53" s="128">
        <v>0</v>
      </c>
      <c r="G53" s="130">
        <v>246000</v>
      </c>
      <c r="H53" s="131" t="s">
        <v>854</v>
      </c>
    </row>
    <row r="54" spans="1:8" ht="18.399999999999999" customHeight="1">
      <c r="A54" s="126" t="s">
        <v>622</v>
      </c>
      <c r="B54" s="127" t="s">
        <v>599</v>
      </c>
      <c r="C54" s="127" t="s">
        <v>615</v>
      </c>
      <c r="D54" s="128">
        <v>246000</v>
      </c>
      <c r="E54" s="129">
        <v>0</v>
      </c>
      <c r="F54" s="128">
        <v>0</v>
      </c>
      <c r="G54" s="130">
        <v>246000</v>
      </c>
      <c r="H54" s="131" t="s">
        <v>854</v>
      </c>
    </row>
    <row r="55" spans="1:8" ht="18.399999999999999" customHeight="1">
      <c r="A55" s="126" t="s">
        <v>622</v>
      </c>
      <c r="B55" s="127" t="s">
        <v>600</v>
      </c>
      <c r="C55" s="127" t="s">
        <v>615</v>
      </c>
      <c r="D55" s="128">
        <v>246000</v>
      </c>
      <c r="E55" s="129">
        <v>0</v>
      </c>
      <c r="F55" s="128">
        <v>0</v>
      </c>
      <c r="G55" s="130">
        <v>246000</v>
      </c>
      <c r="H55" s="131" t="s">
        <v>854</v>
      </c>
    </row>
    <row r="56" spans="1:8" ht="18.399999999999999" customHeight="1">
      <c r="A56" s="126" t="s">
        <v>622</v>
      </c>
      <c r="B56" s="127" t="s">
        <v>601</v>
      </c>
      <c r="C56" s="127" t="s">
        <v>615</v>
      </c>
      <c r="D56" s="128">
        <v>246000</v>
      </c>
      <c r="E56" s="129">
        <v>0</v>
      </c>
      <c r="F56" s="128">
        <v>0</v>
      </c>
      <c r="G56" s="130">
        <v>246000</v>
      </c>
      <c r="H56" s="131" t="s">
        <v>854</v>
      </c>
    </row>
    <row r="57" spans="1:8" ht="18.399999999999999" customHeight="1">
      <c r="A57" s="126" t="s">
        <v>622</v>
      </c>
      <c r="B57" s="127" t="s">
        <v>602</v>
      </c>
      <c r="C57" s="127" t="s">
        <v>615</v>
      </c>
      <c r="D57" s="128">
        <v>246000</v>
      </c>
      <c r="E57" s="129">
        <v>0</v>
      </c>
      <c r="F57" s="128">
        <v>0</v>
      </c>
      <c r="G57" s="130">
        <v>246000</v>
      </c>
      <c r="H57" s="131" t="s">
        <v>854</v>
      </c>
    </row>
    <row r="58" spans="1:8" ht="18.399999999999999" customHeight="1">
      <c r="A58" s="126" t="s">
        <v>622</v>
      </c>
      <c r="B58" s="127" t="s">
        <v>603</v>
      </c>
      <c r="C58" s="127" t="s">
        <v>615</v>
      </c>
      <c r="D58" s="128">
        <v>276000</v>
      </c>
      <c r="E58" s="129">
        <v>0</v>
      </c>
      <c r="F58" s="128">
        <v>0</v>
      </c>
      <c r="G58" s="130">
        <v>276000</v>
      </c>
      <c r="H58" s="131" t="s">
        <v>854</v>
      </c>
    </row>
    <row r="59" spans="1:8" ht="18.399999999999999" customHeight="1">
      <c r="A59" s="126" t="s">
        <v>622</v>
      </c>
      <c r="B59" s="127" t="s">
        <v>604</v>
      </c>
      <c r="C59" s="127" t="s">
        <v>615</v>
      </c>
      <c r="D59" s="128">
        <v>276000</v>
      </c>
      <c r="E59" s="129">
        <v>0</v>
      </c>
      <c r="F59" s="128">
        <v>0</v>
      </c>
      <c r="G59" s="130">
        <v>276000</v>
      </c>
      <c r="H59" s="131" t="s">
        <v>854</v>
      </c>
    </row>
    <row r="60" spans="1:8" ht="18.399999999999999" customHeight="1">
      <c r="A60" s="126" t="s">
        <v>622</v>
      </c>
      <c r="B60" s="127" t="s">
        <v>605</v>
      </c>
      <c r="C60" s="127" t="s">
        <v>615</v>
      </c>
      <c r="D60" s="128">
        <v>276000</v>
      </c>
      <c r="E60" s="129">
        <v>0</v>
      </c>
      <c r="F60" s="128">
        <v>0</v>
      </c>
      <c r="G60" s="130">
        <v>276000</v>
      </c>
      <c r="H60" s="131" t="s">
        <v>854</v>
      </c>
    </row>
    <row r="61" spans="1:8" ht="18.399999999999999" customHeight="1">
      <c r="A61" s="126" t="s">
        <v>622</v>
      </c>
      <c r="B61" s="127" t="s">
        <v>606</v>
      </c>
      <c r="C61" s="127" t="s">
        <v>615</v>
      </c>
      <c r="D61" s="128">
        <v>276000</v>
      </c>
      <c r="E61" s="129">
        <v>0</v>
      </c>
      <c r="F61" s="128">
        <v>0</v>
      </c>
      <c r="G61" s="130">
        <v>276000</v>
      </c>
      <c r="H61" s="131" t="s">
        <v>854</v>
      </c>
    </row>
    <row r="62" spans="1:8" ht="18.399999999999999" customHeight="1">
      <c r="A62" s="126" t="s">
        <v>622</v>
      </c>
      <c r="B62" s="127" t="s">
        <v>607</v>
      </c>
      <c r="C62" s="127" t="s">
        <v>615</v>
      </c>
      <c r="D62" s="128">
        <v>276000</v>
      </c>
      <c r="E62" s="129">
        <v>0</v>
      </c>
      <c r="F62" s="128">
        <v>0</v>
      </c>
      <c r="G62" s="130">
        <v>276000</v>
      </c>
      <c r="H62" s="131" t="s">
        <v>854</v>
      </c>
    </row>
    <row r="63" spans="1:8" ht="18.399999999999999" customHeight="1">
      <c r="A63" s="126" t="s">
        <v>693</v>
      </c>
      <c r="B63" s="127" t="s">
        <v>694</v>
      </c>
      <c r="C63" s="127" t="s">
        <v>615</v>
      </c>
      <c r="D63" s="128">
        <v>24010</v>
      </c>
      <c r="E63" s="129">
        <v>0</v>
      </c>
      <c r="F63" s="128">
        <v>0</v>
      </c>
      <c r="G63" s="130">
        <v>24010</v>
      </c>
      <c r="H63" s="131" t="s">
        <v>854</v>
      </c>
    </row>
    <row r="64" spans="1:8" ht="18.399999999999999" customHeight="1">
      <c r="A64" s="126" t="s">
        <v>693</v>
      </c>
      <c r="B64" s="127" t="s">
        <v>697</v>
      </c>
      <c r="C64" s="127" t="s">
        <v>615</v>
      </c>
      <c r="D64" s="128">
        <v>29500</v>
      </c>
      <c r="E64" s="129">
        <v>0</v>
      </c>
      <c r="F64" s="128">
        <v>0</v>
      </c>
      <c r="G64" s="130">
        <v>29500</v>
      </c>
      <c r="H64" s="131" t="s">
        <v>854</v>
      </c>
    </row>
    <row r="65" spans="1:8" ht="18.399999999999999" customHeight="1">
      <c r="A65" s="126" t="s">
        <v>693</v>
      </c>
      <c r="B65" s="127" t="s">
        <v>700</v>
      </c>
      <c r="C65" s="127" t="s">
        <v>615</v>
      </c>
      <c r="D65" s="128">
        <v>30000</v>
      </c>
      <c r="E65" s="129">
        <v>0</v>
      </c>
      <c r="F65" s="128">
        <v>0</v>
      </c>
      <c r="G65" s="130">
        <v>30000</v>
      </c>
      <c r="H65" s="131" t="s">
        <v>854</v>
      </c>
    </row>
    <row r="66" spans="1:8" ht="18.399999999999999" customHeight="1">
      <c r="A66" s="126" t="s">
        <v>693</v>
      </c>
      <c r="B66" s="127" t="s">
        <v>703</v>
      </c>
      <c r="C66" s="127" t="s">
        <v>615</v>
      </c>
      <c r="D66" s="128">
        <v>34000</v>
      </c>
      <c r="E66" s="129">
        <v>0</v>
      </c>
      <c r="F66" s="128">
        <v>0</v>
      </c>
      <c r="G66" s="130">
        <v>34000</v>
      </c>
      <c r="H66" s="131" t="s">
        <v>854</v>
      </c>
    </row>
    <row r="67" spans="1:8" ht="18.399999999999999" customHeight="1">
      <c r="A67" s="126" t="s">
        <v>693</v>
      </c>
      <c r="B67" s="127" t="s">
        <v>706</v>
      </c>
      <c r="C67" s="127" t="s">
        <v>615</v>
      </c>
      <c r="D67" s="128">
        <v>42000</v>
      </c>
      <c r="E67" s="129">
        <v>0</v>
      </c>
      <c r="F67" s="128">
        <v>0</v>
      </c>
      <c r="G67" s="130">
        <v>42000</v>
      </c>
      <c r="H67" s="131" t="s">
        <v>854</v>
      </c>
    </row>
    <row r="68" spans="1:8" ht="18.399999999999999" customHeight="1">
      <c r="A68" s="126" t="s">
        <v>693</v>
      </c>
      <c r="B68" s="127" t="s">
        <v>709</v>
      </c>
      <c r="C68" s="127" t="s">
        <v>615</v>
      </c>
      <c r="D68" s="128">
        <v>45600</v>
      </c>
      <c r="E68" s="129">
        <v>0</v>
      </c>
      <c r="F68" s="128">
        <v>0</v>
      </c>
      <c r="G68" s="130">
        <v>45600</v>
      </c>
      <c r="H68" s="131" t="s">
        <v>854</v>
      </c>
    </row>
    <row r="69" spans="1:8" ht="18.399999999999999" customHeight="1">
      <c r="A69" s="126" t="s">
        <v>693</v>
      </c>
      <c r="B69" s="127" t="s">
        <v>712</v>
      </c>
      <c r="C69" s="127" t="s">
        <v>615</v>
      </c>
      <c r="D69" s="128">
        <v>50500</v>
      </c>
      <c r="E69" s="129">
        <v>0</v>
      </c>
      <c r="F69" s="128">
        <v>0</v>
      </c>
      <c r="G69" s="130">
        <v>50500</v>
      </c>
      <c r="H69" s="131" t="s">
        <v>854</v>
      </c>
    </row>
    <row r="70" spans="1:8" ht="18.399999999999999" customHeight="1">
      <c r="A70" s="126" t="s">
        <v>693</v>
      </c>
      <c r="B70" s="127" t="s">
        <v>715</v>
      </c>
      <c r="C70" s="127" t="s">
        <v>615</v>
      </c>
      <c r="D70" s="128">
        <v>61000</v>
      </c>
      <c r="E70" s="129">
        <v>0</v>
      </c>
      <c r="F70" s="128">
        <v>0</v>
      </c>
      <c r="G70" s="130">
        <v>61000</v>
      </c>
      <c r="H70" s="131" t="s">
        <v>854</v>
      </c>
    </row>
    <row r="71" spans="1:8" ht="18.399999999999999" customHeight="1">
      <c r="A71" s="126" t="s">
        <v>693</v>
      </c>
      <c r="B71" s="127" t="s">
        <v>718</v>
      </c>
      <c r="C71" s="127" t="s">
        <v>615</v>
      </c>
      <c r="D71" s="128">
        <v>63500</v>
      </c>
      <c r="E71" s="129">
        <v>0</v>
      </c>
      <c r="F71" s="128">
        <v>0</v>
      </c>
      <c r="G71" s="130">
        <v>63500</v>
      </c>
      <c r="H71" s="131" t="s">
        <v>854</v>
      </c>
    </row>
    <row r="72" spans="1:8" ht="18.399999999999999" customHeight="1">
      <c r="A72" s="126" t="s">
        <v>693</v>
      </c>
      <c r="B72" s="127" t="s">
        <v>721</v>
      </c>
      <c r="C72" s="127" t="s">
        <v>615</v>
      </c>
      <c r="D72" s="128">
        <v>67500</v>
      </c>
      <c r="E72" s="129">
        <v>0</v>
      </c>
      <c r="F72" s="128">
        <v>0</v>
      </c>
      <c r="G72" s="130">
        <v>67500</v>
      </c>
      <c r="H72" s="131" t="s">
        <v>854</v>
      </c>
    </row>
    <row r="73" spans="1:8" ht="18.399999999999999" customHeight="1">
      <c r="A73" s="126" t="s">
        <v>693</v>
      </c>
      <c r="B73" s="127" t="s">
        <v>724</v>
      </c>
      <c r="C73" s="127" t="s">
        <v>615</v>
      </c>
      <c r="D73" s="128">
        <v>74500</v>
      </c>
      <c r="E73" s="129">
        <v>0</v>
      </c>
      <c r="F73" s="128">
        <v>0</v>
      </c>
      <c r="G73" s="130">
        <v>74500</v>
      </c>
      <c r="H73" s="131" t="s">
        <v>854</v>
      </c>
    </row>
    <row r="74" spans="1:8" ht="18.399999999999999" customHeight="1">
      <c r="A74" s="126" t="s">
        <v>693</v>
      </c>
      <c r="B74" s="127" t="s">
        <v>727</v>
      </c>
      <c r="C74" s="127" t="s">
        <v>615</v>
      </c>
      <c r="D74" s="128">
        <v>87500</v>
      </c>
      <c r="E74" s="129">
        <v>0</v>
      </c>
      <c r="F74" s="128">
        <v>0</v>
      </c>
      <c r="G74" s="130">
        <v>87500</v>
      </c>
      <c r="H74" s="131" t="s">
        <v>854</v>
      </c>
    </row>
    <row r="75" spans="1:8" ht="18.399999999999999" customHeight="1">
      <c r="A75" s="126" t="s">
        <v>693</v>
      </c>
      <c r="B75" s="127" t="s">
        <v>730</v>
      </c>
      <c r="C75" s="127" t="s">
        <v>615</v>
      </c>
      <c r="D75" s="128">
        <v>96400</v>
      </c>
      <c r="E75" s="129">
        <v>0</v>
      </c>
      <c r="F75" s="128">
        <v>0</v>
      </c>
      <c r="G75" s="130">
        <v>96400</v>
      </c>
      <c r="H75" s="131" t="s">
        <v>854</v>
      </c>
    </row>
    <row r="76" spans="1:8" ht="18.399999999999999" customHeight="1">
      <c r="A76" s="126" t="s">
        <v>693</v>
      </c>
      <c r="B76" s="127" t="s">
        <v>733</v>
      </c>
      <c r="C76" s="127" t="s">
        <v>615</v>
      </c>
      <c r="D76" s="128">
        <v>104400</v>
      </c>
      <c r="E76" s="129">
        <v>0</v>
      </c>
      <c r="F76" s="128">
        <v>0</v>
      </c>
      <c r="G76" s="130">
        <v>104400</v>
      </c>
      <c r="H76" s="131" t="s">
        <v>854</v>
      </c>
    </row>
    <row r="77" spans="1:8" ht="18.399999999999999" customHeight="1">
      <c r="A77" s="126" t="s">
        <v>693</v>
      </c>
      <c r="B77" s="127" t="s">
        <v>736</v>
      </c>
      <c r="C77" s="127" t="s">
        <v>615</v>
      </c>
      <c r="D77" s="128">
        <v>116400</v>
      </c>
      <c r="E77" s="129">
        <v>0</v>
      </c>
      <c r="F77" s="128">
        <v>0</v>
      </c>
      <c r="G77" s="130">
        <v>116400</v>
      </c>
      <c r="H77" s="131" t="s">
        <v>854</v>
      </c>
    </row>
    <row r="78" spans="1:8" ht="18.399999999999999" customHeight="1">
      <c r="A78" s="126" t="s">
        <v>693</v>
      </c>
      <c r="B78" s="127" t="s">
        <v>739</v>
      </c>
      <c r="C78" s="127" t="s">
        <v>615</v>
      </c>
      <c r="D78" s="128">
        <v>121300</v>
      </c>
      <c r="E78" s="129">
        <v>0</v>
      </c>
      <c r="F78" s="128">
        <v>0</v>
      </c>
      <c r="G78" s="130">
        <v>121300</v>
      </c>
      <c r="H78" s="131" t="s">
        <v>854</v>
      </c>
    </row>
    <row r="79" spans="1:8" ht="18.399999999999999" customHeight="1">
      <c r="A79" s="126" t="s">
        <v>693</v>
      </c>
      <c r="B79" s="127" t="s">
        <v>742</v>
      </c>
      <c r="C79" s="127" t="s">
        <v>615</v>
      </c>
      <c r="D79" s="128">
        <v>133000</v>
      </c>
      <c r="E79" s="129">
        <v>0</v>
      </c>
      <c r="F79" s="128">
        <v>0</v>
      </c>
      <c r="G79" s="130">
        <v>133000</v>
      </c>
      <c r="H79" s="131" t="s">
        <v>854</v>
      </c>
    </row>
    <row r="80" spans="1:8" ht="18.399999999999999" customHeight="1">
      <c r="A80" s="126" t="s">
        <v>693</v>
      </c>
      <c r="B80" s="127" t="s">
        <v>745</v>
      </c>
      <c r="C80" s="127" t="s">
        <v>615</v>
      </c>
      <c r="D80" s="128">
        <v>145000</v>
      </c>
      <c r="E80" s="129">
        <v>0</v>
      </c>
      <c r="F80" s="128">
        <v>0</v>
      </c>
      <c r="G80" s="130">
        <v>145000</v>
      </c>
      <c r="H80" s="131" t="s">
        <v>854</v>
      </c>
    </row>
    <row r="81" spans="1:8" ht="18.399999999999999" customHeight="1">
      <c r="A81" s="126" t="s">
        <v>693</v>
      </c>
      <c r="B81" s="127" t="s">
        <v>748</v>
      </c>
      <c r="C81" s="127" t="s">
        <v>615</v>
      </c>
      <c r="D81" s="128">
        <v>215000</v>
      </c>
      <c r="E81" s="129">
        <v>0</v>
      </c>
      <c r="F81" s="128">
        <v>0</v>
      </c>
      <c r="G81" s="130">
        <v>215000</v>
      </c>
      <c r="H81" s="131" t="s">
        <v>854</v>
      </c>
    </row>
    <row r="82" spans="1:8" ht="18.399999999999999" customHeight="1">
      <c r="A82" s="126" t="s">
        <v>693</v>
      </c>
      <c r="B82" s="127" t="s">
        <v>751</v>
      </c>
      <c r="C82" s="127" t="s">
        <v>615</v>
      </c>
      <c r="D82" s="128">
        <v>296600</v>
      </c>
      <c r="E82" s="129">
        <v>0</v>
      </c>
      <c r="F82" s="128">
        <v>0</v>
      </c>
      <c r="G82" s="130">
        <v>296600</v>
      </c>
      <c r="H82" s="131" t="s">
        <v>854</v>
      </c>
    </row>
    <row r="83" spans="1:8" ht="18.399999999999999" customHeight="1">
      <c r="A83" s="126" t="s">
        <v>693</v>
      </c>
      <c r="B83" s="127" t="s">
        <v>754</v>
      </c>
      <c r="C83" s="127" t="s">
        <v>615</v>
      </c>
      <c r="D83" s="128">
        <v>333000</v>
      </c>
      <c r="E83" s="129">
        <v>0</v>
      </c>
      <c r="F83" s="128">
        <v>0</v>
      </c>
      <c r="G83" s="130">
        <v>333000</v>
      </c>
      <c r="H83" s="131" t="s">
        <v>854</v>
      </c>
    </row>
    <row r="84" spans="1:8" ht="18.399999999999999" customHeight="1">
      <c r="A84" s="126" t="s">
        <v>693</v>
      </c>
      <c r="B84" s="127" t="s">
        <v>757</v>
      </c>
      <c r="C84" s="127" t="s">
        <v>615</v>
      </c>
      <c r="D84" s="128">
        <v>390000</v>
      </c>
      <c r="E84" s="129">
        <v>0</v>
      </c>
      <c r="F84" s="128">
        <v>0</v>
      </c>
      <c r="G84" s="130">
        <v>390000</v>
      </c>
      <c r="H84" s="131" t="s">
        <v>854</v>
      </c>
    </row>
    <row r="85" spans="1:8" ht="18.399999999999999" customHeight="1">
      <c r="A85" s="126" t="s">
        <v>693</v>
      </c>
      <c r="B85" s="127" t="s">
        <v>760</v>
      </c>
      <c r="C85" s="127" t="s">
        <v>615</v>
      </c>
      <c r="D85" s="128">
        <v>466000</v>
      </c>
      <c r="E85" s="129">
        <v>0</v>
      </c>
      <c r="F85" s="128">
        <v>0</v>
      </c>
      <c r="G85" s="130">
        <v>466000</v>
      </c>
      <c r="H85" s="131" t="s">
        <v>854</v>
      </c>
    </row>
    <row r="86" spans="1:8" ht="18.399999999999999" customHeight="1">
      <c r="A86" s="126" t="s">
        <v>693</v>
      </c>
      <c r="B86" s="127" t="s">
        <v>763</v>
      </c>
      <c r="C86" s="127" t="s">
        <v>615</v>
      </c>
      <c r="D86" s="128">
        <v>488000</v>
      </c>
      <c r="E86" s="129">
        <v>0</v>
      </c>
      <c r="F86" s="128">
        <v>0</v>
      </c>
      <c r="G86" s="130">
        <v>488000</v>
      </c>
      <c r="H86" s="131" t="s">
        <v>854</v>
      </c>
    </row>
    <row r="87" spans="1:8" ht="18.399999999999999" customHeight="1">
      <c r="A87" s="126" t="s">
        <v>693</v>
      </c>
      <c r="B87" s="127" t="s">
        <v>766</v>
      </c>
      <c r="C87" s="127" t="s">
        <v>615</v>
      </c>
      <c r="D87" s="128">
        <v>539000</v>
      </c>
      <c r="E87" s="129">
        <v>0</v>
      </c>
      <c r="F87" s="128">
        <v>0</v>
      </c>
      <c r="G87" s="130">
        <v>539000</v>
      </c>
      <c r="H87" s="131" t="s">
        <v>854</v>
      </c>
    </row>
    <row r="88" spans="1:8" ht="18.399999999999999" customHeight="1">
      <c r="A88" s="126" t="s">
        <v>693</v>
      </c>
      <c r="B88" s="127" t="s">
        <v>769</v>
      </c>
      <c r="C88" s="127" t="s">
        <v>615</v>
      </c>
      <c r="D88" s="128">
        <v>570000</v>
      </c>
      <c r="E88" s="129">
        <v>0</v>
      </c>
      <c r="F88" s="128">
        <v>0</v>
      </c>
      <c r="G88" s="130">
        <v>570000</v>
      </c>
      <c r="H88" s="131" t="s">
        <v>854</v>
      </c>
    </row>
    <row r="89" spans="1:8" ht="18.399999999999999" customHeight="1">
      <c r="A89" s="126" t="s">
        <v>772</v>
      </c>
      <c r="B89" s="127" t="s">
        <v>694</v>
      </c>
      <c r="C89" s="127" t="s">
        <v>615</v>
      </c>
      <c r="D89" s="128">
        <v>3800</v>
      </c>
      <c r="E89" s="129">
        <v>0</v>
      </c>
      <c r="F89" s="128">
        <v>0</v>
      </c>
      <c r="G89" s="130">
        <v>3800</v>
      </c>
      <c r="H89" s="131" t="s">
        <v>854</v>
      </c>
    </row>
    <row r="90" spans="1:8" ht="18.399999999999999" customHeight="1">
      <c r="A90" s="126" t="s">
        <v>772</v>
      </c>
      <c r="B90" s="127" t="s">
        <v>697</v>
      </c>
      <c r="C90" s="127" t="s">
        <v>615</v>
      </c>
      <c r="D90" s="128">
        <v>4000</v>
      </c>
      <c r="E90" s="129">
        <v>0</v>
      </c>
      <c r="F90" s="128">
        <v>0</v>
      </c>
      <c r="G90" s="130">
        <v>4000</v>
      </c>
      <c r="H90" s="131" t="s">
        <v>854</v>
      </c>
    </row>
    <row r="91" spans="1:8" ht="18.399999999999999" customHeight="1">
      <c r="A91" s="126" t="s">
        <v>772</v>
      </c>
      <c r="B91" s="127" t="s">
        <v>700</v>
      </c>
      <c r="C91" s="127" t="s">
        <v>615</v>
      </c>
      <c r="D91" s="128">
        <v>4500</v>
      </c>
      <c r="E91" s="129">
        <v>0</v>
      </c>
      <c r="F91" s="128">
        <v>0</v>
      </c>
      <c r="G91" s="130">
        <v>4500</v>
      </c>
      <c r="H91" s="131" t="s">
        <v>854</v>
      </c>
    </row>
    <row r="92" spans="1:8" ht="18.399999999999999" customHeight="1">
      <c r="A92" s="126" t="s">
        <v>772</v>
      </c>
      <c r="B92" s="127" t="s">
        <v>703</v>
      </c>
      <c r="C92" s="127" t="s">
        <v>615</v>
      </c>
      <c r="D92" s="128">
        <v>5000</v>
      </c>
      <c r="E92" s="129">
        <v>0</v>
      </c>
      <c r="F92" s="128">
        <v>0</v>
      </c>
      <c r="G92" s="130">
        <v>5000</v>
      </c>
      <c r="H92" s="131" t="s">
        <v>854</v>
      </c>
    </row>
    <row r="93" spans="1:8" ht="18.399999999999999" customHeight="1">
      <c r="A93" s="126" t="s">
        <v>772</v>
      </c>
      <c r="B93" s="127" t="s">
        <v>706</v>
      </c>
      <c r="C93" s="127" t="s">
        <v>615</v>
      </c>
      <c r="D93" s="128">
        <v>5600</v>
      </c>
      <c r="E93" s="129">
        <v>0</v>
      </c>
      <c r="F93" s="128">
        <v>0</v>
      </c>
      <c r="G93" s="130">
        <v>5600</v>
      </c>
      <c r="H93" s="131" t="s">
        <v>854</v>
      </c>
    </row>
    <row r="94" spans="1:8" ht="18.399999999999999" customHeight="1">
      <c r="A94" s="126" t="s">
        <v>772</v>
      </c>
      <c r="B94" s="127" t="s">
        <v>709</v>
      </c>
      <c r="C94" s="127" t="s">
        <v>615</v>
      </c>
      <c r="D94" s="128">
        <v>6300</v>
      </c>
      <c r="E94" s="129">
        <v>0</v>
      </c>
      <c r="F94" s="128">
        <v>0</v>
      </c>
      <c r="G94" s="130">
        <v>6300</v>
      </c>
      <c r="H94" s="131" t="s">
        <v>854</v>
      </c>
    </row>
    <row r="95" spans="1:8" ht="18.399999999999999" customHeight="1">
      <c r="A95" s="126" t="s">
        <v>772</v>
      </c>
      <c r="B95" s="127" t="s">
        <v>712</v>
      </c>
      <c r="C95" s="127" t="s">
        <v>615</v>
      </c>
      <c r="D95" s="128">
        <v>6900</v>
      </c>
      <c r="E95" s="129">
        <v>0</v>
      </c>
      <c r="F95" s="128">
        <v>0</v>
      </c>
      <c r="G95" s="130">
        <v>6900</v>
      </c>
      <c r="H95" s="131" t="s">
        <v>854</v>
      </c>
    </row>
    <row r="96" spans="1:8" ht="18.399999999999999" customHeight="1">
      <c r="A96" s="126" t="s">
        <v>772</v>
      </c>
      <c r="B96" s="127" t="s">
        <v>715</v>
      </c>
      <c r="C96" s="127" t="s">
        <v>615</v>
      </c>
      <c r="D96" s="128">
        <v>8200</v>
      </c>
      <c r="E96" s="129">
        <v>0</v>
      </c>
      <c r="F96" s="128">
        <v>0</v>
      </c>
      <c r="G96" s="130">
        <v>8200</v>
      </c>
      <c r="H96" s="131" t="s">
        <v>854</v>
      </c>
    </row>
    <row r="97" spans="1:8" ht="18.399999999999999" customHeight="1">
      <c r="A97" s="126" t="s">
        <v>772</v>
      </c>
      <c r="B97" s="127" t="s">
        <v>724</v>
      </c>
      <c r="C97" s="127" t="s">
        <v>615</v>
      </c>
      <c r="D97" s="128">
        <v>12000</v>
      </c>
      <c r="E97" s="129">
        <v>0</v>
      </c>
      <c r="F97" s="128">
        <v>0</v>
      </c>
      <c r="G97" s="130">
        <v>12000</v>
      </c>
      <c r="H97" s="131" t="s">
        <v>854</v>
      </c>
    </row>
    <row r="98" spans="1:8" ht="18.399999999999999" customHeight="1">
      <c r="A98" s="126" t="s">
        <v>772</v>
      </c>
      <c r="B98" s="127" t="s">
        <v>733</v>
      </c>
      <c r="C98" s="127" t="s">
        <v>615</v>
      </c>
      <c r="D98" s="128">
        <v>16000</v>
      </c>
      <c r="E98" s="129">
        <v>0</v>
      </c>
      <c r="F98" s="128">
        <v>0</v>
      </c>
      <c r="G98" s="130">
        <v>16000</v>
      </c>
      <c r="H98" s="131" t="s">
        <v>854</v>
      </c>
    </row>
    <row r="99" spans="1:8" ht="18.399999999999999" customHeight="1">
      <c r="A99" s="126" t="s">
        <v>772</v>
      </c>
      <c r="B99" s="127" t="s">
        <v>742</v>
      </c>
      <c r="C99" s="127" t="s">
        <v>615</v>
      </c>
      <c r="D99" s="128">
        <v>25000</v>
      </c>
      <c r="E99" s="129">
        <v>0</v>
      </c>
      <c r="F99" s="128">
        <v>0</v>
      </c>
      <c r="G99" s="130">
        <v>25000</v>
      </c>
      <c r="H99" s="131" t="s">
        <v>854</v>
      </c>
    </row>
    <row r="100" spans="1:8" ht="18.399999999999999" customHeight="1">
      <c r="A100" s="126" t="s">
        <v>772</v>
      </c>
      <c r="B100" s="127" t="s">
        <v>751</v>
      </c>
      <c r="C100" s="127" t="s">
        <v>615</v>
      </c>
      <c r="D100" s="128">
        <v>38000</v>
      </c>
      <c r="E100" s="129">
        <v>0</v>
      </c>
      <c r="F100" s="128">
        <v>0</v>
      </c>
      <c r="G100" s="130">
        <v>38000</v>
      </c>
      <c r="H100" s="131" t="s">
        <v>854</v>
      </c>
    </row>
    <row r="101" spans="1:8" ht="18.399999999999999" customHeight="1">
      <c r="A101" s="126" t="s">
        <v>581</v>
      </c>
      <c r="B101" s="127" t="s">
        <v>694</v>
      </c>
      <c r="C101" s="127" t="s">
        <v>615</v>
      </c>
      <c r="D101" s="128">
        <v>2000</v>
      </c>
      <c r="E101" s="129">
        <v>0</v>
      </c>
      <c r="F101" s="128">
        <v>0</v>
      </c>
      <c r="G101" s="130">
        <v>2000</v>
      </c>
      <c r="H101" s="131" t="s">
        <v>853</v>
      </c>
    </row>
    <row r="102" spans="1:8" ht="18.399999999999999" customHeight="1">
      <c r="A102" s="126" t="s">
        <v>581</v>
      </c>
      <c r="B102" s="127" t="s">
        <v>697</v>
      </c>
      <c r="C102" s="127" t="s">
        <v>615</v>
      </c>
      <c r="D102" s="128">
        <v>2800</v>
      </c>
      <c r="E102" s="129">
        <v>0</v>
      </c>
      <c r="F102" s="128">
        <v>0</v>
      </c>
      <c r="G102" s="130">
        <v>2800</v>
      </c>
      <c r="H102" s="131" t="s">
        <v>853</v>
      </c>
    </row>
    <row r="103" spans="1:8" ht="18.399999999999999" customHeight="1">
      <c r="A103" s="126" t="s">
        <v>581</v>
      </c>
      <c r="B103" s="127" t="s">
        <v>700</v>
      </c>
      <c r="C103" s="127" t="s">
        <v>615</v>
      </c>
      <c r="D103" s="128">
        <v>5800</v>
      </c>
      <c r="E103" s="129">
        <v>0</v>
      </c>
      <c r="F103" s="128">
        <v>0</v>
      </c>
      <c r="G103" s="130">
        <v>5800</v>
      </c>
      <c r="H103" s="131" t="s">
        <v>853</v>
      </c>
    </row>
    <row r="104" spans="1:8" ht="18.399999999999999" customHeight="1">
      <c r="A104" s="126" t="s">
        <v>581</v>
      </c>
      <c r="B104" s="127" t="s">
        <v>703</v>
      </c>
      <c r="C104" s="127" t="s">
        <v>615</v>
      </c>
      <c r="D104" s="128">
        <v>8500</v>
      </c>
      <c r="E104" s="129">
        <v>0</v>
      </c>
      <c r="F104" s="128">
        <v>0</v>
      </c>
      <c r="G104" s="130">
        <v>8500</v>
      </c>
      <c r="H104" s="131" t="s">
        <v>853</v>
      </c>
    </row>
    <row r="105" spans="1:8" ht="18.399999999999999" customHeight="1">
      <c r="A105" s="126" t="s">
        <v>581</v>
      </c>
      <c r="B105" s="127" t="s">
        <v>706</v>
      </c>
      <c r="C105" s="127" t="s">
        <v>615</v>
      </c>
      <c r="D105" s="128">
        <v>9500</v>
      </c>
      <c r="E105" s="129">
        <v>0</v>
      </c>
      <c r="F105" s="128">
        <v>0</v>
      </c>
      <c r="G105" s="130">
        <v>9500</v>
      </c>
      <c r="H105" s="131" t="s">
        <v>853</v>
      </c>
    </row>
    <row r="106" spans="1:8" ht="18.399999999999999" customHeight="1">
      <c r="A106" s="126" t="s">
        <v>581</v>
      </c>
      <c r="B106" s="127" t="s">
        <v>709</v>
      </c>
      <c r="C106" s="127" t="s">
        <v>615</v>
      </c>
      <c r="D106" s="128">
        <v>11000</v>
      </c>
      <c r="E106" s="129">
        <v>0</v>
      </c>
      <c r="F106" s="128">
        <v>0</v>
      </c>
      <c r="G106" s="130">
        <v>11000</v>
      </c>
      <c r="H106" s="131" t="s">
        <v>853</v>
      </c>
    </row>
    <row r="107" spans="1:8" ht="18.399999999999999" customHeight="1">
      <c r="A107" s="126" t="s">
        <v>581</v>
      </c>
      <c r="B107" s="127" t="s">
        <v>712</v>
      </c>
      <c r="C107" s="127" t="s">
        <v>615</v>
      </c>
      <c r="D107" s="128">
        <v>13000</v>
      </c>
      <c r="E107" s="129">
        <v>0</v>
      </c>
      <c r="F107" s="128">
        <v>0</v>
      </c>
      <c r="G107" s="130">
        <v>13000</v>
      </c>
      <c r="H107" s="131" t="s">
        <v>853</v>
      </c>
    </row>
    <row r="108" spans="1:8" ht="18.399999999999999" customHeight="1">
      <c r="A108" s="126" t="s">
        <v>581</v>
      </c>
      <c r="B108" s="127" t="s">
        <v>715</v>
      </c>
      <c r="C108" s="127" t="s">
        <v>615</v>
      </c>
      <c r="D108" s="128">
        <v>18000</v>
      </c>
      <c r="E108" s="129">
        <v>0</v>
      </c>
      <c r="F108" s="128">
        <v>0</v>
      </c>
      <c r="G108" s="130">
        <v>18000</v>
      </c>
      <c r="H108" s="131" t="s">
        <v>853</v>
      </c>
    </row>
    <row r="109" spans="1:8" ht="18.399999999999999" customHeight="1">
      <c r="A109" s="126" t="s">
        <v>581</v>
      </c>
      <c r="B109" s="127" t="s">
        <v>724</v>
      </c>
      <c r="C109" s="127" t="s">
        <v>615</v>
      </c>
      <c r="D109" s="128">
        <v>28000</v>
      </c>
      <c r="E109" s="129">
        <v>0</v>
      </c>
      <c r="F109" s="128">
        <v>0</v>
      </c>
      <c r="G109" s="130">
        <v>28000</v>
      </c>
      <c r="H109" s="131" t="s">
        <v>853</v>
      </c>
    </row>
    <row r="110" spans="1:8" ht="18.399999999999999" customHeight="1">
      <c r="A110" s="126" t="s">
        <v>581</v>
      </c>
      <c r="B110" s="127" t="s">
        <v>733</v>
      </c>
      <c r="C110" s="127" t="s">
        <v>615</v>
      </c>
      <c r="D110" s="128">
        <v>55000</v>
      </c>
      <c r="E110" s="129">
        <v>0</v>
      </c>
      <c r="F110" s="128">
        <v>0</v>
      </c>
      <c r="G110" s="130">
        <v>55000</v>
      </c>
      <c r="H110" s="131" t="s">
        <v>853</v>
      </c>
    </row>
    <row r="111" spans="1:8" ht="18.399999999999999" customHeight="1">
      <c r="A111" s="126" t="s">
        <v>581</v>
      </c>
      <c r="B111" s="127" t="s">
        <v>742</v>
      </c>
      <c r="C111" s="127" t="s">
        <v>615</v>
      </c>
      <c r="D111" s="128">
        <v>100000</v>
      </c>
      <c r="E111" s="129">
        <v>0</v>
      </c>
      <c r="F111" s="128">
        <v>0</v>
      </c>
      <c r="G111" s="130">
        <v>100000</v>
      </c>
      <c r="H111" s="131" t="s">
        <v>853</v>
      </c>
    </row>
    <row r="112" spans="1:8" ht="18.399999999999999" customHeight="1" thickBot="1">
      <c r="A112" s="132" t="s">
        <v>581</v>
      </c>
      <c r="B112" s="133" t="s">
        <v>751</v>
      </c>
      <c r="C112" s="133" t="s">
        <v>615</v>
      </c>
      <c r="D112" s="134">
        <v>130000</v>
      </c>
      <c r="E112" s="135">
        <v>0</v>
      </c>
      <c r="F112" s="134">
        <v>0</v>
      </c>
      <c r="G112" s="136">
        <v>130000</v>
      </c>
      <c r="H112" s="137" t="s">
        <v>853</v>
      </c>
    </row>
  </sheetData>
  <autoFilter ref="A2:H112" xr:uid="{00000000-0009-0000-0000-000006000000}"/>
  <phoneticPr fontId="1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25"/>
  <sheetViews>
    <sheetView workbookViewId="0">
      <selection activeCell="B24" sqref="B24"/>
    </sheetView>
  </sheetViews>
  <sheetFormatPr defaultRowHeight="16.5"/>
  <cols>
    <col min="1" max="1" width="17.875" bestFit="1" customWidth="1"/>
    <col min="2" max="2" width="28.875" customWidth="1"/>
    <col min="3" max="3" width="6.25" bestFit="1" customWidth="1"/>
    <col min="4" max="4" width="12.875" bestFit="1" customWidth="1"/>
    <col min="5" max="5" width="31.375" bestFit="1" customWidth="1"/>
  </cols>
  <sheetData>
    <row r="1" spans="1:5">
      <c r="A1" s="5" t="s">
        <v>19</v>
      </c>
      <c r="B1" s="5"/>
      <c r="C1" s="5"/>
      <c r="D1" s="5"/>
      <c r="E1" s="5"/>
    </row>
    <row r="2" spans="1:5">
      <c r="A2" s="12" t="s">
        <v>130</v>
      </c>
      <c r="B2" s="12" t="s">
        <v>131</v>
      </c>
      <c r="C2" s="12" t="s">
        <v>132</v>
      </c>
      <c r="D2" s="12" t="s">
        <v>133</v>
      </c>
      <c r="E2" s="12" t="s">
        <v>134</v>
      </c>
    </row>
    <row r="3" spans="1:5">
      <c r="A3" s="7" t="s">
        <v>393</v>
      </c>
      <c r="B3" s="32" t="s">
        <v>394</v>
      </c>
      <c r="C3" s="33" t="s">
        <v>209</v>
      </c>
      <c r="D3" s="34">
        <v>4900</v>
      </c>
      <c r="E3" s="32" t="s">
        <v>395</v>
      </c>
    </row>
    <row r="4" spans="1:5">
      <c r="A4" s="7" t="s">
        <v>396</v>
      </c>
      <c r="B4" s="32" t="s">
        <v>397</v>
      </c>
      <c r="C4" s="33" t="s">
        <v>398</v>
      </c>
      <c r="D4" s="34">
        <v>340</v>
      </c>
      <c r="E4" s="32" t="s">
        <v>399</v>
      </c>
    </row>
    <row r="5" spans="1:5">
      <c r="A5" s="7" t="s">
        <v>400</v>
      </c>
      <c r="B5" s="32" t="s">
        <v>401</v>
      </c>
      <c r="C5" s="33" t="s">
        <v>402</v>
      </c>
      <c r="D5" s="34">
        <f>311200/15</f>
        <v>20746.666666666668</v>
      </c>
      <c r="E5" s="32" t="s">
        <v>403</v>
      </c>
    </row>
    <row r="6" spans="1:5">
      <c r="A6" s="7" t="s">
        <v>404</v>
      </c>
      <c r="B6" s="32" t="s">
        <v>405</v>
      </c>
      <c r="C6" s="33" t="s">
        <v>406</v>
      </c>
      <c r="D6" s="34">
        <f>16800/6</f>
        <v>2800</v>
      </c>
      <c r="E6" s="32" t="s">
        <v>403</v>
      </c>
    </row>
    <row r="7" spans="1:5">
      <c r="A7" s="7" t="s">
        <v>206</v>
      </c>
      <c r="B7" s="32" t="s">
        <v>407</v>
      </c>
      <c r="C7" s="33" t="s">
        <v>406</v>
      </c>
      <c r="D7" s="34">
        <f>23200/30</f>
        <v>773.33333333333337</v>
      </c>
      <c r="E7" s="32" t="s">
        <v>408</v>
      </c>
    </row>
    <row r="8" spans="1:5">
      <c r="A8" s="7" t="s">
        <v>207</v>
      </c>
      <c r="B8" s="32" t="s">
        <v>208</v>
      </c>
      <c r="C8" s="33" t="s">
        <v>209</v>
      </c>
      <c r="D8" s="34">
        <f>22200/30</f>
        <v>740</v>
      </c>
      <c r="E8" s="32" t="s">
        <v>409</v>
      </c>
    </row>
    <row r="9" spans="1:5">
      <c r="A9" s="7" t="s">
        <v>410</v>
      </c>
      <c r="B9" s="7" t="s">
        <v>411</v>
      </c>
      <c r="C9" s="6" t="s">
        <v>412</v>
      </c>
      <c r="D9" s="51">
        <v>1596</v>
      </c>
      <c r="E9" s="32" t="s">
        <v>413</v>
      </c>
    </row>
    <row r="10" spans="1:5">
      <c r="A10" s="7"/>
      <c r="B10" s="7"/>
      <c r="C10" s="6"/>
      <c r="D10" s="51"/>
      <c r="E10" s="32"/>
    </row>
    <row r="11" spans="1:5">
      <c r="A11" s="7"/>
      <c r="B11" s="7"/>
      <c r="C11" s="7"/>
      <c r="D11" s="8"/>
      <c r="E11" s="9"/>
    </row>
    <row r="12" spans="1:5">
      <c r="A12" s="7"/>
      <c r="B12" s="7"/>
      <c r="C12" s="7"/>
      <c r="D12" s="8"/>
      <c r="E12" s="9"/>
    </row>
    <row r="13" spans="1:5">
      <c r="A13" s="7"/>
      <c r="B13" s="7"/>
      <c r="C13" s="7"/>
      <c r="D13" s="8"/>
      <c r="E13" s="9"/>
    </row>
    <row r="14" spans="1:5">
      <c r="A14" s="7"/>
      <c r="B14" s="7"/>
      <c r="C14" s="7"/>
      <c r="D14" s="8"/>
      <c r="E14" s="9"/>
    </row>
    <row r="15" spans="1:5">
      <c r="A15" s="7"/>
      <c r="B15" s="7"/>
      <c r="C15" s="7"/>
      <c r="D15" s="8"/>
      <c r="E15" s="9"/>
    </row>
    <row r="16" spans="1:5">
      <c r="A16" s="7"/>
      <c r="B16" s="7"/>
      <c r="C16" s="7"/>
      <c r="D16" s="8"/>
      <c r="E16" s="9"/>
    </row>
    <row r="17" spans="1:5">
      <c r="A17" s="7"/>
      <c r="B17" s="7"/>
      <c r="C17" s="7"/>
      <c r="D17" s="8"/>
      <c r="E17" s="9"/>
    </row>
    <row r="18" spans="1:5">
      <c r="A18" s="7"/>
      <c r="B18" s="7"/>
      <c r="C18" s="7"/>
      <c r="D18" s="8"/>
      <c r="E18" s="9"/>
    </row>
    <row r="19" spans="1:5">
      <c r="A19" s="7"/>
      <c r="B19" s="7"/>
      <c r="C19" s="7"/>
      <c r="D19" s="8"/>
      <c r="E19" s="9"/>
    </row>
    <row r="20" spans="1:5">
      <c r="A20" s="7"/>
      <c r="B20" s="7"/>
      <c r="C20" s="7"/>
      <c r="D20" s="8"/>
      <c r="E20" s="9"/>
    </row>
    <row r="21" spans="1:5">
      <c r="A21" s="7"/>
      <c r="B21" s="7"/>
      <c r="C21" s="7"/>
      <c r="D21" s="8"/>
      <c r="E21" s="9"/>
    </row>
    <row r="22" spans="1:5">
      <c r="A22" s="7"/>
      <c r="B22" s="7"/>
      <c r="C22" s="7"/>
      <c r="D22" s="8"/>
      <c r="E22" s="9"/>
    </row>
    <row r="23" spans="1:5">
      <c r="A23" s="7"/>
      <c r="B23" s="7"/>
      <c r="C23" s="7"/>
      <c r="D23" s="8"/>
      <c r="E23" s="9"/>
    </row>
    <row r="24" spans="1:5">
      <c r="A24" s="7"/>
      <c r="B24" s="7"/>
      <c r="C24" s="7"/>
      <c r="D24" s="8"/>
      <c r="E24" s="9"/>
    </row>
    <row r="25" spans="1:5">
      <c r="A25" s="7"/>
      <c r="B25" s="7"/>
      <c r="C25" s="7"/>
      <c r="D25" s="8"/>
      <c r="E25" s="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5"/>
  <sheetViews>
    <sheetView workbookViewId="0">
      <selection activeCell="M16" sqref="M16"/>
    </sheetView>
  </sheetViews>
  <sheetFormatPr defaultRowHeight="16.5"/>
  <cols>
    <col min="1" max="1" width="21.75" customWidth="1"/>
    <col min="2" max="2" width="18.875" customWidth="1"/>
    <col min="3" max="3" width="5.875" bestFit="1" customWidth="1"/>
    <col min="4" max="4" width="11.375" bestFit="1" customWidth="1"/>
    <col min="5" max="5" width="24.25" customWidth="1"/>
  </cols>
  <sheetData>
    <row r="1" spans="1:5">
      <c r="A1" s="5" t="s">
        <v>20</v>
      </c>
      <c r="B1" s="5"/>
      <c r="C1" s="5"/>
      <c r="D1" s="5"/>
      <c r="E1" s="45" t="s">
        <v>414</v>
      </c>
    </row>
    <row r="2" spans="1:5">
      <c r="A2" s="12" t="s">
        <v>415</v>
      </c>
      <c r="B2" s="12" t="s">
        <v>416</v>
      </c>
      <c r="C2" s="12" t="s">
        <v>417</v>
      </c>
      <c r="D2" s="12" t="s">
        <v>210</v>
      </c>
      <c r="E2" s="12" t="s">
        <v>418</v>
      </c>
    </row>
    <row r="3" spans="1:5">
      <c r="A3" s="7" t="s">
        <v>135</v>
      </c>
      <c r="B3" s="7" t="s">
        <v>419</v>
      </c>
      <c r="C3" s="33" t="s">
        <v>420</v>
      </c>
      <c r="D3" s="35">
        <v>228286</v>
      </c>
      <c r="E3" s="7" t="s">
        <v>17</v>
      </c>
    </row>
    <row r="4" spans="1:5">
      <c r="A4" s="7" t="s">
        <v>70</v>
      </c>
      <c r="B4" s="7" t="s">
        <v>419</v>
      </c>
      <c r="C4" s="33" t="s">
        <v>420</v>
      </c>
      <c r="D4" s="35">
        <v>172068</v>
      </c>
      <c r="E4" s="7" t="s">
        <v>17</v>
      </c>
    </row>
    <row r="5" spans="1:5">
      <c r="A5" s="7" t="s">
        <v>78</v>
      </c>
      <c r="B5" s="7" t="s">
        <v>211</v>
      </c>
      <c r="C5" s="33" t="s">
        <v>420</v>
      </c>
      <c r="D5" s="35">
        <v>282536</v>
      </c>
      <c r="E5" s="7" t="s">
        <v>17</v>
      </c>
    </row>
    <row r="6" spans="1:5">
      <c r="A6" s="7" t="s">
        <v>71</v>
      </c>
      <c r="B6" s="7" t="s">
        <v>421</v>
      </c>
      <c r="C6" s="33" t="s">
        <v>420</v>
      </c>
      <c r="D6" s="35">
        <v>263017</v>
      </c>
      <c r="E6" s="7" t="s">
        <v>17</v>
      </c>
    </row>
    <row r="7" spans="1:5">
      <c r="A7" s="7" t="s">
        <v>97</v>
      </c>
      <c r="B7" s="7" t="s">
        <v>422</v>
      </c>
      <c r="C7" s="33" t="s">
        <v>420</v>
      </c>
      <c r="D7" s="35">
        <v>173995</v>
      </c>
      <c r="E7" s="7" t="s">
        <v>17</v>
      </c>
    </row>
    <row r="8" spans="1:5">
      <c r="A8" s="7" t="s">
        <v>77</v>
      </c>
      <c r="B8" s="7" t="s">
        <v>423</v>
      </c>
      <c r="C8" s="33" t="s">
        <v>420</v>
      </c>
      <c r="D8" s="35">
        <v>262580</v>
      </c>
      <c r="E8" s="7" t="s">
        <v>17</v>
      </c>
    </row>
    <row r="9" spans="1:5">
      <c r="A9" s="7" t="s">
        <v>136</v>
      </c>
      <c r="B9" s="7" t="s">
        <v>419</v>
      </c>
      <c r="C9" s="33" t="s">
        <v>212</v>
      </c>
      <c r="D9" s="35">
        <v>230376</v>
      </c>
      <c r="E9" s="7" t="s">
        <v>17</v>
      </c>
    </row>
    <row r="10" spans="1:5">
      <c r="A10" s="7" t="s">
        <v>137</v>
      </c>
      <c r="B10" s="7" t="s">
        <v>419</v>
      </c>
      <c r="C10" s="33" t="s">
        <v>424</v>
      </c>
      <c r="D10" s="35">
        <v>320480</v>
      </c>
      <c r="E10" s="7" t="s">
        <v>17</v>
      </c>
    </row>
    <row r="11" spans="1:5">
      <c r="A11" s="7" t="s">
        <v>138</v>
      </c>
      <c r="B11" s="7" t="s">
        <v>419</v>
      </c>
      <c r="C11" s="33" t="s">
        <v>424</v>
      </c>
      <c r="D11" s="35">
        <v>292640</v>
      </c>
      <c r="E11" s="7" t="s">
        <v>17</v>
      </c>
    </row>
    <row r="12" spans="1:5">
      <c r="A12" s="7" t="s">
        <v>122</v>
      </c>
      <c r="B12" s="7" t="s">
        <v>425</v>
      </c>
      <c r="C12" s="33" t="s">
        <v>424</v>
      </c>
      <c r="D12" s="35">
        <v>335379</v>
      </c>
      <c r="E12" s="7" t="s">
        <v>426</v>
      </c>
    </row>
    <row r="13" spans="1:5">
      <c r="A13" s="7" t="s">
        <v>100</v>
      </c>
      <c r="B13" s="7" t="s">
        <v>419</v>
      </c>
      <c r="C13" s="33" t="s">
        <v>420</v>
      </c>
      <c r="D13" s="35">
        <v>197788</v>
      </c>
      <c r="E13" s="7" t="s">
        <v>17</v>
      </c>
    </row>
    <row r="14" spans="1:5">
      <c r="A14" s="7"/>
      <c r="B14" s="7"/>
      <c r="C14" s="6"/>
      <c r="D14" s="8"/>
      <c r="E14" s="7" t="s">
        <v>17</v>
      </c>
    </row>
    <row r="15" spans="1:5">
      <c r="A15" s="7"/>
      <c r="B15" s="7"/>
      <c r="C15" s="6"/>
      <c r="D15" s="8"/>
      <c r="E15" s="7" t="s">
        <v>17</v>
      </c>
    </row>
    <row r="16" spans="1:5">
      <c r="A16" s="7"/>
      <c r="B16" s="7"/>
      <c r="C16" s="6"/>
      <c r="D16" s="8"/>
      <c r="E16" s="7" t="s">
        <v>17</v>
      </c>
    </row>
    <row r="17" spans="1:5">
      <c r="A17" s="7"/>
      <c r="B17" s="7"/>
      <c r="C17" s="6"/>
      <c r="D17" s="8"/>
      <c r="E17" s="7" t="s">
        <v>17</v>
      </c>
    </row>
    <row r="18" spans="1:5">
      <c r="A18" s="7"/>
      <c r="B18" s="7"/>
      <c r="C18" s="6"/>
      <c r="D18" s="8"/>
      <c r="E18" s="7" t="s">
        <v>17</v>
      </c>
    </row>
    <row r="19" spans="1:5">
      <c r="A19" s="7"/>
      <c r="B19" s="7"/>
      <c r="C19" s="6"/>
      <c r="D19" s="8"/>
      <c r="E19" s="7" t="s">
        <v>17</v>
      </c>
    </row>
    <row r="20" spans="1:5">
      <c r="A20" s="7"/>
      <c r="B20" s="7"/>
      <c r="C20" s="6"/>
      <c r="D20" s="8"/>
      <c r="E20" s="7" t="s">
        <v>17</v>
      </c>
    </row>
    <row r="21" spans="1:5">
      <c r="A21" s="7"/>
      <c r="B21" s="7"/>
      <c r="C21" s="6"/>
      <c r="D21" s="8"/>
      <c r="E21" s="7" t="s">
        <v>17</v>
      </c>
    </row>
    <row r="22" spans="1:5">
      <c r="A22" s="7"/>
      <c r="B22" s="7"/>
      <c r="C22" s="6"/>
      <c r="D22" s="8"/>
      <c r="E22" s="7" t="s">
        <v>17</v>
      </c>
    </row>
    <row r="23" spans="1:5">
      <c r="A23" s="7"/>
      <c r="B23" s="7"/>
      <c r="C23" s="6"/>
      <c r="D23" s="8"/>
      <c r="E23" s="7" t="s">
        <v>17</v>
      </c>
    </row>
    <row r="24" spans="1:5">
      <c r="A24" s="7"/>
      <c r="B24" s="7"/>
      <c r="C24" s="6"/>
      <c r="D24" s="8"/>
      <c r="E24" s="7" t="s">
        <v>17</v>
      </c>
    </row>
    <row r="25" spans="1:5">
      <c r="A25" s="7"/>
      <c r="B25" s="7"/>
      <c r="C25" s="6"/>
      <c r="D25" s="8"/>
      <c r="E25" s="7" t="s">
        <v>17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6"/>
  <sheetViews>
    <sheetView workbookViewId="0">
      <selection activeCell="D13" sqref="D13"/>
    </sheetView>
  </sheetViews>
  <sheetFormatPr defaultRowHeight="16.5"/>
  <cols>
    <col min="1" max="1" width="14.75" bestFit="1" customWidth="1"/>
    <col min="2" max="2" width="17.25" bestFit="1" customWidth="1"/>
    <col min="3" max="3" width="7" customWidth="1"/>
    <col min="4" max="7" width="11.375" customWidth="1"/>
  </cols>
  <sheetData>
    <row r="1" spans="1:8">
      <c r="A1" s="5" t="s">
        <v>21</v>
      </c>
      <c r="B1" s="5"/>
      <c r="C1" s="5"/>
      <c r="D1" s="5"/>
      <c r="E1" s="5"/>
      <c r="F1" s="5"/>
      <c r="G1" s="5"/>
      <c r="H1" s="5"/>
    </row>
    <row r="2" spans="1:8">
      <c r="A2" s="13" t="s">
        <v>35</v>
      </c>
      <c r="B2" s="13" t="s">
        <v>427</v>
      </c>
      <c r="C2" s="13" t="s">
        <v>26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31</v>
      </c>
    </row>
    <row r="3" spans="1:8">
      <c r="A3" s="48" t="s">
        <v>200</v>
      </c>
      <c r="B3" s="48" t="s">
        <v>432</v>
      </c>
      <c r="C3" s="47" t="s">
        <v>433</v>
      </c>
      <c r="D3" s="109">
        <f>중기기초자료!F3</f>
        <v>8440</v>
      </c>
      <c r="E3" s="109">
        <f>중기기초자료!E3</f>
        <v>49698</v>
      </c>
      <c r="F3" s="109">
        <f>중기기초자료!G3</f>
        <v>11117</v>
      </c>
      <c r="G3" s="109">
        <f>D3+E3+F3</f>
        <v>69255</v>
      </c>
      <c r="H3" s="7"/>
    </row>
    <row r="4" spans="1:8">
      <c r="A4" s="48" t="s">
        <v>200</v>
      </c>
      <c r="B4" s="48" t="s">
        <v>201</v>
      </c>
      <c r="C4" s="47" t="s">
        <v>297</v>
      </c>
      <c r="D4" s="109">
        <f>중기기초자료!F4</f>
        <v>17045</v>
      </c>
      <c r="E4" s="109">
        <f>중기기초자료!E4</f>
        <v>49698</v>
      </c>
      <c r="F4" s="109">
        <f>중기기초자료!G4</f>
        <v>23795</v>
      </c>
      <c r="G4" s="109">
        <f t="shared" ref="G4:G11" si="0">D4+E4+F4</f>
        <v>90538</v>
      </c>
      <c r="H4" s="7"/>
    </row>
    <row r="5" spans="1:8">
      <c r="A5" s="48" t="s">
        <v>200</v>
      </c>
      <c r="B5" s="48" t="s">
        <v>434</v>
      </c>
      <c r="C5" s="47" t="s">
        <v>435</v>
      </c>
      <c r="D5" s="109">
        <f>중기기초자료!F5</f>
        <v>18204</v>
      </c>
      <c r="E5" s="109">
        <f>중기기초자료!E5</f>
        <v>49698</v>
      </c>
      <c r="F5" s="109">
        <f>중기기초자료!G5</f>
        <v>31327</v>
      </c>
      <c r="G5" s="109">
        <f t="shared" si="0"/>
        <v>99229</v>
      </c>
      <c r="H5" s="7"/>
    </row>
    <row r="6" spans="1:8">
      <c r="A6" s="48" t="s">
        <v>200</v>
      </c>
      <c r="B6" s="48" t="s">
        <v>436</v>
      </c>
      <c r="C6" s="47" t="s">
        <v>297</v>
      </c>
      <c r="D6" s="109">
        <f>중기기초자료!F6</f>
        <v>18700</v>
      </c>
      <c r="E6" s="109">
        <f>중기기초자료!E6</f>
        <v>49698</v>
      </c>
      <c r="F6" s="109">
        <f>중기기초자료!G6</f>
        <v>33328</v>
      </c>
      <c r="G6" s="109">
        <f t="shared" si="0"/>
        <v>101726</v>
      </c>
      <c r="H6" s="7"/>
    </row>
    <row r="7" spans="1:8">
      <c r="A7" s="126" t="s">
        <v>618</v>
      </c>
      <c r="B7" s="127" t="s">
        <v>850</v>
      </c>
      <c r="C7" s="47" t="s">
        <v>297</v>
      </c>
      <c r="D7" s="109">
        <f>중기기초자료!F7</f>
        <v>14232</v>
      </c>
      <c r="E7" s="109">
        <f>중기기초자료!E7</f>
        <v>58925</v>
      </c>
      <c r="F7" s="109">
        <f>중기기초자료!G7</f>
        <v>26776</v>
      </c>
      <c r="G7" s="109">
        <f t="shared" si="0"/>
        <v>99933</v>
      </c>
      <c r="H7" s="7"/>
    </row>
    <row r="8" spans="1:8">
      <c r="A8" s="48" t="s">
        <v>202</v>
      </c>
      <c r="B8" s="48" t="s">
        <v>203</v>
      </c>
      <c r="C8" s="47" t="s">
        <v>437</v>
      </c>
      <c r="D8" s="109">
        <f>중기기초자료!F8</f>
        <v>14877</v>
      </c>
      <c r="E8" s="109">
        <f>중기기초자료!E8</f>
        <v>36190</v>
      </c>
      <c r="F8" s="109">
        <f>중기기초자료!G8</f>
        <v>4689</v>
      </c>
      <c r="G8" s="109">
        <f t="shared" si="0"/>
        <v>55756</v>
      </c>
      <c r="H8" s="7"/>
    </row>
    <row r="9" spans="1:8">
      <c r="A9" s="48" t="s">
        <v>204</v>
      </c>
      <c r="B9" s="48" t="s">
        <v>205</v>
      </c>
      <c r="C9" s="47" t="s">
        <v>297</v>
      </c>
      <c r="D9" s="109">
        <f>중기기초자료!F9</f>
        <v>0</v>
      </c>
      <c r="E9" s="109">
        <f>중기기초자료!E9</f>
        <v>0</v>
      </c>
      <c r="F9" s="109">
        <f>중기기초자료!G9</f>
        <v>92</v>
      </c>
      <c r="G9" s="109">
        <f t="shared" si="0"/>
        <v>92</v>
      </c>
      <c r="H9" s="7"/>
    </row>
    <row r="10" spans="1:8">
      <c r="A10" s="48" t="s">
        <v>296</v>
      </c>
      <c r="B10" s="48"/>
      <c r="C10" s="47" t="s">
        <v>433</v>
      </c>
      <c r="D10" s="109">
        <f>중기기초자료!F10</f>
        <v>0</v>
      </c>
      <c r="E10" s="109">
        <f>중기기초자료!E10</f>
        <v>0</v>
      </c>
      <c r="F10" s="109">
        <f>중기기초자료!G10</f>
        <v>597</v>
      </c>
      <c r="G10" s="109">
        <f t="shared" si="0"/>
        <v>597</v>
      </c>
      <c r="H10" s="7"/>
    </row>
    <row r="11" spans="1:8">
      <c r="A11" s="110" t="s">
        <v>438</v>
      </c>
      <c r="B11" s="110" t="s">
        <v>443</v>
      </c>
      <c r="C11" s="111" t="s">
        <v>439</v>
      </c>
      <c r="D11" s="109"/>
      <c r="E11" s="109"/>
      <c r="F11" s="109">
        <v>5500000</v>
      </c>
      <c r="G11" s="109">
        <f t="shared" si="0"/>
        <v>5500000</v>
      </c>
      <c r="H11" s="110"/>
    </row>
    <row r="12" spans="1:8">
      <c r="A12" s="110" t="s">
        <v>438</v>
      </c>
      <c r="B12" s="110" t="s">
        <v>444</v>
      </c>
      <c r="C12" s="111" t="s">
        <v>439</v>
      </c>
      <c r="D12" s="109"/>
      <c r="E12" s="109"/>
      <c r="F12" s="109">
        <v>3380000</v>
      </c>
      <c r="G12" s="109">
        <f t="shared" ref="G12" si="1">D12+E12+F12</f>
        <v>3380000</v>
      </c>
      <c r="H12" s="110"/>
    </row>
    <row r="13" spans="1:8">
      <c r="A13" s="7"/>
      <c r="B13" s="7"/>
      <c r="C13" s="7"/>
      <c r="D13" s="8"/>
      <c r="E13" s="8"/>
      <c r="F13" s="8"/>
      <c r="G13" s="8"/>
      <c r="H13" s="7"/>
    </row>
    <row r="14" spans="1:8">
      <c r="A14" s="7"/>
      <c r="B14" s="7"/>
      <c r="C14" s="7"/>
      <c r="D14" s="8"/>
      <c r="E14" s="8"/>
      <c r="F14" s="8"/>
      <c r="G14" s="8"/>
      <c r="H14" s="7"/>
    </row>
    <row r="15" spans="1:8">
      <c r="A15" s="7"/>
      <c r="B15" s="7"/>
      <c r="C15" s="7"/>
      <c r="D15" s="8"/>
      <c r="E15" s="8"/>
      <c r="F15" s="8"/>
      <c r="G15" s="8"/>
      <c r="H15" s="7"/>
    </row>
    <row r="16" spans="1:8">
      <c r="A16" s="7"/>
      <c r="B16" s="7"/>
      <c r="C16" s="7"/>
      <c r="D16" s="8"/>
      <c r="E16" s="8"/>
      <c r="F16" s="8"/>
      <c r="G16" s="8"/>
      <c r="H16" s="7"/>
    </row>
    <row r="17" spans="1:8">
      <c r="A17" s="7"/>
      <c r="B17" s="7"/>
      <c r="C17" s="7"/>
      <c r="D17" s="8"/>
      <c r="E17" s="8"/>
      <c r="F17" s="8"/>
      <c r="G17" s="8"/>
      <c r="H17" s="7"/>
    </row>
    <row r="18" spans="1:8">
      <c r="A18" s="7"/>
      <c r="B18" s="7"/>
      <c r="C18" s="7"/>
      <c r="D18" s="8"/>
      <c r="E18" s="8"/>
      <c r="F18" s="8"/>
      <c r="G18" s="8"/>
      <c r="H18" s="7"/>
    </row>
    <row r="19" spans="1:8">
      <c r="A19" s="7"/>
      <c r="B19" s="7"/>
      <c r="C19" s="7"/>
      <c r="D19" s="8"/>
      <c r="E19" s="8"/>
      <c r="F19" s="8"/>
      <c r="G19" s="8"/>
      <c r="H19" s="7"/>
    </row>
    <row r="20" spans="1:8">
      <c r="A20" s="7"/>
      <c r="B20" s="7"/>
      <c r="C20" s="7"/>
      <c r="D20" s="8"/>
      <c r="E20" s="8"/>
      <c r="F20" s="8"/>
      <c r="G20" s="8"/>
      <c r="H20" s="7"/>
    </row>
    <row r="21" spans="1:8">
      <c r="A21" s="7"/>
      <c r="B21" s="7"/>
      <c r="C21" s="7"/>
      <c r="D21" s="8"/>
      <c r="E21" s="8"/>
      <c r="F21" s="8"/>
      <c r="G21" s="8"/>
      <c r="H21" s="7"/>
    </row>
    <row r="22" spans="1:8">
      <c r="A22" s="7"/>
      <c r="B22" s="7"/>
      <c r="C22" s="7"/>
      <c r="D22" s="8"/>
      <c r="E22" s="8"/>
      <c r="F22" s="8"/>
      <c r="G22" s="8"/>
      <c r="H22" s="7"/>
    </row>
    <row r="23" spans="1:8">
      <c r="A23" s="7"/>
      <c r="B23" s="7"/>
      <c r="C23" s="7"/>
      <c r="D23" s="8"/>
      <c r="E23" s="8"/>
      <c r="F23" s="8"/>
      <c r="G23" s="8"/>
      <c r="H23" s="7"/>
    </row>
    <row r="24" spans="1:8">
      <c r="A24" s="7"/>
      <c r="B24" s="7"/>
      <c r="C24" s="7"/>
      <c r="D24" s="8"/>
      <c r="E24" s="8"/>
      <c r="F24" s="8"/>
      <c r="G24" s="8"/>
      <c r="H24" s="7"/>
    </row>
    <row r="25" spans="1:8">
      <c r="A25" s="7"/>
      <c r="B25" s="7"/>
      <c r="C25" s="7"/>
      <c r="D25" s="8"/>
      <c r="E25" s="8"/>
      <c r="F25" s="8"/>
      <c r="G25" s="8"/>
      <c r="H25" s="7"/>
    </row>
    <row r="26" spans="1:8">
      <c r="A26" s="7"/>
      <c r="B26" s="7"/>
      <c r="C26" s="7"/>
      <c r="D26" s="8"/>
      <c r="E26" s="8"/>
      <c r="F26" s="8"/>
      <c r="G26" s="8"/>
      <c r="H26" s="7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O15"/>
  <sheetViews>
    <sheetView workbookViewId="0">
      <selection activeCell="F35" sqref="F35"/>
    </sheetView>
  </sheetViews>
  <sheetFormatPr defaultRowHeight="16.5"/>
  <cols>
    <col min="15" max="15" width="21.75" bestFit="1" customWidth="1"/>
  </cols>
  <sheetData>
    <row r="1" spans="1:15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0" t="s">
        <v>23</v>
      </c>
    </row>
    <row r="2" spans="1:15">
      <c r="A2" s="304" t="s">
        <v>36</v>
      </c>
      <c r="B2" s="304" t="s">
        <v>35</v>
      </c>
      <c r="C2" s="304" t="s">
        <v>25</v>
      </c>
      <c r="D2" s="304" t="s">
        <v>4</v>
      </c>
      <c r="E2" s="306" t="s">
        <v>37</v>
      </c>
      <c r="F2" s="307" t="s">
        <v>17</v>
      </c>
      <c r="G2" s="306" t="s">
        <v>38</v>
      </c>
      <c r="H2" s="307"/>
      <c r="I2" s="306" t="s">
        <v>39</v>
      </c>
      <c r="J2" s="307"/>
      <c r="K2" s="306" t="s">
        <v>40</v>
      </c>
      <c r="L2" s="307"/>
      <c r="M2" s="306" t="s">
        <v>41</v>
      </c>
      <c r="N2" s="307" t="s">
        <v>17</v>
      </c>
      <c r="O2" s="304" t="s">
        <v>42</v>
      </c>
    </row>
    <row r="3" spans="1:15">
      <c r="A3" s="305" t="s">
        <v>17</v>
      </c>
      <c r="B3" s="305" t="s">
        <v>17</v>
      </c>
      <c r="C3" s="305"/>
      <c r="D3" s="305"/>
      <c r="E3" s="13" t="s">
        <v>10</v>
      </c>
      <c r="F3" s="13" t="s">
        <v>43</v>
      </c>
      <c r="G3" s="13" t="s">
        <v>10</v>
      </c>
      <c r="H3" s="13" t="s">
        <v>43</v>
      </c>
      <c r="I3" s="13" t="s">
        <v>10</v>
      </c>
      <c r="J3" s="13" t="s">
        <v>43</v>
      </c>
      <c r="K3" s="13" t="s">
        <v>10</v>
      </c>
      <c r="L3" s="13" t="s">
        <v>43</v>
      </c>
      <c r="M3" s="13" t="s">
        <v>10</v>
      </c>
      <c r="N3" s="13" t="s">
        <v>43</v>
      </c>
      <c r="O3" s="305"/>
    </row>
    <row r="4" spans="1:15">
      <c r="A4" s="7"/>
      <c r="B4" s="7"/>
      <c r="C4" s="7"/>
      <c r="D4" s="7"/>
      <c r="E4" s="8"/>
      <c r="F4" s="7"/>
      <c r="G4" s="7"/>
      <c r="H4" s="7"/>
      <c r="I4" s="8"/>
      <c r="J4" s="7"/>
      <c r="K4" s="7"/>
      <c r="L4" s="7"/>
      <c r="M4" s="7"/>
      <c r="N4" s="7"/>
      <c r="O4" s="8"/>
    </row>
    <row r="5" spans="1:15">
      <c r="A5" s="7"/>
      <c r="B5" s="7"/>
      <c r="C5" s="7"/>
      <c r="D5" s="7"/>
      <c r="E5" s="8"/>
      <c r="F5" s="7"/>
      <c r="G5" s="8"/>
      <c r="H5" s="7"/>
      <c r="I5" s="8"/>
      <c r="J5" s="7"/>
      <c r="K5" s="8"/>
      <c r="L5" s="7"/>
      <c r="M5" s="8"/>
      <c r="N5" s="7"/>
      <c r="O5" s="8"/>
    </row>
    <row r="6" spans="1:15">
      <c r="A6" s="7"/>
      <c r="B6" s="7"/>
      <c r="C6" s="7"/>
      <c r="D6" s="7"/>
      <c r="E6" s="8"/>
      <c r="F6" s="7"/>
      <c r="G6" s="7"/>
      <c r="H6" s="7"/>
      <c r="I6" s="7"/>
      <c r="J6" s="7"/>
      <c r="K6" s="7"/>
      <c r="L6" s="7"/>
      <c r="M6" s="7"/>
      <c r="N6" s="7"/>
      <c r="O6" s="8"/>
    </row>
    <row r="7" spans="1:15">
      <c r="A7" s="7"/>
      <c r="B7" s="7"/>
      <c r="C7" s="7"/>
      <c r="D7" s="7"/>
      <c r="E7" s="8"/>
      <c r="F7" s="7"/>
      <c r="G7" s="7"/>
      <c r="H7" s="7"/>
      <c r="I7" s="7"/>
      <c r="J7" s="7"/>
      <c r="K7" s="7"/>
      <c r="L7" s="7"/>
      <c r="M7" s="7"/>
      <c r="N7" s="7"/>
      <c r="O7" s="8"/>
    </row>
    <row r="8" spans="1:15">
      <c r="A8" s="7"/>
      <c r="B8" s="7"/>
      <c r="C8" s="7"/>
      <c r="D8" s="7"/>
      <c r="E8" s="8"/>
      <c r="F8" s="7"/>
      <c r="G8" s="7"/>
      <c r="H8" s="7"/>
      <c r="I8" s="7"/>
      <c r="J8" s="7"/>
      <c r="K8" s="7"/>
      <c r="L8" s="7"/>
      <c r="M8" s="7"/>
      <c r="N8" s="7"/>
      <c r="O8" s="8"/>
    </row>
    <row r="9" spans="1:15">
      <c r="A9" s="7"/>
      <c r="B9" s="7"/>
      <c r="C9" s="7"/>
      <c r="D9" s="7"/>
      <c r="E9" s="8"/>
      <c r="F9" s="7"/>
      <c r="G9" s="7"/>
      <c r="H9" s="7"/>
      <c r="I9" s="7"/>
      <c r="J9" s="7"/>
      <c r="K9" s="7"/>
      <c r="L9" s="7"/>
      <c r="M9" s="7"/>
      <c r="N9" s="7"/>
      <c r="O9" s="8"/>
    </row>
    <row r="10" spans="1:15">
      <c r="A10" s="7"/>
      <c r="B10" s="7"/>
      <c r="C10" s="7"/>
      <c r="D10" s="7"/>
      <c r="E10" s="8"/>
      <c r="F10" s="7"/>
      <c r="G10" s="7"/>
      <c r="H10" s="7"/>
      <c r="I10" s="7"/>
      <c r="J10" s="7"/>
      <c r="K10" s="7"/>
      <c r="L10" s="7"/>
      <c r="M10" s="7"/>
      <c r="N10" s="7"/>
      <c r="O10" s="8"/>
    </row>
    <row r="11" spans="1:15">
      <c r="A11" s="7"/>
      <c r="B11" s="7"/>
      <c r="C11" s="7"/>
      <c r="D11" s="7"/>
      <c r="E11" s="8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1:15">
      <c r="A12" s="7"/>
      <c r="B12" s="7"/>
      <c r="C12" s="7"/>
      <c r="D12" s="7"/>
      <c r="E12" s="8"/>
      <c r="F12" s="7"/>
      <c r="G12" s="7"/>
      <c r="H12" s="7"/>
      <c r="I12" s="7"/>
      <c r="J12" s="7"/>
      <c r="K12" s="7"/>
      <c r="L12" s="7"/>
      <c r="M12" s="7"/>
      <c r="N12" s="7"/>
      <c r="O12" s="8"/>
    </row>
    <row r="13" spans="1:15">
      <c r="A13" s="7"/>
      <c r="B13" s="7"/>
      <c r="C13" s="7"/>
      <c r="D13" s="7"/>
      <c r="E13" s="8"/>
      <c r="F13" s="7"/>
      <c r="G13" s="7"/>
      <c r="H13" s="7"/>
      <c r="I13" s="8"/>
      <c r="J13" s="7"/>
      <c r="K13" s="7"/>
      <c r="L13" s="7"/>
      <c r="M13" s="7"/>
      <c r="N13" s="7"/>
      <c r="O13" s="8"/>
    </row>
    <row r="14" spans="1:15">
      <c r="A14" s="7"/>
      <c r="B14" s="7"/>
      <c r="C14" s="7"/>
      <c r="D14" s="7"/>
      <c r="E14" s="8"/>
      <c r="F14" s="7"/>
      <c r="G14" s="7"/>
      <c r="H14" s="7"/>
      <c r="I14" s="7"/>
      <c r="J14" s="7"/>
      <c r="K14" s="7"/>
      <c r="L14" s="7"/>
      <c r="M14" s="7"/>
      <c r="N14" s="7"/>
      <c r="O14" s="8"/>
    </row>
    <row r="15" spans="1: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0">
    <mergeCell ref="A2:A3"/>
    <mergeCell ref="B2:B3"/>
    <mergeCell ref="C2:C3"/>
    <mergeCell ref="D2:D3"/>
    <mergeCell ref="O2:O3"/>
    <mergeCell ref="E2:F2"/>
    <mergeCell ref="G2:H2"/>
    <mergeCell ref="I2:J2"/>
    <mergeCell ref="K2:L2"/>
    <mergeCell ref="M2:N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B2:BD702"/>
  <sheetViews>
    <sheetView showGridLines="0" view="pageBreakPreview" topLeftCell="A16" zoomScaleNormal="100" zoomScaleSheetLayoutView="100" workbookViewId="0">
      <selection activeCell="U35" sqref="U35:Z35"/>
    </sheetView>
  </sheetViews>
  <sheetFormatPr defaultColWidth="2.625" defaultRowHeight="20.100000000000001" customHeight="1"/>
  <cols>
    <col min="1" max="18" width="2.625" style="38"/>
    <col min="19" max="35" width="2.75" style="38" customWidth="1"/>
    <col min="36" max="43" width="2.625" style="38"/>
    <col min="44" max="44" width="10" style="38" bestFit="1" customWidth="1"/>
    <col min="45" max="273" width="2.625" style="38"/>
    <col min="274" max="290" width="2.75" style="38" customWidth="1"/>
    <col min="291" max="529" width="2.625" style="38"/>
    <col min="530" max="546" width="2.75" style="38" customWidth="1"/>
    <col min="547" max="785" width="2.625" style="38"/>
    <col min="786" max="802" width="2.75" style="38" customWidth="1"/>
    <col min="803" max="1041" width="2.625" style="38"/>
    <col min="1042" max="1058" width="2.75" style="38" customWidth="1"/>
    <col min="1059" max="1297" width="2.625" style="38"/>
    <col min="1298" max="1314" width="2.75" style="38" customWidth="1"/>
    <col min="1315" max="1553" width="2.625" style="38"/>
    <col min="1554" max="1570" width="2.75" style="38" customWidth="1"/>
    <col min="1571" max="1809" width="2.625" style="38"/>
    <col min="1810" max="1826" width="2.75" style="38" customWidth="1"/>
    <col min="1827" max="2065" width="2.625" style="38"/>
    <col min="2066" max="2082" width="2.75" style="38" customWidth="1"/>
    <col min="2083" max="2321" width="2.625" style="38"/>
    <col min="2322" max="2338" width="2.75" style="38" customWidth="1"/>
    <col min="2339" max="2577" width="2.625" style="38"/>
    <col min="2578" max="2594" width="2.75" style="38" customWidth="1"/>
    <col min="2595" max="2833" width="2.625" style="38"/>
    <col min="2834" max="2850" width="2.75" style="38" customWidth="1"/>
    <col min="2851" max="3089" width="2.625" style="38"/>
    <col min="3090" max="3106" width="2.75" style="38" customWidth="1"/>
    <col min="3107" max="3345" width="2.625" style="38"/>
    <col min="3346" max="3362" width="2.75" style="38" customWidth="1"/>
    <col min="3363" max="3601" width="2.625" style="38"/>
    <col min="3602" max="3618" width="2.75" style="38" customWidth="1"/>
    <col min="3619" max="3857" width="2.625" style="38"/>
    <col min="3858" max="3874" width="2.75" style="38" customWidth="1"/>
    <col min="3875" max="4113" width="2.625" style="38"/>
    <col min="4114" max="4130" width="2.75" style="38" customWidth="1"/>
    <col min="4131" max="4369" width="2.625" style="38"/>
    <col min="4370" max="4386" width="2.75" style="38" customWidth="1"/>
    <col min="4387" max="4625" width="2.625" style="38"/>
    <col min="4626" max="4642" width="2.75" style="38" customWidth="1"/>
    <col min="4643" max="4881" width="2.625" style="38"/>
    <col min="4882" max="4898" width="2.75" style="38" customWidth="1"/>
    <col min="4899" max="5137" width="2.625" style="38"/>
    <col min="5138" max="5154" width="2.75" style="38" customWidth="1"/>
    <col min="5155" max="5393" width="2.625" style="38"/>
    <col min="5394" max="5410" width="2.75" style="38" customWidth="1"/>
    <col min="5411" max="5649" width="2.625" style="38"/>
    <col min="5650" max="5666" width="2.75" style="38" customWidth="1"/>
    <col min="5667" max="5905" width="2.625" style="38"/>
    <col min="5906" max="5922" width="2.75" style="38" customWidth="1"/>
    <col min="5923" max="6161" width="2.625" style="38"/>
    <col min="6162" max="6178" width="2.75" style="38" customWidth="1"/>
    <col min="6179" max="6417" width="2.625" style="38"/>
    <col min="6418" max="6434" width="2.75" style="38" customWidth="1"/>
    <col min="6435" max="6673" width="2.625" style="38"/>
    <col min="6674" max="6690" width="2.75" style="38" customWidth="1"/>
    <col min="6691" max="6929" width="2.625" style="38"/>
    <col min="6930" max="6946" width="2.75" style="38" customWidth="1"/>
    <col min="6947" max="7185" width="2.625" style="38"/>
    <col min="7186" max="7202" width="2.75" style="38" customWidth="1"/>
    <col min="7203" max="7441" width="2.625" style="38"/>
    <col min="7442" max="7458" width="2.75" style="38" customWidth="1"/>
    <col min="7459" max="7697" width="2.625" style="38"/>
    <col min="7698" max="7714" width="2.75" style="38" customWidth="1"/>
    <col min="7715" max="7953" width="2.625" style="38"/>
    <col min="7954" max="7970" width="2.75" style="38" customWidth="1"/>
    <col min="7971" max="8209" width="2.625" style="38"/>
    <col min="8210" max="8226" width="2.75" style="38" customWidth="1"/>
    <col min="8227" max="8465" width="2.625" style="38"/>
    <col min="8466" max="8482" width="2.75" style="38" customWidth="1"/>
    <col min="8483" max="8721" width="2.625" style="38"/>
    <col min="8722" max="8738" width="2.75" style="38" customWidth="1"/>
    <col min="8739" max="8977" width="2.625" style="38"/>
    <col min="8978" max="8994" width="2.75" style="38" customWidth="1"/>
    <col min="8995" max="9233" width="2.625" style="38"/>
    <col min="9234" max="9250" width="2.75" style="38" customWidth="1"/>
    <col min="9251" max="9489" width="2.625" style="38"/>
    <col min="9490" max="9506" width="2.75" style="38" customWidth="1"/>
    <col min="9507" max="9745" width="2.625" style="38"/>
    <col min="9746" max="9762" width="2.75" style="38" customWidth="1"/>
    <col min="9763" max="10001" width="2.625" style="38"/>
    <col min="10002" max="10018" width="2.75" style="38" customWidth="1"/>
    <col min="10019" max="10257" width="2.625" style="38"/>
    <col min="10258" max="10274" width="2.75" style="38" customWidth="1"/>
    <col min="10275" max="10513" width="2.625" style="38"/>
    <col min="10514" max="10530" width="2.75" style="38" customWidth="1"/>
    <col min="10531" max="10769" width="2.625" style="38"/>
    <col min="10770" max="10786" width="2.75" style="38" customWidth="1"/>
    <col min="10787" max="11025" width="2.625" style="38"/>
    <col min="11026" max="11042" width="2.75" style="38" customWidth="1"/>
    <col min="11043" max="11281" width="2.625" style="38"/>
    <col min="11282" max="11298" width="2.75" style="38" customWidth="1"/>
    <col min="11299" max="11537" width="2.625" style="38"/>
    <col min="11538" max="11554" width="2.75" style="38" customWidth="1"/>
    <col min="11555" max="11793" width="2.625" style="38"/>
    <col min="11794" max="11810" width="2.75" style="38" customWidth="1"/>
    <col min="11811" max="12049" width="2.625" style="38"/>
    <col min="12050" max="12066" width="2.75" style="38" customWidth="1"/>
    <col min="12067" max="12305" width="2.625" style="38"/>
    <col min="12306" max="12322" width="2.75" style="38" customWidth="1"/>
    <col min="12323" max="12561" width="2.625" style="38"/>
    <col min="12562" max="12578" width="2.75" style="38" customWidth="1"/>
    <col min="12579" max="12817" width="2.625" style="38"/>
    <col min="12818" max="12834" width="2.75" style="38" customWidth="1"/>
    <col min="12835" max="13073" width="2.625" style="38"/>
    <col min="13074" max="13090" width="2.75" style="38" customWidth="1"/>
    <col min="13091" max="13329" width="2.625" style="38"/>
    <col min="13330" max="13346" width="2.75" style="38" customWidth="1"/>
    <col min="13347" max="13585" width="2.625" style="38"/>
    <col min="13586" max="13602" width="2.75" style="38" customWidth="1"/>
    <col min="13603" max="13841" width="2.625" style="38"/>
    <col min="13842" max="13858" width="2.75" style="38" customWidth="1"/>
    <col min="13859" max="14097" width="2.625" style="38"/>
    <col min="14098" max="14114" width="2.75" style="38" customWidth="1"/>
    <col min="14115" max="14353" width="2.625" style="38"/>
    <col min="14354" max="14370" width="2.75" style="38" customWidth="1"/>
    <col min="14371" max="14609" width="2.625" style="38"/>
    <col min="14610" max="14626" width="2.75" style="38" customWidth="1"/>
    <col min="14627" max="14865" width="2.625" style="38"/>
    <col min="14866" max="14882" width="2.75" style="38" customWidth="1"/>
    <col min="14883" max="15121" width="2.625" style="38"/>
    <col min="15122" max="15138" width="2.75" style="38" customWidth="1"/>
    <col min="15139" max="15377" width="2.625" style="38"/>
    <col min="15378" max="15394" width="2.75" style="38" customWidth="1"/>
    <col min="15395" max="15633" width="2.625" style="38"/>
    <col min="15634" max="15650" width="2.75" style="38" customWidth="1"/>
    <col min="15651" max="15889" width="2.625" style="38"/>
    <col min="15890" max="15906" width="2.75" style="38" customWidth="1"/>
    <col min="15907" max="16145" width="2.625" style="38"/>
    <col min="16146" max="16162" width="2.75" style="38" customWidth="1"/>
    <col min="16163" max="16384" width="2.625" style="38"/>
  </cols>
  <sheetData>
    <row r="2" spans="2:51" ht="20.100000000000001" customHeight="1">
      <c r="B2" s="336" t="s">
        <v>140</v>
      </c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</row>
    <row r="3" spans="2:51" ht="20.100000000000001" customHeight="1"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</row>
    <row r="4" spans="2:51" ht="20.100000000000001" customHeight="1" thickBot="1"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Y4" s="39"/>
    </row>
    <row r="5" spans="2:51" ht="20.100000000000001" customHeight="1">
      <c r="B5" s="337" t="s">
        <v>216</v>
      </c>
      <c r="C5" s="338"/>
      <c r="D5" s="338"/>
      <c r="E5" s="338"/>
      <c r="F5" s="339"/>
      <c r="G5" s="340"/>
      <c r="H5" s="338"/>
      <c r="I5" s="338"/>
      <c r="J5" s="338"/>
      <c r="K5" s="338"/>
      <c r="L5" s="338"/>
      <c r="M5" s="338"/>
      <c r="N5" s="338"/>
      <c r="O5" s="338"/>
      <c r="P5" s="341"/>
      <c r="Q5" s="342" t="s">
        <v>217</v>
      </c>
      <c r="R5" s="314"/>
      <c r="S5" s="279" t="s">
        <v>218</v>
      </c>
      <c r="T5" s="280"/>
      <c r="U5" s="281"/>
      <c r="V5" s="346" t="s">
        <v>61</v>
      </c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8"/>
    </row>
    <row r="6" spans="2:51" ht="20.100000000000001" customHeight="1">
      <c r="B6" s="285" t="s">
        <v>219</v>
      </c>
      <c r="C6" s="286"/>
      <c r="D6" s="286"/>
      <c r="E6" s="286"/>
      <c r="F6" s="287"/>
      <c r="G6" s="291" t="s">
        <v>220</v>
      </c>
      <c r="H6" s="286"/>
      <c r="I6" s="286"/>
      <c r="J6" s="286"/>
      <c r="K6" s="286"/>
      <c r="L6" s="286"/>
      <c r="M6" s="286"/>
      <c r="N6" s="286"/>
      <c r="O6" s="286"/>
      <c r="P6" s="292"/>
      <c r="Q6" s="343"/>
      <c r="R6" s="316"/>
      <c r="S6" s="240" t="s">
        <v>221</v>
      </c>
      <c r="T6" s="241"/>
      <c r="U6" s="242"/>
      <c r="V6" s="183" t="s">
        <v>222</v>
      </c>
      <c r="W6" s="181"/>
      <c r="X6" s="181"/>
      <c r="Y6" s="181"/>
      <c r="Z6" s="181"/>
      <c r="AA6" s="182"/>
      <c r="AB6" s="240" t="s">
        <v>223</v>
      </c>
      <c r="AC6" s="241"/>
      <c r="AD6" s="242"/>
      <c r="AE6" s="351" t="s">
        <v>224</v>
      </c>
      <c r="AF6" s="352"/>
      <c r="AG6" s="352"/>
      <c r="AH6" s="352"/>
      <c r="AI6" s="40" t="s">
        <v>225</v>
      </c>
    </row>
    <row r="7" spans="2:51" ht="20.100000000000001" customHeight="1">
      <c r="B7" s="288"/>
      <c r="C7" s="289"/>
      <c r="D7" s="289"/>
      <c r="E7" s="289"/>
      <c r="F7" s="290"/>
      <c r="G7" s="293"/>
      <c r="H7" s="289"/>
      <c r="I7" s="289"/>
      <c r="J7" s="289"/>
      <c r="K7" s="289"/>
      <c r="L7" s="289"/>
      <c r="M7" s="289"/>
      <c r="N7" s="289"/>
      <c r="O7" s="289"/>
      <c r="P7" s="294"/>
      <c r="Q7" s="343"/>
      <c r="R7" s="316"/>
      <c r="S7" s="240" t="s">
        <v>148</v>
      </c>
      <c r="T7" s="241"/>
      <c r="U7" s="242"/>
      <c r="V7" s="183" t="s">
        <v>226</v>
      </c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295"/>
    </row>
    <row r="8" spans="2:51" ht="20.100000000000001" customHeight="1">
      <c r="B8" s="180" t="s">
        <v>227</v>
      </c>
      <c r="C8" s="181"/>
      <c r="D8" s="181"/>
      <c r="E8" s="181"/>
      <c r="F8" s="263"/>
      <c r="G8" s="296"/>
      <c r="H8" s="297"/>
      <c r="I8" s="297"/>
      <c r="J8" s="297"/>
      <c r="K8" s="297"/>
      <c r="L8" s="297"/>
      <c r="M8" s="297"/>
      <c r="N8" s="297"/>
      <c r="O8" s="297" t="s">
        <v>228</v>
      </c>
      <c r="P8" s="298"/>
      <c r="Q8" s="343"/>
      <c r="R8" s="316"/>
      <c r="S8" s="240" t="s">
        <v>151</v>
      </c>
      <c r="T8" s="241"/>
      <c r="U8" s="242"/>
      <c r="V8" s="183" t="s">
        <v>229</v>
      </c>
      <c r="W8" s="181"/>
      <c r="X8" s="181"/>
      <c r="Y8" s="181"/>
      <c r="Z8" s="181"/>
      <c r="AA8" s="182"/>
      <c r="AB8" s="240" t="s">
        <v>153</v>
      </c>
      <c r="AC8" s="241"/>
      <c r="AD8" s="242"/>
      <c r="AE8" s="183" t="s">
        <v>230</v>
      </c>
      <c r="AF8" s="181"/>
      <c r="AG8" s="181"/>
      <c r="AH8" s="181"/>
      <c r="AI8" s="295"/>
    </row>
    <row r="9" spans="2:51" ht="20.100000000000001" customHeight="1">
      <c r="B9" s="349" t="s">
        <v>231</v>
      </c>
      <c r="C9" s="230"/>
      <c r="D9" s="230"/>
      <c r="E9" s="230"/>
      <c r="F9" s="350"/>
      <c r="G9" s="246"/>
      <c r="H9" s="247"/>
      <c r="I9" s="247"/>
      <c r="J9" s="247"/>
      <c r="K9" s="247"/>
      <c r="L9" s="247"/>
      <c r="M9" s="247"/>
      <c r="N9" s="247"/>
      <c r="O9" s="247"/>
      <c r="P9" s="248"/>
      <c r="Q9" s="343"/>
      <c r="R9" s="316"/>
      <c r="S9" s="240" t="s">
        <v>232</v>
      </c>
      <c r="T9" s="241"/>
      <c r="U9" s="242"/>
      <c r="V9" s="183" t="s">
        <v>233</v>
      </c>
      <c r="W9" s="181"/>
      <c r="X9" s="181"/>
      <c r="Y9" s="181"/>
      <c r="Z9" s="181"/>
      <c r="AA9" s="182"/>
      <c r="AB9" s="240" t="s">
        <v>234</v>
      </c>
      <c r="AC9" s="241"/>
      <c r="AD9" s="242"/>
      <c r="AE9" s="183" t="s">
        <v>235</v>
      </c>
      <c r="AF9" s="181"/>
      <c r="AG9" s="181"/>
      <c r="AH9" s="181"/>
      <c r="AI9" s="295"/>
    </row>
    <row r="10" spans="2:51" ht="20.100000000000001" customHeight="1">
      <c r="B10" s="180" t="s">
        <v>236</v>
      </c>
      <c r="C10" s="181"/>
      <c r="D10" s="181"/>
      <c r="E10" s="181"/>
      <c r="F10" s="263"/>
      <c r="G10" s="246">
        <v>46134</v>
      </c>
      <c r="H10" s="247"/>
      <c r="I10" s="247"/>
      <c r="J10" s="247"/>
      <c r="K10" s="247"/>
      <c r="L10" s="247"/>
      <c r="M10" s="247"/>
      <c r="N10" s="247"/>
      <c r="O10" s="247"/>
      <c r="P10" s="248"/>
      <c r="Q10" s="343"/>
      <c r="R10" s="316"/>
      <c r="S10" s="240" t="s">
        <v>160</v>
      </c>
      <c r="T10" s="241"/>
      <c r="U10" s="242"/>
      <c r="V10" s="264" t="s">
        <v>237</v>
      </c>
      <c r="W10" s="265"/>
      <c r="X10" s="265"/>
      <c r="Y10" s="265"/>
      <c r="Z10" s="265"/>
      <c r="AA10" s="266"/>
      <c r="AB10" s="240" t="s">
        <v>238</v>
      </c>
      <c r="AC10" s="241"/>
      <c r="AD10" s="242"/>
      <c r="AE10" s="264" t="s">
        <v>239</v>
      </c>
      <c r="AF10" s="265"/>
      <c r="AG10" s="265"/>
      <c r="AH10" s="265"/>
      <c r="AI10" s="267"/>
    </row>
    <row r="11" spans="2:51" ht="20.100000000000001" customHeight="1">
      <c r="B11" s="243" t="s">
        <v>240</v>
      </c>
      <c r="C11" s="244"/>
      <c r="D11" s="244"/>
      <c r="E11" s="244"/>
      <c r="F11" s="245"/>
      <c r="G11" s="332" t="s">
        <v>385</v>
      </c>
      <c r="H11" s="333"/>
      <c r="I11" s="333"/>
      <c r="J11" s="333"/>
      <c r="K11" s="333"/>
      <c r="L11" s="333"/>
      <c r="M11" s="333"/>
      <c r="N11" s="333"/>
      <c r="O11" s="333"/>
      <c r="P11" s="334"/>
      <c r="Q11" s="344"/>
      <c r="R11" s="345"/>
      <c r="S11" s="249" t="s">
        <v>241</v>
      </c>
      <c r="T11" s="250"/>
      <c r="U11" s="251"/>
      <c r="V11" s="252" t="s">
        <v>242</v>
      </c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4"/>
    </row>
    <row r="12" spans="2:51" ht="20.100000000000001" customHeight="1">
      <c r="B12" s="224" t="s">
        <v>243</v>
      </c>
      <c r="C12" s="225"/>
      <c r="D12" s="225"/>
      <c r="E12" s="225"/>
      <c r="F12" s="225"/>
      <c r="G12" s="335" t="s">
        <v>440</v>
      </c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  <c r="AA12" s="258"/>
      <c r="AB12" s="258"/>
      <c r="AC12" s="258"/>
      <c r="AD12" s="258"/>
      <c r="AE12" s="258"/>
      <c r="AF12" s="258"/>
      <c r="AG12" s="258"/>
      <c r="AH12" s="258"/>
      <c r="AI12" s="259"/>
    </row>
    <row r="13" spans="2:51" ht="20.100000000000001" customHeight="1">
      <c r="B13" s="255"/>
      <c r="C13" s="256"/>
      <c r="D13" s="256"/>
      <c r="E13" s="256"/>
      <c r="F13" s="256"/>
      <c r="G13" s="260"/>
      <c r="H13" s="261"/>
      <c r="I13" s="261"/>
      <c r="J13" s="261"/>
      <c r="K13" s="261"/>
      <c r="L13" s="261"/>
      <c r="M13" s="261"/>
      <c r="N13" s="261"/>
      <c r="O13" s="261"/>
      <c r="P13" s="261"/>
      <c r="Q13" s="261"/>
      <c r="R13" s="261"/>
      <c r="S13" s="261"/>
      <c r="T13" s="261"/>
      <c r="U13" s="261"/>
      <c r="V13" s="261"/>
      <c r="W13" s="261"/>
      <c r="X13" s="261"/>
      <c r="Y13" s="261"/>
      <c r="Z13" s="261"/>
      <c r="AA13" s="261"/>
      <c r="AB13" s="261"/>
      <c r="AC13" s="261"/>
      <c r="AD13" s="261"/>
      <c r="AE13" s="261"/>
      <c r="AF13" s="261"/>
      <c r="AG13" s="261"/>
      <c r="AH13" s="261"/>
      <c r="AI13" s="262"/>
    </row>
    <row r="14" spans="2:51" ht="20.100000000000001" customHeight="1">
      <c r="B14" s="224" t="s">
        <v>244</v>
      </c>
      <c r="C14" s="225"/>
      <c r="D14" s="225"/>
      <c r="E14" s="225"/>
      <c r="F14" s="226"/>
      <c r="G14" s="230" t="s">
        <v>245</v>
      </c>
      <c r="H14" s="230"/>
      <c r="I14" s="231">
        <f>W14</f>
        <v>294573480</v>
      </c>
      <c r="J14" s="231"/>
      <c r="K14" s="231"/>
      <c r="L14" s="231"/>
      <c r="M14" s="231"/>
      <c r="N14" s="231"/>
      <c r="O14" s="231"/>
      <c r="P14" s="231"/>
      <c r="Q14" s="231"/>
      <c r="R14" s="231"/>
      <c r="S14" s="231"/>
      <c r="T14" s="233" t="s">
        <v>246</v>
      </c>
      <c r="U14" s="233"/>
      <c r="V14" s="235" t="s">
        <v>247</v>
      </c>
      <c r="W14" s="236">
        <f>AA36</f>
        <v>294573480</v>
      </c>
      <c r="X14" s="236"/>
      <c r="Y14" s="236"/>
      <c r="Z14" s="236"/>
      <c r="AA14" s="236"/>
      <c r="AB14" s="236"/>
      <c r="AC14" s="236"/>
      <c r="AD14" s="236"/>
      <c r="AE14" s="213" t="s">
        <v>172</v>
      </c>
      <c r="AF14" s="214" t="s">
        <v>248</v>
      </c>
      <c r="AG14" s="214"/>
      <c r="AH14" s="214"/>
      <c r="AI14" s="215"/>
    </row>
    <row r="15" spans="2:51" ht="20.100000000000001" customHeight="1" thickBot="1">
      <c r="B15" s="227"/>
      <c r="C15" s="228"/>
      <c r="D15" s="228"/>
      <c r="E15" s="228"/>
      <c r="F15" s="229"/>
      <c r="G15" s="230"/>
      <c r="H15" s="230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4"/>
      <c r="U15" s="234"/>
      <c r="V15" s="235"/>
      <c r="W15" s="237"/>
      <c r="X15" s="237"/>
      <c r="Y15" s="237"/>
      <c r="Z15" s="237"/>
      <c r="AA15" s="237"/>
      <c r="AB15" s="237"/>
      <c r="AC15" s="237"/>
      <c r="AD15" s="237"/>
      <c r="AE15" s="213"/>
      <c r="AF15" s="216"/>
      <c r="AG15" s="216"/>
      <c r="AH15" s="216"/>
      <c r="AI15" s="217"/>
    </row>
    <row r="16" spans="2:51" ht="20.100000000000001" customHeight="1" thickBot="1">
      <c r="B16" s="324" t="s">
        <v>249</v>
      </c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6"/>
    </row>
    <row r="17" spans="2:44" ht="20.100000000000001" customHeight="1">
      <c r="B17" s="327" t="s">
        <v>250</v>
      </c>
      <c r="C17" s="328"/>
      <c r="D17" s="328" t="s">
        <v>251</v>
      </c>
      <c r="E17" s="328"/>
      <c r="F17" s="328"/>
      <c r="G17" s="328"/>
      <c r="H17" s="328"/>
      <c r="I17" s="328"/>
      <c r="J17" s="328"/>
      <c r="K17" s="328" t="s">
        <v>175</v>
      </c>
      <c r="L17" s="328"/>
      <c r="M17" s="328"/>
      <c r="N17" s="328"/>
      <c r="O17" s="328"/>
      <c r="P17" s="328"/>
      <c r="Q17" s="328" t="s">
        <v>252</v>
      </c>
      <c r="R17" s="328"/>
      <c r="S17" s="328" t="s">
        <v>65</v>
      </c>
      <c r="T17" s="328"/>
      <c r="U17" s="328" t="s">
        <v>253</v>
      </c>
      <c r="V17" s="328"/>
      <c r="W17" s="328"/>
      <c r="X17" s="328"/>
      <c r="Y17" s="328"/>
      <c r="Z17" s="328"/>
      <c r="AA17" s="328" t="s">
        <v>254</v>
      </c>
      <c r="AB17" s="328"/>
      <c r="AC17" s="328"/>
      <c r="AD17" s="328"/>
      <c r="AE17" s="328"/>
      <c r="AF17" s="328"/>
      <c r="AG17" s="329" t="s">
        <v>255</v>
      </c>
      <c r="AH17" s="330"/>
      <c r="AI17" s="331"/>
    </row>
    <row r="18" spans="2:44" ht="30" customHeight="1">
      <c r="B18" s="308">
        <v>1</v>
      </c>
      <c r="C18" s="309"/>
      <c r="D18" s="320" t="s">
        <v>256</v>
      </c>
      <c r="E18" s="309"/>
      <c r="F18" s="309"/>
      <c r="G18" s="309"/>
      <c r="H18" s="309"/>
      <c r="I18" s="309"/>
      <c r="J18" s="309"/>
      <c r="K18" s="309" t="s">
        <v>379</v>
      </c>
      <c r="L18" s="309"/>
      <c r="M18" s="309"/>
      <c r="N18" s="309"/>
      <c r="O18" s="309"/>
      <c r="P18" s="309"/>
      <c r="Q18" s="309" t="s">
        <v>182</v>
      </c>
      <c r="R18" s="309"/>
      <c r="S18" s="309">
        <v>4</v>
      </c>
      <c r="T18" s="309"/>
      <c r="U18" s="312">
        <v>24000000</v>
      </c>
      <c r="V18" s="312"/>
      <c r="W18" s="312"/>
      <c r="X18" s="312"/>
      <c r="Y18" s="312"/>
      <c r="Z18" s="312"/>
      <c r="AA18" s="312">
        <f t="shared" ref="AA18:AA23" si="0">U18*S18</f>
        <v>96000000</v>
      </c>
      <c r="AB18" s="312"/>
      <c r="AC18" s="312"/>
      <c r="AD18" s="312"/>
      <c r="AE18" s="312"/>
      <c r="AF18" s="312"/>
      <c r="AG18" s="184"/>
      <c r="AH18" s="310"/>
      <c r="AI18" s="185"/>
      <c r="AR18" s="38">
        <f t="shared" ref="AR18:AR35" si="1">U18</f>
        <v>24000000</v>
      </c>
    </row>
    <row r="19" spans="2:44" ht="30" customHeight="1">
      <c r="B19" s="308">
        <v>2</v>
      </c>
      <c r="C19" s="309"/>
      <c r="D19" s="321" t="s">
        <v>257</v>
      </c>
      <c r="E19" s="322"/>
      <c r="F19" s="322"/>
      <c r="G19" s="322"/>
      <c r="H19" s="322"/>
      <c r="I19" s="322"/>
      <c r="J19" s="323"/>
      <c r="K19" s="309" t="s">
        <v>273</v>
      </c>
      <c r="L19" s="309"/>
      <c r="M19" s="309"/>
      <c r="N19" s="309"/>
      <c r="O19" s="309"/>
      <c r="P19" s="309"/>
      <c r="Q19" s="183" t="s">
        <v>182</v>
      </c>
      <c r="R19" s="182"/>
      <c r="S19" s="309">
        <v>24</v>
      </c>
      <c r="T19" s="309"/>
      <c r="U19" s="312">
        <v>550910</v>
      </c>
      <c r="V19" s="312"/>
      <c r="W19" s="312"/>
      <c r="X19" s="312"/>
      <c r="Y19" s="312"/>
      <c r="Z19" s="312"/>
      <c r="AA19" s="184">
        <f t="shared" si="0"/>
        <v>13221840</v>
      </c>
      <c r="AB19" s="310"/>
      <c r="AC19" s="310"/>
      <c r="AD19" s="310"/>
      <c r="AE19" s="310"/>
      <c r="AF19" s="311"/>
      <c r="AG19" s="184"/>
      <c r="AH19" s="310"/>
      <c r="AI19" s="185"/>
      <c r="AR19" s="38">
        <f t="shared" si="1"/>
        <v>550910</v>
      </c>
    </row>
    <row r="20" spans="2:44" ht="20.100000000000001" customHeight="1">
      <c r="B20" s="308">
        <v>3</v>
      </c>
      <c r="C20" s="309"/>
      <c r="D20" s="183" t="s">
        <v>258</v>
      </c>
      <c r="E20" s="181"/>
      <c r="F20" s="181"/>
      <c r="G20" s="181"/>
      <c r="H20" s="181"/>
      <c r="I20" s="181"/>
      <c r="J20" s="182"/>
      <c r="K20" s="309" t="s">
        <v>273</v>
      </c>
      <c r="L20" s="309"/>
      <c r="M20" s="309"/>
      <c r="N20" s="309"/>
      <c r="O20" s="309"/>
      <c r="P20" s="309"/>
      <c r="Q20" s="183" t="s">
        <v>182</v>
      </c>
      <c r="R20" s="182"/>
      <c r="S20" s="309">
        <v>4</v>
      </c>
      <c r="T20" s="309"/>
      <c r="U20" s="184">
        <v>6800000</v>
      </c>
      <c r="V20" s="310"/>
      <c r="W20" s="310"/>
      <c r="X20" s="310"/>
      <c r="Y20" s="310"/>
      <c r="Z20" s="311"/>
      <c r="AA20" s="184">
        <f t="shared" si="0"/>
        <v>27200000</v>
      </c>
      <c r="AB20" s="310"/>
      <c r="AC20" s="310"/>
      <c r="AD20" s="310"/>
      <c r="AE20" s="310"/>
      <c r="AF20" s="311"/>
      <c r="AG20" s="184"/>
      <c r="AH20" s="310"/>
      <c r="AI20" s="185"/>
      <c r="AR20" s="38">
        <f t="shared" si="1"/>
        <v>6800000</v>
      </c>
    </row>
    <row r="21" spans="2:44" ht="20.100000000000001" customHeight="1">
      <c r="B21" s="308">
        <v>4</v>
      </c>
      <c r="C21" s="309"/>
      <c r="D21" s="183" t="s">
        <v>259</v>
      </c>
      <c r="E21" s="181"/>
      <c r="F21" s="181"/>
      <c r="G21" s="181"/>
      <c r="H21" s="181"/>
      <c r="I21" s="181"/>
      <c r="J21" s="182"/>
      <c r="K21" s="309" t="s">
        <v>273</v>
      </c>
      <c r="L21" s="309"/>
      <c r="M21" s="309"/>
      <c r="N21" s="309"/>
      <c r="O21" s="309"/>
      <c r="P21" s="309"/>
      <c r="Q21" s="183" t="s">
        <v>182</v>
      </c>
      <c r="R21" s="182"/>
      <c r="S21" s="309">
        <v>4</v>
      </c>
      <c r="T21" s="309"/>
      <c r="U21" s="184">
        <v>960000</v>
      </c>
      <c r="V21" s="310"/>
      <c r="W21" s="310"/>
      <c r="X21" s="310"/>
      <c r="Y21" s="310"/>
      <c r="Z21" s="311"/>
      <c r="AA21" s="184">
        <f t="shared" si="0"/>
        <v>3840000</v>
      </c>
      <c r="AB21" s="310"/>
      <c r="AC21" s="310"/>
      <c r="AD21" s="310"/>
      <c r="AE21" s="310"/>
      <c r="AF21" s="311"/>
      <c r="AG21" s="184"/>
      <c r="AH21" s="310"/>
      <c r="AI21" s="185"/>
      <c r="AR21" s="38">
        <f t="shared" si="1"/>
        <v>960000</v>
      </c>
    </row>
    <row r="22" spans="2:44" ht="20.100000000000001" customHeight="1">
      <c r="B22" s="308">
        <v>5</v>
      </c>
      <c r="C22" s="309"/>
      <c r="D22" s="309" t="s">
        <v>264</v>
      </c>
      <c r="E22" s="309"/>
      <c r="F22" s="309"/>
      <c r="G22" s="309"/>
      <c r="H22" s="309"/>
      <c r="I22" s="309"/>
      <c r="J22" s="309"/>
      <c r="K22" s="309" t="s">
        <v>379</v>
      </c>
      <c r="L22" s="309"/>
      <c r="M22" s="309"/>
      <c r="N22" s="309"/>
      <c r="O22" s="309"/>
      <c r="P22" s="309"/>
      <c r="Q22" s="309" t="s">
        <v>182</v>
      </c>
      <c r="R22" s="309"/>
      <c r="S22" s="309">
        <v>4</v>
      </c>
      <c r="T22" s="309"/>
      <c r="U22" s="312">
        <v>17000000</v>
      </c>
      <c r="V22" s="312"/>
      <c r="W22" s="312"/>
      <c r="X22" s="312"/>
      <c r="Y22" s="312"/>
      <c r="Z22" s="312"/>
      <c r="AA22" s="312">
        <f t="shared" si="0"/>
        <v>68000000</v>
      </c>
      <c r="AB22" s="312"/>
      <c r="AC22" s="312"/>
      <c r="AD22" s="312"/>
      <c r="AE22" s="312"/>
      <c r="AF22" s="312"/>
      <c r="AG22" s="184"/>
      <c r="AH22" s="310"/>
      <c r="AI22" s="185"/>
      <c r="AR22" s="38">
        <f t="shared" si="1"/>
        <v>17000000</v>
      </c>
    </row>
    <row r="23" spans="2:44" ht="20.100000000000001" customHeight="1">
      <c r="B23" s="308">
        <v>6</v>
      </c>
      <c r="C23" s="309"/>
      <c r="D23" s="183" t="s">
        <v>265</v>
      </c>
      <c r="E23" s="181"/>
      <c r="F23" s="181"/>
      <c r="G23" s="181"/>
      <c r="H23" s="181"/>
      <c r="I23" s="181"/>
      <c r="J23" s="182"/>
      <c r="K23" s="309" t="s">
        <v>273</v>
      </c>
      <c r="L23" s="309"/>
      <c r="M23" s="309"/>
      <c r="N23" s="309"/>
      <c r="O23" s="309"/>
      <c r="P23" s="309"/>
      <c r="Q23" s="183" t="s">
        <v>182</v>
      </c>
      <c r="R23" s="182"/>
      <c r="S23" s="309">
        <v>4</v>
      </c>
      <c r="T23" s="309"/>
      <c r="U23" s="312">
        <v>9000000</v>
      </c>
      <c r="V23" s="312"/>
      <c r="W23" s="312"/>
      <c r="X23" s="312"/>
      <c r="Y23" s="312"/>
      <c r="Z23" s="312"/>
      <c r="AA23" s="184">
        <f t="shared" si="0"/>
        <v>36000000</v>
      </c>
      <c r="AB23" s="310"/>
      <c r="AC23" s="310"/>
      <c r="AD23" s="310"/>
      <c r="AE23" s="310"/>
      <c r="AF23" s="311"/>
      <c r="AG23" s="184"/>
      <c r="AH23" s="310"/>
      <c r="AI23" s="185"/>
      <c r="AR23" s="38">
        <f t="shared" si="1"/>
        <v>9000000</v>
      </c>
    </row>
    <row r="24" spans="2:44" ht="20.100000000000001" customHeight="1">
      <c r="B24" s="308">
        <v>7</v>
      </c>
      <c r="C24" s="309"/>
      <c r="D24" s="183" t="s">
        <v>266</v>
      </c>
      <c r="E24" s="181"/>
      <c r="F24" s="181"/>
      <c r="G24" s="181"/>
      <c r="H24" s="181"/>
      <c r="I24" s="181"/>
      <c r="J24" s="182"/>
      <c r="K24" s="309" t="s">
        <v>273</v>
      </c>
      <c r="L24" s="309"/>
      <c r="M24" s="309"/>
      <c r="N24" s="309"/>
      <c r="O24" s="309"/>
      <c r="P24" s="309"/>
      <c r="Q24" s="183" t="s">
        <v>182</v>
      </c>
      <c r="R24" s="182"/>
      <c r="S24" s="309">
        <v>4</v>
      </c>
      <c r="T24" s="309"/>
      <c r="U24" s="184">
        <v>2129000</v>
      </c>
      <c r="V24" s="310"/>
      <c r="W24" s="310"/>
      <c r="X24" s="310"/>
      <c r="Y24" s="310"/>
      <c r="Z24" s="311"/>
      <c r="AA24" s="184">
        <f t="shared" ref="AA24:AA30" si="2">U24*S24</f>
        <v>8516000</v>
      </c>
      <c r="AB24" s="310"/>
      <c r="AC24" s="310"/>
      <c r="AD24" s="310"/>
      <c r="AE24" s="310"/>
      <c r="AF24" s="311"/>
      <c r="AG24" s="184"/>
      <c r="AH24" s="310"/>
      <c r="AI24" s="185"/>
      <c r="AR24" s="38">
        <f t="shared" si="1"/>
        <v>2129000</v>
      </c>
    </row>
    <row r="25" spans="2:44" ht="30" customHeight="1">
      <c r="B25" s="308">
        <v>8</v>
      </c>
      <c r="C25" s="309"/>
      <c r="D25" s="320" t="s">
        <v>256</v>
      </c>
      <c r="E25" s="309"/>
      <c r="F25" s="309"/>
      <c r="G25" s="309"/>
      <c r="H25" s="309"/>
      <c r="I25" s="309"/>
      <c r="J25" s="309"/>
      <c r="K25" s="309" t="s">
        <v>441</v>
      </c>
      <c r="L25" s="309"/>
      <c r="M25" s="309"/>
      <c r="N25" s="309"/>
      <c r="O25" s="309"/>
      <c r="P25" s="309"/>
      <c r="Q25" s="309" t="s">
        <v>182</v>
      </c>
      <c r="R25" s="309"/>
      <c r="S25" s="309">
        <v>2</v>
      </c>
      <c r="T25" s="309"/>
      <c r="U25" s="312">
        <v>8200000</v>
      </c>
      <c r="V25" s="312"/>
      <c r="W25" s="312"/>
      <c r="X25" s="312"/>
      <c r="Y25" s="312"/>
      <c r="Z25" s="312"/>
      <c r="AA25" s="312">
        <f t="shared" si="2"/>
        <v>16400000</v>
      </c>
      <c r="AB25" s="312"/>
      <c r="AC25" s="312"/>
      <c r="AD25" s="312"/>
      <c r="AE25" s="312"/>
      <c r="AF25" s="312"/>
      <c r="AG25" s="184"/>
      <c r="AH25" s="310"/>
      <c r="AI25" s="185"/>
      <c r="AR25" s="38">
        <f t="shared" si="1"/>
        <v>8200000</v>
      </c>
    </row>
    <row r="26" spans="2:44" ht="30" customHeight="1">
      <c r="B26" s="308">
        <v>9</v>
      </c>
      <c r="C26" s="309"/>
      <c r="D26" s="321" t="s">
        <v>257</v>
      </c>
      <c r="E26" s="322"/>
      <c r="F26" s="322"/>
      <c r="G26" s="322"/>
      <c r="H26" s="322"/>
      <c r="I26" s="322"/>
      <c r="J26" s="323"/>
      <c r="K26" s="309" t="s">
        <v>442</v>
      </c>
      <c r="L26" s="309"/>
      <c r="M26" s="309"/>
      <c r="N26" s="309"/>
      <c r="O26" s="309"/>
      <c r="P26" s="309"/>
      <c r="Q26" s="183" t="s">
        <v>182</v>
      </c>
      <c r="R26" s="182"/>
      <c r="S26" s="183">
        <v>12</v>
      </c>
      <c r="T26" s="182"/>
      <c r="U26" s="312">
        <v>48970</v>
      </c>
      <c r="V26" s="312"/>
      <c r="W26" s="312"/>
      <c r="X26" s="312"/>
      <c r="Y26" s="312"/>
      <c r="Z26" s="312"/>
      <c r="AA26" s="184">
        <f t="shared" si="2"/>
        <v>587640</v>
      </c>
      <c r="AB26" s="310"/>
      <c r="AC26" s="310"/>
      <c r="AD26" s="310"/>
      <c r="AE26" s="310"/>
      <c r="AF26" s="311"/>
      <c r="AG26" s="184"/>
      <c r="AH26" s="310"/>
      <c r="AI26" s="185"/>
      <c r="AR26" s="38">
        <f t="shared" si="1"/>
        <v>48970</v>
      </c>
    </row>
    <row r="27" spans="2:44" ht="20.100000000000001" customHeight="1">
      <c r="B27" s="308">
        <v>10</v>
      </c>
      <c r="C27" s="309"/>
      <c r="D27" s="183" t="s">
        <v>258</v>
      </c>
      <c r="E27" s="181"/>
      <c r="F27" s="181"/>
      <c r="G27" s="181"/>
      <c r="H27" s="181"/>
      <c r="I27" s="181"/>
      <c r="J27" s="182"/>
      <c r="K27" s="309" t="s">
        <v>442</v>
      </c>
      <c r="L27" s="309"/>
      <c r="M27" s="309"/>
      <c r="N27" s="309"/>
      <c r="O27" s="309"/>
      <c r="P27" s="309"/>
      <c r="Q27" s="183" t="s">
        <v>182</v>
      </c>
      <c r="R27" s="182"/>
      <c r="S27" s="183">
        <v>2</v>
      </c>
      <c r="T27" s="182"/>
      <c r="U27" s="184">
        <v>1680000</v>
      </c>
      <c r="V27" s="310"/>
      <c r="W27" s="310"/>
      <c r="X27" s="310"/>
      <c r="Y27" s="310"/>
      <c r="Z27" s="311"/>
      <c r="AA27" s="184">
        <f t="shared" si="2"/>
        <v>3360000</v>
      </c>
      <c r="AB27" s="310"/>
      <c r="AC27" s="310"/>
      <c r="AD27" s="310"/>
      <c r="AE27" s="310"/>
      <c r="AF27" s="311"/>
      <c r="AG27" s="184"/>
      <c r="AH27" s="310"/>
      <c r="AI27" s="185"/>
      <c r="AR27" s="38">
        <f t="shared" si="1"/>
        <v>1680000</v>
      </c>
    </row>
    <row r="28" spans="2:44" ht="20.100000000000001" customHeight="1">
      <c r="B28" s="308">
        <v>11</v>
      </c>
      <c r="C28" s="309"/>
      <c r="D28" s="183" t="s">
        <v>259</v>
      </c>
      <c r="E28" s="181"/>
      <c r="F28" s="181"/>
      <c r="G28" s="181"/>
      <c r="H28" s="181"/>
      <c r="I28" s="181"/>
      <c r="J28" s="182"/>
      <c r="K28" s="309" t="s">
        <v>442</v>
      </c>
      <c r="L28" s="309"/>
      <c r="M28" s="309"/>
      <c r="N28" s="309"/>
      <c r="O28" s="309"/>
      <c r="P28" s="309"/>
      <c r="Q28" s="183" t="s">
        <v>182</v>
      </c>
      <c r="R28" s="182"/>
      <c r="S28" s="183">
        <v>2</v>
      </c>
      <c r="T28" s="182"/>
      <c r="U28" s="184">
        <v>384000</v>
      </c>
      <c r="V28" s="310"/>
      <c r="W28" s="310"/>
      <c r="X28" s="310"/>
      <c r="Y28" s="310"/>
      <c r="Z28" s="311"/>
      <c r="AA28" s="184">
        <f t="shared" si="2"/>
        <v>768000</v>
      </c>
      <c r="AB28" s="310"/>
      <c r="AC28" s="310"/>
      <c r="AD28" s="310"/>
      <c r="AE28" s="310"/>
      <c r="AF28" s="311"/>
      <c r="AG28" s="184"/>
      <c r="AH28" s="310"/>
      <c r="AI28" s="185"/>
      <c r="AR28" s="38">
        <f t="shared" si="1"/>
        <v>384000</v>
      </c>
    </row>
    <row r="29" spans="2:44" ht="20.100000000000001" customHeight="1">
      <c r="B29" s="308">
        <v>12</v>
      </c>
      <c r="C29" s="309"/>
      <c r="D29" s="309" t="s">
        <v>264</v>
      </c>
      <c r="E29" s="309"/>
      <c r="F29" s="309"/>
      <c r="G29" s="309"/>
      <c r="H29" s="309"/>
      <c r="I29" s="309"/>
      <c r="J29" s="309"/>
      <c r="K29" s="309" t="s">
        <v>441</v>
      </c>
      <c r="L29" s="309"/>
      <c r="M29" s="309"/>
      <c r="N29" s="309"/>
      <c r="O29" s="309"/>
      <c r="P29" s="309"/>
      <c r="Q29" s="309" t="s">
        <v>182</v>
      </c>
      <c r="R29" s="309"/>
      <c r="S29" s="183">
        <v>2</v>
      </c>
      <c r="T29" s="182"/>
      <c r="U29" s="312">
        <v>5650000</v>
      </c>
      <c r="V29" s="312"/>
      <c r="W29" s="312"/>
      <c r="X29" s="312"/>
      <c r="Y29" s="312"/>
      <c r="Z29" s="312"/>
      <c r="AA29" s="312">
        <f t="shared" si="2"/>
        <v>11300000</v>
      </c>
      <c r="AB29" s="312"/>
      <c r="AC29" s="312"/>
      <c r="AD29" s="312"/>
      <c r="AE29" s="312"/>
      <c r="AF29" s="312"/>
      <c r="AG29" s="184"/>
      <c r="AH29" s="310"/>
      <c r="AI29" s="185"/>
      <c r="AR29" s="38">
        <f t="shared" si="1"/>
        <v>5650000</v>
      </c>
    </row>
    <row r="30" spans="2:44" ht="20.100000000000001" customHeight="1">
      <c r="B30" s="308">
        <v>13</v>
      </c>
      <c r="C30" s="309"/>
      <c r="D30" s="183" t="s">
        <v>265</v>
      </c>
      <c r="E30" s="181"/>
      <c r="F30" s="181"/>
      <c r="G30" s="181"/>
      <c r="H30" s="181"/>
      <c r="I30" s="181"/>
      <c r="J30" s="182"/>
      <c r="K30" s="309" t="s">
        <v>442</v>
      </c>
      <c r="L30" s="309"/>
      <c r="M30" s="309"/>
      <c r="N30" s="309"/>
      <c r="O30" s="309"/>
      <c r="P30" s="309"/>
      <c r="Q30" s="183" t="s">
        <v>182</v>
      </c>
      <c r="R30" s="182"/>
      <c r="S30" s="183">
        <v>2</v>
      </c>
      <c r="T30" s="182"/>
      <c r="U30" s="312">
        <v>2700000</v>
      </c>
      <c r="V30" s="312"/>
      <c r="W30" s="312"/>
      <c r="X30" s="312"/>
      <c r="Y30" s="312"/>
      <c r="Z30" s="312"/>
      <c r="AA30" s="184">
        <f t="shared" si="2"/>
        <v>5400000</v>
      </c>
      <c r="AB30" s="310"/>
      <c r="AC30" s="310"/>
      <c r="AD30" s="310"/>
      <c r="AE30" s="310"/>
      <c r="AF30" s="311"/>
      <c r="AG30" s="184"/>
      <c r="AH30" s="310"/>
      <c r="AI30" s="185"/>
      <c r="AR30" s="38">
        <f t="shared" si="1"/>
        <v>2700000</v>
      </c>
    </row>
    <row r="31" spans="2:44" ht="20.100000000000001" customHeight="1">
      <c r="B31" s="308">
        <v>14</v>
      </c>
      <c r="C31" s="309"/>
      <c r="D31" s="183" t="s">
        <v>266</v>
      </c>
      <c r="E31" s="181"/>
      <c r="F31" s="181"/>
      <c r="G31" s="181"/>
      <c r="H31" s="181"/>
      <c r="I31" s="181"/>
      <c r="J31" s="182"/>
      <c r="K31" s="309" t="s">
        <v>442</v>
      </c>
      <c r="L31" s="309"/>
      <c r="M31" s="309"/>
      <c r="N31" s="309"/>
      <c r="O31" s="309"/>
      <c r="P31" s="309"/>
      <c r="Q31" s="183" t="s">
        <v>182</v>
      </c>
      <c r="R31" s="182"/>
      <c r="S31" s="183">
        <v>2</v>
      </c>
      <c r="T31" s="182"/>
      <c r="U31" s="184">
        <v>550000</v>
      </c>
      <c r="V31" s="310"/>
      <c r="W31" s="310"/>
      <c r="X31" s="310"/>
      <c r="Y31" s="310"/>
      <c r="Z31" s="311"/>
      <c r="AA31" s="184">
        <f t="shared" ref="AA31" si="3">U31*S31</f>
        <v>1100000</v>
      </c>
      <c r="AB31" s="310"/>
      <c r="AC31" s="310"/>
      <c r="AD31" s="310"/>
      <c r="AE31" s="310"/>
      <c r="AF31" s="311"/>
      <c r="AG31" s="184"/>
      <c r="AH31" s="310"/>
      <c r="AI31" s="185"/>
      <c r="AR31" s="38">
        <f t="shared" si="1"/>
        <v>550000</v>
      </c>
    </row>
    <row r="32" spans="2:44" ht="30" customHeight="1">
      <c r="B32" s="308">
        <v>22</v>
      </c>
      <c r="C32" s="309"/>
      <c r="D32" s="183" t="s">
        <v>260</v>
      </c>
      <c r="E32" s="181"/>
      <c r="F32" s="181"/>
      <c r="G32" s="181"/>
      <c r="H32" s="181"/>
      <c r="I32" s="181"/>
      <c r="J32" s="182"/>
      <c r="K32" s="183" t="s">
        <v>299</v>
      </c>
      <c r="L32" s="181"/>
      <c r="M32" s="181"/>
      <c r="N32" s="181"/>
      <c r="O32" s="181"/>
      <c r="P32" s="182"/>
      <c r="Q32" s="183" t="s">
        <v>182</v>
      </c>
      <c r="R32" s="182"/>
      <c r="S32" s="183">
        <v>6</v>
      </c>
      <c r="T32" s="182"/>
      <c r="U32" s="184">
        <v>150000</v>
      </c>
      <c r="V32" s="310"/>
      <c r="W32" s="310"/>
      <c r="X32" s="310"/>
      <c r="Y32" s="310"/>
      <c r="Z32" s="311"/>
      <c r="AA32" s="184">
        <f t="shared" ref="AA32" si="4">U32*S32</f>
        <v>900000</v>
      </c>
      <c r="AB32" s="310"/>
      <c r="AC32" s="310"/>
      <c r="AD32" s="310"/>
      <c r="AE32" s="310"/>
      <c r="AF32" s="311"/>
      <c r="AG32" s="184"/>
      <c r="AH32" s="310"/>
      <c r="AI32" s="185"/>
      <c r="AR32" s="38">
        <f t="shared" si="1"/>
        <v>150000</v>
      </c>
    </row>
    <row r="33" spans="2:56" ht="30" customHeight="1">
      <c r="B33" s="308">
        <v>23</v>
      </c>
      <c r="C33" s="309"/>
      <c r="D33" s="309" t="s">
        <v>261</v>
      </c>
      <c r="E33" s="309"/>
      <c r="F33" s="309"/>
      <c r="G33" s="309"/>
      <c r="H33" s="309"/>
      <c r="I33" s="309"/>
      <c r="J33" s="309"/>
      <c r="K33" s="309" t="s">
        <v>299</v>
      </c>
      <c r="L33" s="309"/>
      <c r="M33" s="309"/>
      <c r="N33" s="309"/>
      <c r="O33" s="309"/>
      <c r="P33" s="309"/>
      <c r="Q33" s="309" t="s">
        <v>182</v>
      </c>
      <c r="R33" s="309"/>
      <c r="S33" s="309">
        <v>6</v>
      </c>
      <c r="T33" s="309"/>
      <c r="U33" s="184">
        <v>250000</v>
      </c>
      <c r="V33" s="310"/>
      <c r="W33" s="310"/>
      <c r="X33" s="310"/>
      <c r="Y33" s="310"/>
      <c r="Z33" s="311"/>
      <c r="AA33" s="312">
        <f t="shared" ref="AA33" si="5">U33*S33</f>
        <v>1500000</v>
      </c>
      <c r="AB33" s="312"/>
      <c r="AC33" s="312"/>
      <c r="AD33" s="312"/>
      <c r="AE33" s="312"/>
      <c r="AF33" s="312"/>
      <c r="AG33" s="184"/>
      <c r="AH33" s="310"/>
      <c r="AI33" s="185"/>
      <c r="AR33" s="38">
        <f t="shared" si="1"/>
        <v>250000</v>
      </c>
    </row>
    <row r="34" spans="2:56" ht="20.100000000000001" customHeight="1">
      <c r="B34" s="308">
        <v>24</v>
      </c>
      <c r="C34" s="309"/>
      <c r="D34" s="309" t="s">
        <v>262</v>
      </c>
      <c r="E34" s="309"/>
      <c r="F34" s="309"/>
      <c r="G34" s="309"/>
      <c r="H34" s="309"/>
      <c r="I34" s="309"/>
      <c r="J34" s="309"/>
      <c r="K34" s="309" t="s">
        <v>299</v>
      </c>
      <c r="L34" s="309"/>
      <c r="M34" s="309"/>
      <c r="N34" s="309"/>
      <c r="O34" s="309"/>
      <c r="P34" s="309"/>
      <c r="Q34" s="309" t="s">
        <v>182</v>
      </c>
      <c r="R34" s="309"/>
      <c r="S34" s="309">
        <v>6</v>
      </c>
      <c r="T34" s="309"/>
      <c r="U34" s="184">
        <v>50000</v>
      </c>
      <c r="V34" s="310"/>
      <c r="W34" s="310"/>
      <c r="X34" s="310"/>
      <c r="Y34" s="310"/>
      <c r="Z34" s="311"/>
      <c r="AA34" s="312">
        <f t="shared" ref="AA34" si="6">U34*S34</f>
        <v>300000</v>
      </c>
      <c r="AB34" s="312"/>
      <c r="AC34" s="312"/>
      <c r="AD34" s="312"/>
      <c r="AE34" s="312"/>
      <c r="AF34" s="312"/>
      <c r="AG34" s="184"/>
      <c r="AH34" s="310"/>
      <c r="AI34" s="185"/>
      <c r="AR34" s="38">
        <f t="shared" si="1"/>
        <v>50000</v>
      </c>
    </row>
    <row r="35" spans="2:56" ht="20.100000000000001" customHeight="1" thickBot="1">
      <c r="B35" s="308">
        <v>25</v>
      </c>
      <c r="C35" s="309"/>
      <c r="D35" s="183" t="s">
        <v>263</v>
      </c>
      <c r="E35" s="181"/>
      <c r="F35" s="181"/>
      <c r="G35" s="181"/>
      <c r="H35" s="181"/>
      <c r="I35" s="181"/>
      <c r="J35" s="182"/>
      <c r="K35" s="183" t="s">
        <v>300</v>
      </c>
      <c r="L35" s="181"/>
      <c r="M35" s="181"/>
      <c r="N35" s="181"/>
      <c r="O35" s="181"/>
      <c r="P35" s="182"/>
      <c r="Q35" s="309" t="s">
        <v>182</v>
      </c>
      <c r="R35" s="309"/>
      <c r="S35" s="309">
        <v>6</v>
      </c>
      <c r="T35" s="309"/>
      <c r="U35" s="353">
        <v>30000</v>
      </c>
      <c r="V35" s="354"/>
      <c r="W35" s="354"/>
      <c r="X35" s="354"/>
      <c r="Y35" s="354"/>
      <c r="Z35" s="355"/>
      <c r="AA35" s="312">
        <f t="shared" ref="AA35" si="7">U35*S35</f>
        <v>180000</v>
      </c>
      <c r="AB35" s="312"/>
      <c r="AC35" s="312"/>
      <c r="AD35" s="312"/>
      <c r="AE35" s="312"/>
      <c r="AF35" s="312"/>
      <c r="AG35" s="184"/>
      <c r="AH35" s="310"/>
      <c r="AI35" s="185"/>
      <c r="AR35" s="38">
        <f t="shared" si="1"/>
        <v>30000</v>
      </c>
    </row>
    <row r="36" spans="2:56" ht="20.100000000000001" customHeight="1" thickBot="1">
      <c r="B36" s="160" t="s">
        <v>267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2"/>
      <c r="AA36" s="319">
        <f>SUM(AA18:AF35)</f>
        <v>294573480</v>
      </c>
      <c r="AB36" s="163"/>
      <c r="AC36" s="163"/>
      <c r="AD36" s="163"/>
      <c r="AE36" s="163"/>
      <c r="AF36" s="163"/>
      <c r="AG36" s="163"/>
      <c r="AH36" s="163"/>
      <c r="AI36" s="164"/>
    </row>
    <row r="37" spans="2:56" ht="20.100000000000001" customHeight="1">
      <c r="B37" s="313" t="s">
        <v>268</v>
      </c>
      <c r="C37" s="314"/>
      <c r="D37" s="171" t="s">
        <v>269</v>
      </c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3"/>
    </row>
    <row r="38" spans="2:56" ht="20.100000000000001" customHeight="1">
      <c r="B38" s="315"/>
      <c r="C38" s="316"/>
      <c r="D38" s="174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6"/>
      <c r="BD38" s="14"/>
    </row>
    <row r="39" spans="2:56" ht="20.100000000000001" customHeight="1">
      <c r="B39" s="315"/>
      <c r="C39" s="316"/>
      <c r="D39" s="174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  <c r="AB39" s="175"/>
      <c r="AC39" s="175"/>
      <c r="AD39" s="175"/>
      <c r="AE39" s="175"/>
      <c r="AF39" s="175"/>
      <c r="AG39" s="175"/>
      <c r="AH39" s="175"/>
      <c r="AI39" s="176"/>
    </row>
    <row r="40" spans="2:56" ht="20.100000000000001" customHeight="1">
      <c r="B40" s="315"/>
      <c r="C40" s="316"/>
      <c r="D40" s="174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6"/>
    </row>
    <row r="41" spans="2:56" ht="20.100000000000001" customHeight="1" thickBot="1">
      <c r="B41" s="317"/>
      <c r="C41" s="318"/>
      <c r="D41" s="177"/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8"/>
      <c r="AI41" s="179"/>
    </row>
    <row r="702" spans="8:8" ht="20.100000000000001" customHeight="1">
      <c r="H702" s="38" t="e">
        <f>자재견적서!#REF!</f>
        <v>#REF!</v>
      </c>
    </row>
  </sheetData>
  <mergeCells count="204">
    <mergeCell ref="B24:C24"/>
    <mergeCell ref="D24:J24"/>
    <mergeCell ref="K24:P24"/>
    <mergeCell ref="Q24:R24"/>
    <mergeCell ref="S24:T24"/>
    <mergeCell ref="U24:Z24"/>
    <mergeCell ref="AA24:AF24"/>
    <mergeCell ref="AG24:AI24"/>
    <mergeCell ref="AG21:AI21"/>
    <mergeCell ref="AA21:AF21"/>
    <mergeCell ref="U21:Z21"/>
    <mergeCell ref="S21:T21"/>
    <mergeCell ref="Q21:R21"/>
    <mergeCell ref="K21:P21"/>
    <mergeCell ref="D21:J21"/>
    <mergeCell ref="B21:C21"/>
    <mergeCell ref="B22:C22"/>
    <mergeCell ref="D22:J22"/>
    <mergeCell ref="K22:P22"/>
    <mergeCell ref="Q22:R22"/>
    <mergeCell ref="S22:T22"/>
    <mergeCell ref="U22:Z22"/>
    <mergeCell ref="AA22:AF22"/>
    <mergeCell ref="AG22:AI22"/>
    <mergeCell ref="B23:C23"/>
    <mergeCell ref="D23:J23"/>
    <mergeCell ref="K23:P23"/>
    <mergeCell ref="Q23:R23"/>
    <mergeCell ref="S23:T23"/>
    <mergeCell ref="U23:Z23"/>
    <mergeCell ref="AA23:AF23"/>
    <mergeCell ref="AG23:AI23"/>
    <mergeCell ref="B18:C18"/>
    <mergeCell ref="D18:J18"/>
    <mergeCell ref="K18:P18"/>
    <mergeCell ref="Q18:R18"/>
    <mergeCell ref="S18:T18"/>
    <mergeCell ref="U18:Z18"/>
    <mergeCell ref="AA18:AF18"/>
    <mergeCell ref="AG18:AI18"/>
    <mergeCell ref="AG20:AI20"/>
    <mergeCell ref="AA20:AF20"/>
    <mergeCell ref="U20:Z20"/>
    <mergeCell ref="S20:T20"/>
    <mergeCell ref="Q20:R20"/>
    <mergeCell ref="K20:P20"/>
    <mergeCell ref="D20:J20"/>
    <mergeCell ref="B20:C20"/>
    <mergeCell ref="AG19:AI19"/>
    <mergeCell ref="AA19:AF19"/>
    <mergeCell ref="U19:Z19"/>
    <mergeCell ref="S19:T19"/>
    <mergeCell ref="Q19:R19"/>
    <mergeCell ref="K19:P19"/>
    <mergeCell ref="D19:J19"/>
    <mergeCell ref="B19:C19"/>
    <mergeCell ref="B33:C33"/>
    <mergeCell ref="D33:J33"/>
    <mergeCell ref="K33:P33"/>
    <mergeCell ref="Q33:R33"/>
    <mergeCell ref="S33:T33"/>
    <mergeCell ref="U33:Z33"/>
    <mergeCell ref="AA33:AF33"/>
    <mergeCell ref="AG33:AI33"/>
    <mergeCell ref="B32:C32"/>
    <mergeCell ref="D32:J32"/>
    <mergeCell ref="K32:P32"/>
    <mergeCell ref="Q32:R32"/>
    <mergeCell ref="S32:T32"/>
    <mergeCell ref="U32:Z32"/>
    <mergeCell ref="AA32:AF32"/>
    <mergeCell ref="AG32:AI32"/>
    <mergeCell ref="B35:C35"/>
    <mergeCell ref="D35:J35"/>
    <mergeCell ref="K35:P35"/>
    <mergeCell ref="Q35:R35"/>
    <mergeCell ref="S35:T35"/>
    <mergeCell ref="U35:Z35"/>
    <mergeCell ref="AA35:AF35"/>
    <mergeCell ref="AG35:AI35"/>
    <mergeCell ref="B34:C34"/>
    <mergeCell ref="D34:J34"/>
    <mergeCell ref="K34:P34"/>
    <mergeCell ref="Q34:R34"/>
    <mergeCell ref="S34:T34"/>
    <mergeCell ref="U34:Z34"/>
    <mergeCell ref="AA34:AF34"/>
    <mergeCell ref="AG34:AI34"/>
    <mergeCell ref="B2:AI4"/>
    <mergeCell ref="B5:F5"/>
    <mergeCell ref="G5:P5"/>
    <mergeCell ref="Q5:R11"/>
    <mergeCell ref="S5:U5"/>
    <mergeCell ref="V5:AI5"/>
    <mergeCell ref="B6:F7"/>
    <mergeCell ref="G6:P7"/>
    <mergeCell ref="S6:U6"/>
    <mergeCell ref="V6:AA6"/>
    <mergeCell ref="AE8:AI8"/>
    <mergeCell ref="B9:F9"/>
    <mergeCell ref="G9:P9"/>
    <mergeCell ref="S9:U9"/>
    <mergeCell ref="V9:AA9"/>
    <mergeCell ref="AB9:AD9"/>
    <mergeCell ref="AE9:AI9"/>
    <mergeCell ref="AB6:AD6"/>
    <mergeCell ref="AE6:AH6"/>
    <mergeCell ref="S7:U7"/>
    <mergeCell ref="V7:AI7"/>
    <mergeCell ref="B8:F8"/>
    <mergeCell ref="G8:N8"/>
    <mergeCell ref="O8:P8"/>
    <mergeCell ref="S8:U8"/>
    <mergeCell ref="V8:AA8"/>
    <mergeCell ref="AB8:AD8"/>
    <mergeCell ref="B11:F11"/>
    <mergeCell ref="G11:P11"/>
    <mergeCell ref="S11:U11"/>
    <mergeCell ref="V11:AI11"/>
    <mergeCell ref="B12:F13"/>
    <mergeCell ref="G12:AI13"/>
    <mergeCell ref="B10:F10"/>
    <mergeCell ref="G10:P10"/>
    <mergeCell ref="S10:U10"/>
    <mergeCell ref="V10:AA10"/>
    <mergeCell ref="AB10:AD10"/>
    <mergeCell ref="AE10:AI10"/>
    <mergeCell ref="AE14:AE15"/>
    <mergeCell ref="AF14:AI15"/>
    <mergeCell ref="B16:AI16"/>
    <mergeCell ref="B17:C17"/>
    <mergeCell ref="D17:J17"/>
    <mergeCell ref="K17:P17"/>
    <mergeCell ref="Q17:R17"/>
    <mergeCell ref="S17:T17"/>
    <mergeCell ref="U17:Z17"/>
    <mergeCell ref="AA17:AF17"/>
    <mergeCell ref="B14:F15"/>
    <mergeCell ref="G14:H15"/>
    <mergeCell ref="I14:S15"/>
    <mergeCell ref="T14:U15"/>
    <mergeCell ref="V14:V15"/>
    <mergeCell ref="W14:AD15"/>
    <mergeCell ref="AG17:AI17"/>
    <mergeCell ref="B37:C41"/>
    <mergeCell ref="D37:AI41"/>
    <mergeCell ref="B36:Z36"/>
    <mergeCell ref="AA36:AI36"/>
    <mergeCell ref="B25:C25"/>
    <mergeCell ref="D25:J25"/>
    <mergeCell ref="K25:P25"/>
    <mergeCell ref="Q25:R25"/>
    <mergeCell ref="S25:T25"/>
    <mergeCell ref="U25:Z25"/>
    <mergeCell ref="AA25:AF25"/>
    <mergeCell ref="AG25:AI25"/>
    <mergeCell ref="B26:C26"/>
    <mergeCell ref="D26:J26"/>
    <mergeCell ref="K26:P26"/>
    <mergeCell ref="Q26:R26"/>
    <mergeCell ref="S26:T26"/>
    <mergeCell ref="U26:Z26"/>
    <mergeCell ref="AA26:AF26"/>
    <mergeCell ref="AG26:AI26"/>
    <mergeCell ref="B27:C27"/>
    <mergeCell ref="D27:J27"/>
    <mergeCell ref="K27:P27"/>
    <mergeCell ref="Q27:R27"/>
    <mergeCell ref="S27:T27"/>
    <mergeCell ref="U27:Z27"/>
    <mergeCell ref="AA27:AF27"/>
    <mergeCell ref="AG27:AI27"/>
    <mergeCell ref="B28:C28"/>
    <mergeCell ref="D28:J28"/>
    <mergeCell ref="K28:P28"/>
    <mergeCell ref="Q28:R28"/>
    <mergeCell ref="S28:T28"/>
    <mergeCell ref="U28:Z28"/>
    <mergeCell ref="AA28:AF28"/>
    <mergeCell ref="AG28:AI28"/>
    <mergeCell ref="B31:C31"/>
    <mergeCell ref="D31:J31"/>
    <mergeCell ref="K31:P31"/>
    <mergeCell ref="Q31:R31"/>
    <mergeCell ref="S31:T31"/>
    <mergeCell ref="U31:Z31"/>
    <mergeCell ref="AA31:AF31"/>
    <mergeCell ref="AG31:AI31"/>
    <mergeCell ref="B29:C29"/>
    <mergeCell ref="D29:J29"/>
    <mergeCell ref="K29:P29"/>
    <mergeCell ref="Q29:R29"/>
    <mergeCell ref="S29:T29"/>
    <mergeCell ref="U29:Z29"/>
    <mergeCell ref="AA29:AF29"/>
    <mergeCell ref="AG29:AI29"/>
    <mergeCell ref="B30:C30"/>
    <mergeCell ref="D30:J30"/>
    <mergeCell ref="K30:P30"/>
    <mergeCell ref="Q30:R30"/>
    <mergeCell ref="S30:T30"/>
    <mergeCell ref="U30:Z30"/>
    <mergeCell ref="AA30:AF30"/>
    <mergeCell ref="AG30:AI30"/>
  </mergeCells>
  <phoneticPr fontId="1" type="noConversion"/>
  <printOptions horizontalCentered="1" verticalCentered="1"/>
  <pageMargins left="0.59055118110236227" right="0.59055118110236227" top="0.59055118110236227" bottom="0.98425196850393704" header="0.39370078740157483" footer="0.78740157480314965"/>
  <pageSetup paperSize="9" scale="91" orientation="portrait" r:id="rId1"/>
  <headerFooter alignWithMargins="0">
    <oddFooter>&amp;L&amp;"돋움,굵게"&amp;16&amp;X&amp;K002060E-mail : dhcstopper@daum.net&amp;C&amp;"한초롱바탕,굵게"&amp;12&amp;G&amp;R&amp;"돋움,굵게"&amp;16&amp;X&amp;K002060Http://www.hottap.kr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33"/>
  <sheetViews>
    <sheetView workbookViewId="0">
      <selection activeCell="I16" sqref="I16"/>
    </sheetView>
  </sheetViews>
  <sheetFormatPr defaultRowHeight="16.5"/>
  <cols>
    <col min="1" max="1" width="11.375" customWidth="1"/>
    <col min="2" max="2" width="34.625" customWidth="1"/>
    <col min="3" max="3" width="19" customWidth="1"/>
  </cols>
  <sheetData>
    <row r="1" spans="1:3">
      <c r="A1" s="304" t="s">
        <v>44</v>
      </c>
      <c r="B1" s="304" t="s">
        <v>45</v>
      </c>
      <c r="C1" s="304" t="s">
        <v>3</v>
      </c>
    </row>
    <row r="2" spans="1:3">
      <c r="A2" s="305" t="s">
        <v>17</v>
      </c>
      <c r="B2" s="305" t="s">
        <v>17</v>
      </c>
      <c r="C2" s="305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mergeCells count="3"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"/>
  <sheetViews>
    <sheetView view="pageBreakPreview" topLeftCell="A10" zoomScale="115" zoomScaleNormal="100" zoomScaleSheetLayoutView="115" workbookViewId="0">
      <selection activeCell="L6" sqref="L6"/>
    </sheetView>
  </sheetViews>
  <sheetFormatPr defaultRowHeight="16.5"/>
  <cols>
    <col min="10" max="10" width="14.125" customWidth="1"/>
  </cols>
  <sheetData/>
  <phoneticPr fontId="1" type="noConversion"/>
  <pageMargins left="0.7" right="0.7" top="0.75" bottom="0.75" header="0.3" footer="0.3"/>
  <pageSetup paperSize="9" scale="84" orientation="portrait" r:id="rId1"/>
  <rowBreaks count="3" manualBreakCount="3">
    <brk id="49" max="16383" man="1"/>
    <brk id="98" max="16383" man="1"/>
    <brk id="14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6</vt:i4>
      </vt:variant>
    </vt:vector>
  </HeadingPairs>
  <TitlesOfParts>
    <vt:vector size="20" baseType="lpstr">
      <vt:lpstr>내역서</vt:lpstr>
      <vt:lpstr>견적서</vt:lpstr>
      <vt:lpstr>일위대가목록</vt:lpstr>
      <vt:lpstr>일위대가호표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자재견적서</vt:lpstr>
      <vt:lpstr>수량산출서</vt:lpstr>
      <vt:lpstr>장비운반비 산출근거</vt:lpstr>
      <vt:lpstr>견적서!Print_Area</vt:lpstr>
      <vt:lpstr>내역서!Print_Area</vt:lpstr>
      <vt:lpstr>일위대가호표!Print_Area</vt:lpstr>
      <vt:lpstr>자재견적서!Print_Area</vt:lpstr>
      <vt:lpstr>중기기초자료!Print_Titles</vt:lpstr>
      <vt:lpstr>중기사용료목록!Print_Titles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kwater</dc:creator>
  <cp:lastModifiedBy>승리 백</cp:lastModifiedBy>
  <cp:lastPrinted>2026-04-21T03:24:07Z</cp:lastPrinted>
  <dcterms:created xsi:type="dcterms:W3CDTF">2023-01-10T01:11:57Z</dcterms:created>
  <dcterms:modified xsi:type="dcterms:W3CDTF">2026-04-23T03:19:08Z</dcterms:modified>
</cp:coreProperties>
</file>