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8595" windowHeight="111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2" i="1"/>
  <c r="S23" i="1"/>
  <c r="S24" i="1"/>
  <c r="S25" i="1"/>
  <c r="S26" i="1"/>
  <c r="S27" i="1"/>
  <c r="S28" i="1"/>
  <c r="S29" i="1"/>
  <c r="S30" i="1"/>
  <c r="S31" i="1"/>
  <c r="S32" i="1"/>
  <c r="S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N8" i="1"/>
  <c r="N10" i="1"/>
  <c r="N22" i="1"/>
  <c r="N24" i="1"/>
  <c r="M2" i="1"/>
  <c r="N2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S21" i="1" s="1"/>
  <c r="H22" i="1"/>
  <c r="H23" i="1"/>
  <c r="H24" i="1"/>
  <c r="H25" i="1"/>
  <c r="H26" i="1"/>
  <c r="H27" i="1"/>
  <c r="H28" i="1"/>
  <c r="H29" i="1"/>
  <c r="H30" i="1"/>
  <c r="H31" i="1"/>
  <c r="H32" i="1"/>
  <c r="M3" i="1"/>
  <c r="N3" i="1" s="1"/>
  <c r="M4" i="1"/>
  <c r="N4" i="1" s="1"/>
  <c r="M5" i="1"/>
  <c r="N5" i="1" s="1"/>
  <c r="M6" i="1"/>
  <c r="N6" i="1" s="1"/>
  <c r="M7" i="1"/>
  <c r="N7" i="1" s="1"/>
  <c r="M8" i="1"/>
  <c r="M9" i="1"/>
  <c r="N9" i="1" s="1"/>
  <c r="M10" i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D33" i="1"/>
</calcChain>
</file>

<file path=xl/sharedStrings.xml><?xml version="1.0" encoding="utf-8"?>
<sst xmlns="http://schemas.openxmlformats.org/spreadsheetml/2006/main" count="80" uniqueCount="80">
  <si>
    <t>아동수</t>
    <phoneticPr fontId="18" type="noConversion"/>
  </si>
  <si>
    <t>어린이집수</t>
    <phoneticPr fontId="18" type="noConversion"/>
  </si>
  <si>
    <t>지역(영)</t>
    <phoneticPr fontId="18" type="noConversion"/>
  </si>
  <si>
    <t>지역(한)</t>
    <phoneticPr fontId="18" type="noConversion"/>
  </si>
  <si>
    <t>연천군</t>
    <phoneticPr fontId="18" type="noConversion"/>
  </si>
  <si>
    <t>가평군</t>
    <phoneticPr fontId="18" type="noConversion"/>
  </si>
  <si>
    <t>과천시</t>
    <phoneticPr fontId="18" type="noConversion"/>
  </si>
  <si>
    <t>양평군</t>
    <phoneticPr fontId="18" type="noConversion"/>
  </si>
  <si>
    <t>여주시</t>
    <phoneticPr fontId="18" type="noConversion"/>
  </si>
  <si>
    <t>동두천시</t>
    <phoneticPr fontId="18" type="noConversion"/>
  </si>
  <si>
    <t>포천시</t>
    <phoneticPr fontId="18" type="noConversion"/>
  </si>
  <si>
    <t>의왕시</t>
    <phoneticPr fontId="18" type="noConversion"/>
  </si>
  <si>
    <t>구리시</t>
    <phoneticPr fontId="18" type="noConversion"/>
  </si>
  <si>
    <t>이천시</t>
    <phoneticPr fontId="18" type="noConversion"/>
  </si>
  <si>
    <t>하남시</t>
    <phoneticPr fontId="18" type="noConversion"/>
  </si>
  <si>
    <t>안성시</t>
    <phoneticPr fontId="18" type="noConversion"/>
  </si>
  <si>
    <t>오산시</t>
    <phoneticPr fontId="18" type="noConversion"/>
  </si>
  <si>
    <t>양주시</t>
    <phoneticPr fontId="18" type="noConversion"/>
  </si>
  <si>
    <t>군포시</t>
    <phoneticPr fontId="18" type="noConversion"/>
  </si>
  <si>
    <t>광명시</t>
    <phoneticPr fontId="18" type="noConversion"/>
  </si>
  <si>
    <t>광주시</t>
    <phoneticPr fontId="18" type="noConversion"/>
  </si>
  <si>
    <t>김포시</t>
    <phoneticPr fontId="18" type="noConversion"/>
  </si>
  <si>
    <t>시흥시</t>
    <phoneticPr fontId="18" type="noConversion"/>
  </si>
  <si>
    <t>평택시</t>
    <phoneticPr fontId="18" type="noConversion"/>
  </si>
  <si>
    <t>의정부시</t>
    <phoneticPr fontId="18" type="noConversion"/>
  </si>
  <si>
    <t>파주시</t>
    <phoneticPr fontId="18" type="noConversion"/>
  </si>
  <si>
    <t>용인시</t>
    <phoneticPr fontId="18" type="noConversion"/>
  </si>
  <si>
    <t>안양시</t>
    <phoneticPr fontId="18" type="noConversion"/>
  </si>
  <si>
    <t>부천시</t>
    <phoneticPr fontId="18" type="noConversion"/>
  </si>
  <si>
    <t>안산시</t>
    <phoneticPr fontId="18" type="noConversion"/>
  </si>
  <si>
    <t>남양주시</t>
    <phoneticPr fontId="18" type="noConversion"/>
  </si>
  <si>
    <t>성남시</t>
    <phoneticPr fontId="18" type="noConversion"/>
  </si>
  <si>
    <t>고양시</t>
    <phoneticPr fontId="18" type="noConversion"/>
  </si>
  <si>
    <t>수원시</t>
    <phoneticPr fontId="18" type="noConversion"/>
  </si>
  <si>
    <t>화성시</t>
    <phoneticPr fontId="18" type="noConversion"/>
  </si>
  <si>
    <t>yc</t>
    <phoneticPr fontId="18" type="noConversion"/>
  </si>
  <si>
    <t>gpn</t>
    <phoneticPr fontId="18" type="noConversion"/>
  </si>
  <si>
    <t>kc</t>
    <phoneticPr fontId="18" type="noConversion"/>
  </si>
  <si>
    <t>yp</t>
    <phoneticPr fontId="18" type="noConversion"/>
  </si>
  <si>
    <t>yjn</t>
    <phoneticPr fontId="18" type="noConversion"/>
  </si>
  <si>
    <t>ddc</t>
    <phoneticPr fontId="18" type="noConversion"/>
  </si>
  <si>
    <t>pc</t>
    <phoneticPr fontId="18" type="noConversion"/>
  </si>
  <si>
    <t>ew</t>
    <phoneticPr fontId="18" type="noConversion"/>
  </si>
  <si>
    <t>gl</t>
    <phoneticPr fontId="18" type="noConversion"/>
  </si>
  <si>
    <t>lc</t>
    <phoneticPr fontId="18" type="noConversion"/>
  </si>
  <si>
    <t>hn</t>
    <phoneticPr fontId="18" type="noConversion"/>
  </si>
  <si>
    <t>ahns</t>
    <phoneticPr fontId="18" type="noConversion"/>
  </si>
  <si>
    <t>os</t>
    <phoneticPr fontId="18" type="noConversion"/>
  </si>
  <si>
    <t>yjn</t>
    <phoneticPr fontId="18" type="noConversion"/>
  </si>
  <si>
    <t>kp</t>
    <phoneticPr fontId="18" type="noConversion"/>
  </si>
  <si>
    <t>km</t>
    <phoneticPr fontId="18" type="noConversion"/>
  </si>
  <si>
    <t>kj</t>
    <phoneticPr fontId="18" type="noConversion"/>
  </si>
  <si>
    <t>ggp</t>
    <phoneticPr fontId="18" type="noConversion"/>
  </si>
  <si>
    <t>sh</t>
    <phoneticPr fontId="18" type="noConversion"/>
  </si>
  <si>
    <t>pt</t>
    <phoneticPr fontId="18" type="noConversion"/>
  </si>
  <si>
    <t>ejb</t>
    <phoneticPr fontId="18" type="noConversion"/>
  </si>
  <si>
    <t>pj</t>
    <phoneticPr fontId="18" type="noConversion"/>
  </si>
  <si>
    <t>yi</t>
    <phoneticPr fontId="18" type="noConversion"/>
  </si>
  <si>
    <t>ay</t>
    <phoneticPr fontId="18" type="noConversion"/>
  </si>
  <si>
    <t>bc</t>
    <phoneticPr fontId="18" type="noConversion"/>
  </si>
  <si>
    <t>as</t>
    <phoneticPr fontId="18" type="noConversion"/>
  </si>
  <si>
    <t>nyj</t>
    <phoneticPr fontId="18" type="noConversion"/>
  </si>
  <si>
    <t>sn</t>
    <phoneticPr fontId="18" type="noConversion"/>
  </si>
  <si>
    <t>gy</t>
    <phoneticPr fontId="18" type="noConversion"/>
  </si>
  <si>
    <t>sw</t>
    <phoneticPr fontId="18" type="noConversion"/>
  </si>
  <si>
    <t>hs</t>
    <phoneticPr fontId="18" type="noConversion"/>
  </si>
  <si>
    <t>어린이집정원수</t>
    <phoneticPr fontId="18" type="noConversion"/>
  </si>
  <si>
    <t>보건소 수</t>
    <phoneticPr fontId="18" type="noConversion"/>
  </si>
  <si>
    <t>공원수</t>
    <phoneticPr fontId="18" type="noConversion"/>
  </si>
  <si>
    <t>무한돌봄네트워크수</t>
    <phoneticPr fontId="18" type="noConversion"/>
  </si>
  <si>
    <t>보건의료원</t>
    <phoneticPr fontId="18" type="noConversion"/>
  </si>
  <si>
    <t>보건지소</t>
    <phoneticPr fontId="18" type="noConversion"/>
  </si>
  <si>
    <t>보건진료소</t>
    <phoneticPr fontId="18" type="noConversion"/>
  </si>
  <si>
    <t>보건점수</t>
    <phoneticPr fontId="18" type="noConversion"/>
  </si>
  <si>
    <t>병원수</t>
    <phoneticPr fontId="18" type="noConversion"/>
  </si>
  <si>
    <t>병원점수</t>
    <phoneticPr fontId="18" type="noConversion"/>
  </si>
  <si>
    <t>보건평</t>
    <phoneticPr fontId="18" type="noConversion"/>
  </si>
  <si>
    <t>별점</t>
    <phoneticPr fontId="18" type="noConversion"/>
  </si>
  <si>
    <t>공원점수</t>
    <phoneticPr fontId="18" type="noConversion"/>
  </si>
  <si>
    <t>얼집점수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</si>
</sst>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5" formatCode="0.000"/>
    <numFmt numFmtId="186" formatCode="0.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topLeftCell="I1" zoomScaleNormal="100" workbookViewId="0">
      <selection activeCell="T2" sqref="T2"/>
    </sheetView>
  </sheetViews>
  <sheetFormatPr defaultRowHeight="16.5" x14ac:dyDescent="0.3"/>
  <cols>
    <col min="1" max="1" width="8.375" bestFit="1" customWidth="1"/>
    <col min="3" max="3" width="11" bestFit="1" customWidth="1"/>
    <col min="4" max="4" width="15.125" bestFit="1" customWidth="1"/>
    <col min="5" max="5" width="15.125" style="2" customWidth="1"/>
    <col min="7" max="7" width="7.125" bestFit="1" customWidth="1"/>
    <col min="8" max="8" width="22" style="2" customWidth="1"/>
    <col min="9" max="9" width="11" style="2" bestFit="1" customWidth="1"/>
    <col min="10" max="10" width="9.625" bestFit="1" customWidth="1"/>
    <col min="11" max="11" width="9" style="2" bestFit="1" customWidth="1"/>
    <col min="12" max="12" width="11" style="2" bestFit="1" customWidth="1"/>
    <col min="13" max="14" width="11" style="2" customWidth="1"/>
    <col min="16" max="16" width="9" style="2"/>
    <col min="17" max="17" width="19.25" bestFit="1" customWidth="1"/>
    <col min="18" max="18" width="19.25" style="2" customWidth="1"/>
    <col min="19" max="19" width="6.5" bestFit="1" customWidth="1"/>
  </cols>
  <sheetData>
    <row r="1" spans="1:19" x14ac:dyDescent="0.3">
      <c r="A1" t="s">
        <v>2</v>
      </c>
      <c r="B1" t="s">
        <v>0</v>
      </c>
      <c r="C1" t="s">
        <v>1</v>
      </c>
      <c r="D1" t="s">
        <v>66</v>
      </c>
      <c r="E1" s="2" t="s">
        <v>79</v>
      </c>
      <c r="F1" t="s">
        <v>3</v>
      </c>
      <c r="G1" t="s">
        <v>74</v>
      </c>
      <c r="H1" s="2" t="s">
        <v>75</v>
      </c>
      <c r="I1" s="2" t="s">
        <v>70</v>
      </c>
      <c r="J1" t="s">
        <v>67</v>
      </c>
      <c r="K1" s="2" t="s">
        <v>71</v>
      </c>
      <c r="L1" s="2" t="s">
        <v>72</v>
      </c>
      <c r="M1" s="2" t="s">
        <v>73</v>
      </c>
      <c r="N1" s="2" t="s">
        <v>76</v>
      </c>
      <c r="O1" t="s">
        <v>68</v>
      </c>
      <c r="P1" s="2" t="s">
        <v>78</v>
      </c>
      <c r="Q1" t="s">
        <v>69</v>
      </c>
      <c r="S1" t="s">
        <v>77</v>
      </c>
    </row>
    <row r="2" spans="1:19" x14ac:dyDescent="0.3">
      <c r="A2" t="s">
        <v>36</v>
      </c>
      <c r="B2" s="2">
        <v>2442</v>
      </c>
      <c r="C2">
        <v>38</v>
      </c>
      <c r="D2" s="1">
        <v>1885</v>
      </c>
      <c r="E2" s="2">
        <f>D2/B2*5</f>
        <v>3.8595413595413595</v>
      </c>
      <c r="F2" t="s">
        <v>5</v>
      </c>
      <c r="G2">
        <v>26</v>
      </c>
      <c r="H2" s="3">
        <f>G2/B2*100</f>
        <v>1.0647010647010646</v>
      </c>
      <c r="J2" s="2">
        <v>1</v>
      </c>
      <c r="K2" s="2">
        <v>5</v>
      </c>
      <c r="L2" s="2">
        <v>15</v>
      </c>
      <c r="M2" s="2">
        <f>J2*5+K2*3+L2*2+I2*5</f>
        <v>50</v>
      </c>
      <c r="N2" s="3">
        <f>M2/B2*100</f>
        <v>2.0475020475020473</v>
      </c>
      <c r="O2" s="2">
        <v>9</v>
      </c>
      <c r="P2" s="3">
        <f>O2/B2*100</f>
        <v>0.36855036855036855</v>
      </c>
      <c r="Q2" s="2">
        <v>3</v>
      </c>
      <c r="R2" s="3">
        <f>Q2/B2*2000</f>
        <v>2.4570024570024569</v>
      </c>
      <c r="S2" s="4">
        <f>R2+P2+N2+H2+E2</f>
        <v>9.7972972972972965</v>
      </c>
    </row>
    <row r="3" spans="1:19" x14ac:dyDescent="0.3">
      <c r="A3" t="s">
        <v>63</v>
      </c>
      <c r="B3" s="2">
        <v>54168</v>
      </c>
      <c r="C3">
        <v>921</v>
      </c>
      <c r="D3" s="1">
        <v>33378</v>
      </c>
      <c r="E3" s="2">
        <f t="shared" ref="E3:E32" si="0">D3/B3*5</f>
        <v>3.0809703145768719</v>
      </c>
      <c r="F3" t="s">
        <v>32</v>
      </c>
      <c r="G3">
        <v>864</v>
      </c>
      <c r="H3" s="3">
        <f t="shared" ref="H3:H32" si="1">G3/B3*100</f>
        <v>1.5950376606114309</v>
      </c>
      <c r="J3" s="2">
        <v>3</v>
      </c>
      <c r="M3" s="2">
        <f t="shared" ref="M3:M32" si="2">J3*5+K3*3+L3*2+I3*5</f>
        <v>15</v>
      </c>
      <c r="N3" s="3">
        <f t="shared" ref="N3:N32" si="3">M3/B3*100</f>
        <v>2.7691626052281787E-2</v>
      </c>
      <c r="O3" s="2">
        <v>341</v>
      </c>
      <c r="P3" s="3">
        <f t="shared" ref="P3:P32" si="4">O3/B3*100</f>
        <v>0.62952296558853937</v>
      </c>
      <c r="Q3" s="2">
        <v>9</v>
      </c>
      <c r="R3" s="3">
        <f t="shared" ref="R3:R32" si="5">Q3/B3*2000</f>
        <v>0.3322995126273815</v>
      </c>
      <c r="S3" s="4">
        <f t="shared" ref="S3:S32" si="6">R3+P3+N3+H3+E3</f>
        <v>5.6655220794565055</v>
      </c>
    </row>
    <row r="4" spans="1:19" x14ac:dyDescent="0.3">
      <c r="A4" t="s">
        <v>37</v>
      </c>
      <c r="B4" s="2">
        <v>3101</v>
      </c>
      <c r="C4">
        <v>48</v>
      </c>
      <c r="D4" s="1">
        <v>2972</v>
      </c>
      <c r="E4" s="2">
        <f t="shared" si="0"/>
        <v>4.7920025798129631</v>
      </c>
      <c r="F4" t="s">
        <v>6</v>
      </c>
      <c r="G4">
        <v>34</v>
      </c>
      <c r="H4" s="3">
        <f t="shared" si="1"/>
        <v>1.0964205095130604</v>
      </c>
      <c r="J4" s="2">
        <v>1</v>
      </c>
      <c r="M4" s="2">
        <f t="shared" si="2"/>
        <v>5</v>
      </c>
      <c r="N4" s="3">
        <f t="shared" si="3"/>
        <v>0.16123831022250887</v>
      </c>
      <c r="O4" s="2">
        <v>13</v>
      </c>
      <c r="P4" s="3">
        <f t="shared" si="4"/>
        <v>0.41921960657852303</v>
      </c>
      <c r="Q4" s="2">
        <v>1</v>
      </c>
      <c r="R4" s="3">
        <f t="shared" si="5"/>
        <v>0.64495324089003547</v>
      </c>
      <c r="S4" s="4">
        <f t="shared" si="6"/>
        <v>7.113834247017091</v>
      </c>
    </row>
    <row r="5" spans="1:19" x14ac:dyDescent="0.3">
      <c r="A5" t="s">
        <v>50</v>
      </c>
      <c r="B5" s="2">
        <v>20468</v>
      </c>
      <c r="C5">
        <v>372</v>
      </c>
      <c r="D5" s="1">
        <v>11805</v>
      </c>
      <c r="E5" s="2">
        <f t="shared" si="0"/>
        <v>2.8837697869845611</v>
      </c>
      <c r="F5" t="s">
        <v>19</v>
      </c>
      <c r="G5">
        <v>193</v>
      </c>
      <c r="H5" s="3">
        <f t="shared" si="1"/>
        <v>0.94293531366034777</v>
      </c>
      <c r="J5" s="2">
        <v>1</v>
      </c>
      <c r="M5" s="2">
        <f t="shared" si="2"/>
        <v>5</v>
      </c>
      <c r="N5" s="3">
        <f t="shared" si="3"/>
        <v>2.4428376001563418E-2</v>
      </c>
      <c r="O5" s="2">
        <v>86</v>
      </c>
      <c r="P5" s="3">
        <f t="shared" si="4"/>
        <v>0.42016806722689076</v>
      </c>
      <c r="Q5" s="2">
        <v>4</v>
      </c>
      <c r="R5" s="3">
        <f t="shared" si="5"/>
        <v>0.39085401602501463</v>
      </c>
      <c r="S5" s="4">
        <f t="shared" si="6"/>
        <v>4.6621555598983777</v>
      </c>
    </row>
    <row r="6" spans="1:19" x14ac:dyDescent="0.3">
      <c r="A6" t="s">
        <v>51</v>
      </c>
      <c r="B6" s="2">
        <v>20772</v>
      </c>
      <c r="C6">
        <v>373</v>
      </c>
      <c r="D6" s="1">
        <v>18994</v>
      </c>
      <c r="E6" s="2">
        <f t="shared" si="0"/>
        <v>4.5720200269593683</v>
      </c>
      <c r="F6" t="s">
        <v>20</v>
      </c>
      <c r="G6">
        <v>112</v>
      </c>
      <c r="H6" s="3">
        <f t="shared" si="1"/>
        <v>0.53918736761024455</v>
      </c>
      <c r="J6" s="2">
        <v>1</v>
      </c>
      <c r="K6" s="2">
        <v>4</v>
      </c>
      <c r="L6" s="2">
        <v>12</v>
      </c>
      <c r="M6" s="2">
        <f t="shared" si="2"/>
        <v>41</v>
      </c>
      <c r="N6" s="3">
        <f t="shared" si="3"/>
        <v>0.19738108992875025</v>
      </c>
      <c r="O6" s="2">
        <v>13</v>
      </c>
      <c r="P6" s="3">
        <f t="shared" si="4"/>
        <v>6.2584248026189102E-2</v>
      </c>
      <c r="Q6" s="2">
        <v>3</v>
      </c>
      <c r="R6" s="3">
        <f t="shared" si="5"/>
        <v>0.28885037550548814</v>
      </c>
      <c r="S6" s="4">
        <f t="shared" si="6"/>
        <v>5.6600231080300407</v>
      </c>
    </row>
    <row r="7" spans="1:19" x14ac:dyDescent="0.3">
      <c r="A7" t="s">
        <v>43</v>
      </c>
      <c r="B7" s="2">
        <v>9433</v>
      </c>
      <c r="C7">
        <v>168</v>
      </c>
      <c r="D7" s="1">
        <v>5713</v>
      </c>
      <c r="E7" s="2">
        <f t="shared" si="0"/>
        <v>3.0281988762853813</v>
      </c>
      <c r="F7" t="s">
        <v>12</v>
      </c>
      <c r="G7">
        <v>148</v>
      </c>
      <c r="H7" s="3">
        <f t="shared" si="1"/>
        <v>1.56896003392346</v>
      </c>
      <c r="J7" s="2">
        <v>1</v>
      </c>
      <c r="K7" s="2">
        <v>2</v>
      </c>
      <c r="M7" s="2">
        <f t="shared" si="2"/>
        <v>11</v>
      </c>
      <c r="N7" s="3">
        <f t="shared" si="3"/>
        <v>0.11661189441323015</v>
      </c>
      <c r="O7" s="2">
        <v>104</v>
      </c>
      <c r="P7" s="3">
        <f t="shared" si="4"/>
        <v>1.1025124562705395</v>
      </c>
      <c r="Q7" s="2">
        <v>3</v>
      </c>
      <c r="R7" s="3">
        <f t="shared" si="5"/>
        <v>0.63606487861761896</v>
      </c>
      <c r="S7" s="4">
        <f t="shared" si="6"/>
        <v>6.4523481395102298</v>
      </c>
    </row>
    <row r="8" spans="1:19" x14ac:dyDescent="0.3">
      <c r="A8" t="s">
        <v>49</v>
      </c>
      <c r="B8" s="2">
        <v>18790</v>
      </c>
      <c r="C8">
        <v>275</v>
      </c>
      <c r="D8" s="1">
        <v>9138</v>
      </c>
      <c r="E8" s="2">
        <f t="shared" si="0"/>
        <v>2.4316125598722724</v>
      </c>
      <c r="F8" t="s">
        <v>18</v>
      </c>
      <c r="G8">
        <v>136</v>
      </c>
      <c r="H8" s="3">
        <f t="shared" si="1"/>
        <v>0.72378924960085145</v>
      </c>
      <c r="J8" s="2">
        <v>1</v>
      </c>
      <c r="K8" s="2">
        <v>1</v>
      </c>
      <c r="M8" s="2">
        <f t="shared" si="2"/>
        <v>8</v>
      </c>
      <c r="N8" s="3">
        <f t="shared" si="3"/>
        <v>4.2575838211814793E-2</v>
      </c>
      <c r="O8" s="2">
        <v>142</v>
      </c>
      <c r="P8" s="3">
        <f t="shared" si="4"/>
        <v>0.7557211282597126</v>
      </c>
      <c r="Q8" s="2">
        <v>3</v>
      </c>
      <c r="R8" s="3">
        <f t="shared" si="5"/>
        <v>0.31931878658861096</v>
      </c>
      <c r="S8" s="4">
        <f t="shared" si="6"/>
        <v>4.273017562533262</v>
      </c>
    </row>
    <row r="9" spans="1:19" x14ac:dyDescent="0.3">
      <c r="A9" t="s">
        <v>52</v>
      </c>
      <c r="B9" s="2">
        <v>17753</v>
      </c>
      <c r="C9">
        <v>394</v>
      </c>
      <c r="D9" s="1">
        <v>14224</v>
      </c>
      <c r="E9" s="2">
        <f t="shared" si="0"/>
        <v>4.0060834788486455</v>
      </c>
      <c r="F9" t="s">
        <v>21</v>
      </c>
      <c r="G9">
        <v>259</v>
      </c>
      <c r="H9" s="3">
        <f t="shared" si="1"/>
        <v>1.4589083535177154</v>
      </c>
      <c r="J9" s="2">
        <v>1</v>
      </c>
      <c r="K9" s="2">
        <v>6</v>
      </c>
      <c r="L9" s="2">
        <v>7</v>
      </c>
      <c r="M9" s="2">
        <f t="shared" si="2"/>
        <v>37</v>
      </c>
      <c r="N9" s="3">
        <f t="shared" si="3"/>
        <v>0.2084154790739593</v>
      </c>
      <c r="O9" s="2">
        <v>194</v>
      </c>
      <c r="P9" s="3">
        <f t="shared" si="4"/>
        <v>1.0927730524418409</v>
      </c>
      <c r="Q9" s="2">
        <v>2</v>
      </c>
      <c r="R9" s="3">
        <f t="shared" si="5"/>
        <v>0.22531403143130738</v>
      </c>
      <c r="S9" s="4">
        <f t="shared" si="6"/>
        <v>6.9914943953134685</v>
      </c>
    </row>
    <row r="10" spans="1:19" x14ac:dyDescent="0.3">
      <c r="A10" t="s">
        <v>61</v>
      </c>
      <c r="B10" s="2">
        <v>41571</v>
      </c>
      <c r="C10">
        <v>676</v>
      </c>
      <c r="D10" s="1">
        <v>27753</v>
      </c>
      <c r="E10" s="2">
        <f t="shared" si="0"/>
        <v>3.3380241033412714</v>
      </c>
      <c r="F10" t="s">
        <v>30</v>
      </c>
      <c r="G10">
        <v>286</v>
      </c>
      <c r="H10" s="3">
        <f t="shared" si="1"/>
        <v>0.68797960116427315</v>
      </c>
      <c r="J10" s="2">
        <v>1</v>
      </c>
      <c r="K10" s="2">
        <v>6</v>
      </c>
      <c r="L10" s="2">
        <v>3</v>
      </c>
      <c r="M10" s="2">
        <f t="shared" si="2"/>
        <v>29</v>
      </c>
      <c r="N10" s="3">
        <f t="shared" si="3"/>
        <v>6.9760169348824896E-2</v>
      </c>
      <c r="O10" s="2">
        <v>139</v>
      </c>
      <c r="P10" s="3">
        <f t="shared" si="4"/>
        <v>0.33436770825816076</v>
      </c>
      <c r="Q10" s="2">
        <v>5</v>
      </c>
      <c r="R10" s="3">
        <f t="shared" si="5"/>
        <v>0.24055230809939623</v>
      </c>
      <c r="S10" s="4">
        <f t="shared" si="6"/>
        <v>4.6706838902119259</v>
      </c>
    </row>
    <row r="11" spans="1:19" x14ac:dyDescent="0.3">
      <c r="A11" t="s">
        <v>40</v>
      </c>
      <c r="B11" s="2">
        <v>5172</v>
      </c>
      <c r="C11">
        <v>122</v>
      </c>
      <c r="D11" s="1">
        <v>4490</v>
      </c>
      <c r="E11" s="2">
        <f t="shared" si="0"/>
        <v>4.3406805877803558</v>
      </c>
      <c r="F11" t="s">
        <v>9</v>
      </c>
      <c r="G11">
        <v>35</v>
      </c>
      <c r="H11" s="3">
        <f t="shared" si="1"/>
        <v>0.67672080433101323</v>
      </c>
      <c r="J11" s="2">
        <v>1</v>
      </c>
      <c r="M11" s="2">
        <f t="shared" si="2"/>
        <v>5</v>
      </c>
      <c r="N11" s="3">
        <f t="shared" si="3"/>
        <v>9.6674400618716169E-2</v>
      </c>
      <c r="O11" s="2">
        <v>42</v>
      </c>
      <c r="P11" s="3">
        <f t="shared" si="4"/>
        <v>0.81206496519721572</v>
      </c>
      <c r="Q11" s="2">
        <v>2</v>
      </c>
      <c r="R11" s="3">
        <f t="shared" si="5"/>
        <v>0.77339520494972935</v>
      </c>
      <c r="S11" s="4">
        <f t="shared" si="6"/>
        <v>6.6995359628770306</v>
      </c>
    </row>
    <row r="12" spans="1:19" x14ac:dyDescent="0.3">
      <c r="A12" t="s">
        <v>59</v>
      </c>
      <c r="B12" s="2">
        <v>42423</v>
      </c>
      <c r="C12">
        <v>604</v>
      </c>
      <c r="D12" s="1">
        <v>23211</v>
      </c>
      <c r="E12" s="2">
        <f t="shared" si="0"/>
        <v>2.7356622586804331</v>
      </c>
      <c r="F12" t="s">
        <v>28</v>
      </c>
      <c r="G12">
        <v>743</v>
      </c>
      <c r="H12" s="3">
        <f t="shared" si="1"/>
        <v>1.7514084341041416</v>
      </c>
      <c r="J12" s="2">
        <v>3</v>
      </c>
      <c r="M12" s="2">
        <f t="shared" si="2"/>
        <v>15</v>
      </c>
      <c r="N12" s="3">
        <f t="shared" si="3"/>
        <v>3.5358178346651579E-2</v>
      </c>
      <c r="O12" s="2">
        <v>152</v>
      </c>
      <c r="P12" s="3">
        <f t="shared" si="4"/>
        <v>0.35829620724606936</v>
      </c>
      <c r="Q12" s="2">
        <v>9</v>
      </c>
      <c r="R12" s="3">
        <f t="shared" si="5"/>
        <v>0.42429814015981898</v>
      </c>
      <c r="S12" s="4">
        <f t="shared" si="6"/>
        <v>5.305023218537114</v>
      </c>
    </row>
    <row r="13" spans="1:19" x14ac:dyDescent="0.3">
      <c r="A13" t="s">
        <v>62</v>
      </c>
      <c r="B13" s="2">
        <v>49705</v>
      </c>
      <c r="C13">
        <v>719</v>
      </c>
      <c r="D13" s="1">
        <v>27081</v>
      </c>
      <c r="E13" s="2">
        <f t="shared" si="0"/>
        <v>2.7241726184488479</v>
      </c>
      <c r="F13" t="s">
        <v>31</v>
      </c>
      <c r="G13">
        <v>1369</v>
      </c>
      <c r="H13" s="3">
        <f t="shared" si="1"/>
        <v>2.7542500754451265</v>
      </c>
      <c r="J13" s="2">
        <v>3</v>
      </c>
      <c r="K13" s="2">
        <v>1</v>
      </c>
      <c r="M13" s="2">
        <f t="shared" si="2"/>
        <v>18</v>
      </c>
      <c r="N13" s="3">
        <f t="shared" si="3"/>
        <v>3.6213660597525399E-2</v>
      </c>
      <c r="O13" s="2">
        <v>266</v>
      </c>
      <c r="P13" s="3">
        <f t="shared" si="4"/>
        <v>0.53515742883009754</v>
      </c>
      <c r="Q13" s="2">
        <v>8</v>
      </c>
      <c r="R13" s="3">
        <f t="shared" si="5"/>
        <v>0.32189920531133687</v>
      </c>
      <c r="S13" s="4">
        <f t="shared" si="6"/>
        <v>6.3716929886329341</v>
      </c>
    </row>
    <row r="14" spans="1:19" x14ac:dyDescent="0.3">
      <c r="A14" t="s">
        <v>64</v>
      </c>
      <c r="B14" s="2">
        <v>71849</v>
      </c>
      <c r="C14">
        <v>1163</v>
      </c>
      <c r="D14" s="1">
        <v>39621</v>
      </c>
      <c r="E14" s="2">
        <f t="shared" si="0"/>
        <v>2.7572408801792649</v>
      </c>
      <c r="F14" t="s">
        <v>33</v>
      </c>
      <c r="G14">
        <v>1101</v>
      </c>
      <c r="H14" s="3">
        <f t="shared" si="1"/>
        <v>1.5323804089131372</v>
      </c>
      <c r="J14" s="2">
        <v>4</v>
      </c>
      <c r="M14" s="2">
        <f t="shared" si="2"/>
        <v>20</v>
      </c>
      <c r="N14" s="3">
        <f t="shared" si="3"/>
        <v>2.7836156383526562E-2</v>
      </c>
      <c r="O14" s="2">
        <v>261</v>
      </c>
      <c r="P14" s="3">
        <f t="shared" si="4"/>
        <v>0.36326184080502161</v>
      </c>
      <c r="Q14" s="2">
        <v>2</v>
      </c>
      <c r="R14" s="3">
        <f t="shared" si="5"/>
        <v>5.5672312767053124E-2</v>
      </c>
      <c r="S14" s="4">
        <f t="shared" si="6"/>
        <v>4.7363915990480034</v>
      </c>
    </row>
    <row r="15" spans="1:19" x14ac:dyDescent="0.3">
      <c r="A15" t="s">
        <v>53</v>
      </c>
      <c r="B15" s="2">
        <v>22704</v>
      </c>
      <c r="C15">
        <v>402</v>
      </c>
      <c r="D15" s="1">
        <v>16419</v>
      </c>
      <c r="E15" s="2">
        <f t="shared" si="0"/>
        <v>3.6158826638477803</v>
      </c>
      <c r="F15" t="s">
        <v>22</v>
      </c>
      <c r="G15">
        <v>345</v>
      </c>
      <c r="H15" s="3">
        <f t="shared" si="1"/>
        <v>1.5195560253699789</v>
      </c>
      <c r="J15" s="2">
        <v>1</v>
      </c>
      <c r="K15" s="2">
        <v>1</v>
      </c>
      <c r="L15" s="2">
        <v>4</v>
      </c>
      <c r="M15" s="2">
        <f t="shared" si="2"/>
        <v>16</v>
      </c>
      <c r="N15" s="3">
        <f t="shared" si="3"/>
        <v>7.0472163495419307E-2</v>
      </c>
      <c r="O15" s="2">
        <v>106</v>
      </c>
      <c r="P15" s="3">
        <f t="shared" si="4"/>
        <v>0.46687808315715296</v>
      </c>
      <c r="Q15" s="2">
        <v>7</v>
      </c>
      <c r="R15" s="3">
        <f t="shared" si="5"/>
        <v>0.61663143058491898</v>
      </c>
      <c r="S15" s="4">
        <f t="shared" si="6"/>
        <v>6.2894203664552499</v>
      </c>
    </row>
    <row r="16" spans="1:19" x14ac:dyDescent="0.3">
      <c r="A16" t="s">
        <v>60</v>
      </c>
      <c r="B16" s="2">
        <v>35935</v>
      </c>
      <c r="C16">
        <v>620</v>
      </c>
      <c r="D16" s="1">
        <v>24818</v>
      </c>
      <c r="E16" s="2">
        <f t="shared" si="0"/>
        <v>3.4531793516070683</v>
      </c>
      <c r="F16" t="s">
        <v>29</v>
      </c>
      <c r="G16">
        <v>373</v>
      </c>
      <c r="H16" s="3">
        <f t="shared" si="1"/>
        <v>1.037985251147906</v>
      </c>
      <c r="J16" s="2">
        <v>2</v>
      </c>
      <c r="K16" s="2">
        <v>3</v>
      </c>
      <c r="L16" s="2">
        <v>1</v>
      </c>
      <c r="M16" s="2">
        <f t="shared" si="2"/>
        <v>21</v>
      </c>
      <c r="N16" s="3">
        <f t="shared" si="3"/>
        <v>5.8438847919855291E-2</v>
      </c>
      <c r="O16" s="2">
        <v>193</v>
      </c>
      <c r="P16" s="3">
        <f t="shared" si="4"/>
        <v>0.53708084040628912</v>
      </c>
      <c r="Q16" s="2">
        <v>6</v>
      </c>
      <c r="R16" s="3">
        <f t="shared" si="5"/>
        <v>0.33393627382774455</v>
      </c>
      <c r="S16" s="4">
        <f t="shared" si="6"/>
        <v>5.4206205649088632</v>
      </c>
    </row>
    <row r="17" spans="1:19" x14ac:dyDescent="0.3">
      <c r="A17" t="s">
        <v>46</v>
      </c>
      <c r="B17" s="2">
        <v>10312</v>
      </c>
      <c r="C17">
        <v>230</v>
      </c>
      <c r="D17" s="1">
        <v>9461</v>
      </c>
      <c r="E17" s="2">
        <f t="shared" si="0"/>
        <v>4.5873739332816141</v>
      </c>
      <c r="F17" t="s">
        <v>15</v>
      </c>
      <c r="G17">
        <v>60</v>
      </c>
      <c r="H17" s="3">
        <f t="shared" si="1"/>
        <v>0.58184639255236614</v>
      </c>
      <c r="J17" s="2">
        <v>1</v>
      </c>
      <c r="K17" s="2">
        <v>10</v>
      </c>
      <c r="L17" s="2">
        <v>15</v>
      </c>
      <c r="M17" s="2">
        <f t="shared" si="2"/>
        <v>65</v>
      </c>
      <c r="N17" s="3">
        <f t="shared" si="3"/>
        <v>0.63033359193173</v>
      </c>
      <c r="O17" s="2">
        <v>103</v>
      </c>
      <c r="P17" s="3">
        <f t="shared" si="4"/>
        <v>0.99883630721489514</v>
      </c>
      <c r="Q17" s="2">
        <v>3</v>
      </c>
      <c r="R17" s="3">
        <f t="shared" si="5"/>
        <v>0.58184639255236614</v>
      </c>
      <c r="S17" s="4">
        <f t="shared" si="6"/>
        <v>7.3802366175329723</v>
      </c>
    </row>
    <row r="18" spans="1:19" x14ac:dyDescent="0.3">
      <c r="A18" t="s">
        <v>58</v>
      </c>
      <c r="B18" s="2">
        <v>30272</v>
      </c>
      <c r="C18">
        <v>515</v>
      </c>
      <c r="D18" s="1">
        <v>18392</v>
      </c>
      <c r="E18" s="2">
        <f t="shared" si="0"/>
        <v>3.0377906976744184</v>
      </c>
      <c r="F18" t="s">
        <v>27</v>
      </c>
      <c r="G18">
        <v>381</v>
      </c>
      <c r="H18" s="3">
        <f t="shared" si="1"/>
        <v>1.2585887949260042</v>
      </c>
      <c r="J18" s="2">
        <v>1</v>
      </c>
      <c r="M18" s="2">
        <f t="shared" si="2"/>
        <v>5</v>
      </c>
      <c r="N18" s="3">
        <f t="shared" si="3"/>
        <v>1.65169133192389E-2</v>
      </c>
      <c r="O18" s="2">
        <v>175</v>
      </c>
      <c r="P18" s="3">
        <f t="shared" si="4"/>
        <v>0.57809196617336156</v>
      </c>
      <c r="Q18" s="2">
        <v>5</v>
      </c>
      <c r="R18" s="3">
        <f t="shared" si="5"/>
        <v>0.33033826638477803</v>
      </c>
      <c r="S18" s="4">
        <f t="shared" si="6"/>
        <v>5.2213266384778017</v>
      </c>
    </row>
    <row r="19" spans="1:19" x14ac:dyDescent="0.3">
      <c r="A19" t="s">
        <v>48</v>
      </c>
      <c r="B19" s="2">
        <v>12093</v>
      </c>
      <c r="C19">
        <v>267</v>
      </c>
      <c r="D19" s="1">
        <v>10833</v>
      </c>
      <c r="E19" s="2">
        <f t="shared" si="0"/>
        <v>4.4790374596874223</v>
      </c>
      <c r="F19" t="s">
        <v>17</v>
      </c>
      <c r="G19">
        <v>89</v>
      </c>
      <c r="H19" s="3">
        <f t="shared" si="1"/>
        <v>0.73596295377491117</v>
      </c>
      <c r="J19" s="2">
        <v>1</v>
      </c>
      <c r="K19" s="2">
        <v>2</v>
      </c>
      <c r="L19" s="2">
        <v>3</v>
      </c>
      <c r="M19" s="2">
        <f t="shared" si="2"/>
        <v>17</v>
      </c>
      <c r="N19" s="3">
        <f t="shared" si="3"/>
        <v>0.14057719341767966</v>
      </c>
      <c r="O19" s="2">
        <v>122</v>
      </c>
      <c r="P19" s="3">
        <f t="shared" si="4"/>
        <v>1.0088480939386422</v>
      </c>
      <c r="Q19" s="2">
        <v>3</v>
      </c>
      <c r="R19" s="3">
        <f t="shared" si="5"/>
        <v>0.49615480029769288</v>
      </c>
      <c r="S19" s="4">
        <f t="shared" si="6"/>
        <v>6.8605805011163481</v>
      </c>
    </row>
    <row r="20" spans="1:19" x14ac:dyDescent="0.3">
      <c r="A20" t="s">
        <v>38</v>
      </c>
      <c r="B20" s="2">
        <v>4560</v>
      </c>
      <c r="C20">
        <v>59</v>
      </c>
      <c r="D20" s="1">
        <v>3340</v>
      </c>
      <c r="E20" s="2">
        <f t="shared" si="0"/>
        <v>3.6622807017543857</v>
      </c>
      <c r="F20" t="s">
        <v>7</v>
      </c>
      <c r="G20">
        <v>45</v>
      </c>
      <c r="H20" s="3">
        <f t="shared" si="1"/>
        <v>0.98684210526315785</v>
      </c>
      <c r="J20" s="2">
        <v>1</v>
      </c>
      <c r="K20" s="2">
        <v>10</v>
      </c>
      <c r="L20" s="2">
        <v>15</v>
      </c>
      <c r="M20" s="2">
        <f t="shared" si="2"/>
        <v>65</v>
      </c>
      <c r="N20" s="3">
        <f t="shared" si="3"/>
        <v>1.4254385964912279</v>
      </c>
      <c r="O20" s="2">
        <v>42</v>
      </c>
      <c r="P20" s="3">
        <f t="shared" si="4"/>
        <v>0.92105263157894723</v>
      </c>
      <c r="Q20" s="2">
        <v>3</v>
      </c>
      <c r="R20" s="3">
        <f t="shared" si="5"/>
        <v>1.3157894736842104</v>
      </c>
      <c r="S20" s="4">
        <f t="shared" si="6"/>
        <v>8.311403508771928</v>
      </c>
    </row>
    <row r="21" spans="1:19" x14ac:dyDescent="0.3">
      <c r="A21" t="s">
        <v>39</v>
      </c>
      <c r="B21" s="2">
        <v>5413</v>
      </c>
      <c r="C21">
        <v>75</v>
      </c>
      <c r="D21" s="1">
        <v>3829</v>
      </c>
      <c r="E21" s="2">
        <f t="shared" si="0"/>
        <v>3.536855717716608</v>
      </c>
      <c r="F21" t="s">
        <v>8</v>
      </c>
      <c r="G21">
        <v>49</v>
      </c>
      <c r="H21" s="3">
        <f t="shared" si="1"/>
        <v>0.90522815444300764</v>
      </c>
      <c r="J21" s="2">
        <v>1</v>
      </c>
      <c r="K21" s="2">
        <v>9</v>
      </c>
      <c r="L21" s="2">
        <v>13</v>
      </c>
      <c r="M21" s="2">
        <f t="shared" si="2"/>
        <v>58</v>
      </c>
      <c r="N21" s="3">
        <f t="shared" si="3"/>
        <v>1.0714945501570294</v>
      </c>
      <c r="O21" s="2">
        <v>18</v>
      </c>
      <c r="P21" s="3">
        <f t="shared" si="4"/>
        <v>0.33253279142804359</v>
      </c>
      <c r="Q21" s="2">
        <v>3</v>
      </c>
      <c r="R21" s="3">
        <f t="shared" si="5"/>
        <v>1.1084426380934786</v>
      </c>
      <c r="S21" s="4">
        <f t="shared" si="6"/>
        <v>6.9545538518381678</v>
      </c>
    </row>
    <row r="22" spans="1:19" x14ac:dyDescent="0.3">
      <c r="A22" t="s">
        <v>35</v>
      </c>
      <c r="B22" s="2">
        <v>2235</v>
      </c>
      <c r="C22">
        <v>34</v>
      </c>
      <c r="D22" s="1">
        <v>1364</v>
      </c>
      <c r="E22" s="2">
        <f t="shared" si="0"/>
        <v>3.0514541387024607</v>
      </c>
      <c r="F22" t="s">
        <v>4</v>
      </c>
      <c r="G22">
        <v>14</v>
      </c>
      <c r="H22" s="3">
        <f t="shared" si="1"/>
        <v>0.62639821029082776</v>
      </c>
      <c r="I22" s="2">
        <v>1</v>
      </c>
      <c r="J22" s="2">
        <v>0</v>
      </c>
      <c r="K22" s="2">
        <v>7</v>
      </c>
      <c r="L22" s="2">
        <v>7</v>
      </c>
      <c r="M22" s="2">
        <f t="shared" si="2"/>
        <v>40</v>
      </c>
      <c r="N22" s="3">
        <f t="shared" si="3"/>
        <v>1.7897091722595078</v>
      </c>
      <c r="O22" s="2">
        <v>13</v>
      </c>
      <c r="P22" s="3">
        <f t="shared" si="4"/>
        <v>0.58165548098434006</v>
      </c>
      <c r="Q22" s="2">
        <v>1</v>
      </c>
      <c r="R22" s="3">
        <f t="shared" si="5"/>
        <v>0.89485458612975399</v>
      </c>
      <c r="S22" s="4">
        <f t="shared" si="6"/>
        <v>6.9440715883668904</v>
      </c>
    </row>
    <row r="23" spans="1:19" x14ac:dyDescent="0.3">
      <c r="A23" t="s">
        <v>47</v>
      </c>
      <c r="B23" s="2">
        <v>16789</v>
      </c>
      <c r="C23">
        <v>253</v>
      </c>
      <c r="D23" s="1">
        <v>9076</v>
      </c>
      <c r="E23" s="2">
        <f t="shared" si="0"/>
        <v>2.7029602716064089</v>
      </c>
      <c r="F23" t="s">
        <v>16</v>
      </c>
      <c r="G23">
        <v>98</v>
      </c>
      <c r="H23" s="3">
        <f t="shared" si="1"/>
        <v>0.5837155280243016</v>
      </c>
      <c r="J23" s="2">
        <v>1</v>
      </c>
      <c r="M23" s="2">
        <f t="shared" si="2"/>
        <v>5</v>
      </c>
      <c r="N23" s="3">
        <f t="shared" si="3"/>
        <v>2.9781404491035796E-2</v>
      </c>
      <c r="O23" s="2">
        <v>79</v>
      </c>
      <c r="P23" s="3">
        <f t="shared" si="4"/>
        <v>0.47054619095836558</v>
      </c>
      <c r="Q23" s="2">
        <v>3</v>
      </c>
      <c r="R23" s="3">
        <f t="shared" si="5"/>
        <v>0.35737685389242957</v>
      </c>
      <c r="S23" s="4">
        <f t="shared" si="6"/>
        <v>4.1443802489725421</v>
      </c>
    </row>
    <row r="24" spans="1:19" x14ac:dyDescent="0.3">
      <c r="A24" t="s">
        <v>57</v>
      </c>
      <c r="B24" s="2">
        <v>65493</v>
      </c>
      <c r="C24">
        <v>514</v>
      </c>
      <c r="D24" s="1">
        <v>20406</v>
      </c>
      <c r="E24" s="2">
        <f t="shared" si="0"/>
        <v>1.5578764142732813</v>
      </c>
      <c r="F24" t="s">
        <v>26</v>
      </c>
      <c r="G24">
        <v>929</v>
      </c>
      <c r="H24" s="3">
        <f t="shared" si="1"/>
        <v>1.4184722031362129</v>
      </c>
      <c r="J24" s="2">
        <v>3</v>
      </c>
      <c r="K24" s="2">
        <v>7</v>
      </c>
      <c r="L24" s="2">
        <v>10</v>
      </c>
      <c r="M24" s="2">
        <f t="shared" si="2"/>
        <v>56</v>
      </c>
      <c r="N24" s="3">
        <f t="shared" si="3"/>
        <v>8.5505321179362687E-2</v>
      </c>
      <c r="O24" s="2">
        <v>279</v>
      </c>
      <c r="P24" s="3">
        <f t="shared" si="4"/>
        <v>0.42599972516146767</v>
      </c>
      <c r="Q24" s="2">
        <v>4</v>
      </c>
      <c r="R24" s="3">
        <f t="shared" si="5"/>
        <v>0.12215045882766097</v>
      </c>
      <c r="S24" s="4">
        <f t="shared" si="6"/>
        <v>3.6100041225779855</v>
      </c>
    </row>
    <row r="25" spans="1:19" x14ac:dyDescent="0.3">
      <c r="A25" t="s">
        <v>42</v>
      </c>
      <c r="B25" s="2">
        <v>9033</v>
      </c>
      <c r="C25">
        <v>143</v>
      </c>
      <c r="D25" s="1">
        <v>5708</v>
      </c>
      <c r="E25" s="2">
        <f t="shared" si="0"/>
        <v>3.1595261817779252</v>
      </c>
      <c r="F25" t="s">
        <v>11</v>
      </c>
      <c r="G25">
        <v>61</v>
      </c>
      <c r="H25" s="3">
        <f t="shared" si="1"/>
        <v>0.67530167164840027</v>
      </c>
      <c r="J25" s="2">
        <v>1</v>
      </c>
      <c r="M25" s="2">
        <f t="shared" si="2"/>
        <v>5</v>
      </c>
      <c r="N25" s="3">
        <f t="shared" si="3"/>
        <v>5.5352596036754124E-2</v>
      </c>
      <c r="O25" s="2">
        <v>116</v>
      </c>
      <c r="P25" s="3">
        <f t="shared" si="4"/>
        <v>1.2841802280526957</v>
      </c>
      <c r="Q25" s="2">
        <v>3</v>
      </c>
      <c r="R25" s="3">
        <f t="shared" si="5"/>
        <v>0.66423115244104947</v>
      </c>
      <c r="S25" s="4">
        <f t="shared" si="6"/>
        <v>5.8385918299568242</v>
      </c>
    </row>
    <row r="26" spans="1:19" x14ac:dyDescent="0.3">
      <c r="A26" t="s">
        <v>55</v>
      </c>
      <c r="B26" s="2">
        <v>21749</v>
      </c>
      <c r="C26">
        <v>467</v>
      </c>
      <c r="D26" s="1">
        <v>16450</v>
      </c>
      <c r="E26" s="2">
        <f t="shared" si="0"/>
        <v>3.7817830704859996</v>
      </c>
      <c r="F26" t="s">
        <v>24</v>
      </c>
      <c r="G26">
        <v>490</v>
      </c>
      <c r="H26" s="3">
        <f t="shared" si="1"/>
        <v>2.2529771483746379</v>
      </c>
      <c r="J26" s="2">
        <v>1</v>
      </c>
      <c r="M26" s="2">
        <f t="shared" si="2"/>
        <v>5</v>
      </c>
      <c r="N26" s="3">
        <f t="shared" si="3"/>
        <v>2.2989562738516711E-2</v>
      </c>
      <c r="O26" s="2">
        <v>105</v>
      </c>
      <c r="P26" s="3">
        <f t="shared" si="4"/>
        <v>0.48278081750885099</v>
      </c>
      <c r="Q26" s="2">
        <v>4</v>
      </c>
      <c r="R26" s="3">
        <f t="shared" si="5"/>
        <v>0.36783300381626743</v>
      </c>
      <c r="S26" s="4">
        <f t="shared" si="6"/>
        <v>6.9083636029242728</v>
      </c>
    </row>
    <row r="27" spans="1:19" x14ac:dyDescent="0.3">
      <c r="A27" t="s">
        <v>44</v>
      </c>
      <c r="B27" s="2">
        <v>12802</v>
      </c>
      <c r="C27">
        <v>174</v>
      </c>
      <c r="D27" s="1">
        <v>10420</v>
      </c>
      <c r="E27" s="2">
        <f t="shared" si="0"/>
        <v>4.0696766130292144</v>
      </c>
      <c r="F27" t="s">
        <v>13</v>
      </c>
      <c r="G27">
        <v>102</v>
      </c>
      <c r="H27" s="3">
        <f t="shared" si="1"/>
        <v>0.79675050773316669</v>
      </c>
      <c r="J27" s="2">
        <v>1</v>
      </c>
      <c r="K27" s="2">
        <v>7</v>
      </c>
      <c r="L27" s="2">
        <v>15</v>
      </c>
      <c r="M27" s="2">
        <f t="shared" si="2"/>
        <v>56</v>
      </c>
      <c r="N27" s="3">
        <f t="shared" si="3"/>
        <v>0.43743165130448369</v>
      </c>
      <c r="O27" s="2">
        <v>32</v>
      </c>
      <c r="P27" s="3">
        <f t="shared" si="4"/>
        <v>0.24996094360256207</v>
      </c>
      <c r="Q27" s="2">
        <v>3</v>
      </c>
      <c r="R27" s="3">
        <f t="shared" si="5"/>
        <v>0.46867676925480395</v>
      </c>
      <c r="S27" s="4">
        <f t="shared" si="6"/>
        <v>6.0224964849242308</v>
      </c>
    </row>
    <row r="28" spans="1:19" x14ac:dyDescent="0.3">
      <c r="A28" t="s">
        <v>56</v>
      </c>
      <c r="B28" s="2">
        <v>28513</v>
      </c>
      <c r="C28">
        <v>484</v>
      </c>
      <c r="D28" s="1">
        <v>17659</v>
      </c>
      <c r="E28" s="2">
        <f t="shared" si="0"/>
        <v>3.0966576649247712</v>
      </c>
      <c r="F28" t="s">
        <v>25</v>
      </c>
      <c r="G28">
        <v>173</v>
      </c>
      <c r="H28" s="3">
        <f t="shared" si="1"/>
        <v>0.60674078490513095</v>
      </c>
      <c r="J28" s="2">
        <v>1</v>
      </c>
      <c r="K28" s="2">
        <v>6</v>
      </c>
      <c r="L28" s="2">
        <v>7</v>
      </c>
      <c r="M28" s="2">
        <f t="shared" si="2"/>
        <v>37</v>
      </c>
      <c r="N28" s="3">
        <f t="shared" si="3"/>
        <v>0.12976537018202222</v>
      </c>
      <c r="O28" s="2">
        <v>149</v>
      </c>
      <c r="P28" s="3">
        <f t="shared" si="4"/>
        <v>0.52256865289517063</v>
      </c>
      <c r="Q28" s="2">
        <v>3</v>
      </c>
      <c r="R28" s="3">
        <f t="shared" si="5"/>
        <v>0.21043033002490091</v>
      </c>
      <c r="S28" s="4">
        <f t="shared" si="6"/>
        <v>4.5661628029319958</v>
      </c>
    </row>
    <row r="29" spans="1:19" x14ac:dyDescent="0.3">
      <c r="A29" t="s">
        <v>54</v>
      </c>
      <c r="B29" s="2">
        <v>28314</v>
      </c>
      <c r="C29">
        <v>414</v>
      </c>
      <c r="D29" s="1">
        <v>17849</v>
      </c>
      <c r="E29" s="2">
        <f t="shared" si="0"/>
        <v>3.1519742883379247</v>
      </c>
      <c r="F29" t="s">
        <v>23</v>
      </c>
      <c r="G29">
        <v>423</v>
      </c>
      <c r="H29" s="3">
        <f t="shared" si="1"/>
        <v>1.4939605848696758</v>
      </c>
      <c r="J29" s="2">
        <v>2</v>
      </c>
      <c r="K29" s="2">
        <v>9</v>
      </c>
      <c r="L29" s="2">
        <v>11</v>
      </c>
      <c r="M29" s="2">
        <f t="shared" si="2"/>
        <v>59</v>
      </c>
      <c r="N29" s="3">
        <f t="shared" si="3"/>
        <v>0.20837748110475382</v>
      </c>
      <c r="O29" s="2">
        <v>221</v>
      </c>
      <c r="P29" s="3">
        <f t="shared" si="4"/>
        <v>0.78053259871441683</v>
      </c>
      <c r="Q29" s="2">
        <v>3</v>
      </c>
      <c r="R29" s="3">
        <f t="shared" si="5"/>
        <v>0.21190930281839374</v>
      </c>
      <c r="S29" s="4">
        <f t="shared" si="6"/>
        <v>5.8467542558451644</v>
      </c>
    </row>
    <row r="30" spans="1:19" x14ac:dyDescent="0.3">
      <c r="A30" t="s">
        <v>41</v>
      </c>
      <c r="B30" s="2">
        <v>6829</v>
      </c>
      <c r="C30">
        <v>130</v>
      </c>
      <c r="D30" s="1">
        <v>6457</v>
      </c>
      <c r="E30" s="2">
        <f t="shared" si="0"/>
        <v>4.7276321569775952</v>
      </c>
      <c r="F30" t="s">
        <v>10</v>
      </c>
      <c r="G30">
        <v>57</v>
      </c>
      <c r="H30" s="3">
        <f t="shared" si="1"/>
        <v>0.83467564797188465</v>
      </c>
      <c r="J30" s="2">
        <v>1</v>
      </c>
      <c r="K30" s="2">
        <v>13</v>
      </c>
      <c r="L30" s="2">
        <v>9</v>
      </c>
      <c r="M30" s="2">
        <f t="shared" si="2"/>
        <v>62</v>
      </c>
      <c r="N30" s="3">
        <f t="shared" si="3"/>
        <v>0.90789281007468159</v>
      </c>
      <c r="O30" s="2">
        <v>45</v>
      </c>
      <c r="P30" s="3">
        <f t="shared" si="4"/>
        <v>0.65895445892517202</v>
      </c>
      <c r="Q30" s="2">
        <v>4</v>
      </c>
      <c r="R30" s="3">
        <f t="shared" si="5"/>
        <v>1.1714745936447504</v>
      </c>
      <c r="S30" s="4">
        <f t="shared" si="6"/>
        <v>8.3006296675940838</v>
      </c>
    </row>
    <row r="31" spans="1:19" x14ac:dyDescent="0.3">
      <c r="A31" t="s">
        <v>45</v>
      </c>
      <c r="B31" s="2">
        <v>10032</v>
      </c>
      <c r="C31">
        <v>199</v>
      </c>
      <c r="D31" s="1">
        <v>7765</v>
      </c>
      <c r="E31" s="2">
        <f t="shared" si="0"/>
        <v>3.8701156299840509</v>
      </c>
      <c r="F31" t="s">
        <v>14</v>
      </c>
      <c r="G31">
        <v>110</v>
      </c>
      <c r="H31" s="3">
        <f t="shared" si="1"/>
        <v>1.0964912280701753</v>
      </c>
      <c r="J31" s="2">
        <v>1</v>
      </c>
      <c r="M31" s="2">
        <f t="shared" si="2"/>
        <v>5</v>
      </c>
      <c r="N31" s="3">
        <f t="shared" si="3"/>
        <v>4.984051036682615E-2</v>
      </c>
      <c r="O31" s="2">
        <v>29</v>
      </c>
      <c r="P31" s="3">
        <f t="shared" si="4"/>
        <v>0.28907496012759171</v>
      </c>
      <c r="Q31" s="2">
        <v>2</v>
      </c>
      <c r="R31" s="3">
        <f t="shared" si="5"/>
        <v>0.39872408293460926</v>
      </c>
      <c r="S31" s="4">
        <f t="shared" si="6"/>
        <v>5.7042464114832532</v>
      </c>
    </row>
    <row r="32" spans="1:19" x14ac:dyDescent="0.3">
      <c r="A32" t="s">
        <v>65</v>
      </c>
      <c r="B32" s="2">
        <v>50558</v>
      </c>
      <c r="C32">
        <v>1518</v>
      </c>
      <c r="D32" s="1">
        <v>57092</v>
      </c>
      <c r="E32" s="2">
        <f t="shared" si="0"/>
        <v>5.6461885359389221</v>
      </c>
      <c r="F32" t="s">
        <v>34</v>
      </c>
      <c r="G32">
        <v>73</v>
      </c>
      <c r="H32" s="3">
        <f t="shared" si="1"/>
        <v>0.14438862296768068</v>
      </c>
      <c r="J32" s="2">
        <v>1</v>
      </c>
      <c r="K32" s="2">
        <v>13</v>
      </c>
      <c r="L32" s="2">
        <v>13</v>
      </c>
      <c r="M32" s="2">
        <f t="shared" si="2"/>
        <v>70</v>
      </c>
      <c r="N32" s="3">
        <f t="shared" si="3"/>
        <v>0.13845484394161162</v>
      </c>
      <c r="O32" s="2">
        <v>375</v>
      </c>
      <c r="P32" s="3">
        <f t="shared" si="4"/>
        <v>0.74172237825863363</v>
      </c>
      <c r="Q32" s="2">
        <v>5</v>
      </c>
      <c r="R32" s="3">
        <f t="shared" si="5"/>
        <v>0.19779263420230228</v>
      </c>
      <c r="S32" s="4">
        <f t="shared" si="6"/>
        <v>6.8685470153091508</v>
      </c>
    </row>
    <row r="33" spans="4:7" x14ac:dyDescent="0.3">
      <c r="D33">
        <f>SUM(D2:D32)</f>
        <v>477603</v>
      </c>
      <c r="G33">
        <v>9178</v>
      </c>
    </row>
  </sheetData>
  <sortState ref="A2:L32">
    <sortCondition ref="F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2017-09-03T02:41:44Z</dcterms:created>
  <dcterms:modified xsi:type="dcterms:W3CDTF">2017-09-10T06:13:48Z</dcterms:modified>
</cp:coreProperties>
</file>